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M99" i="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17"/>
  <c r="M17" s="1"/>
  <c r="K37"/>
  <c r="M37" s="1"/>
  <c r="K41"/>
  <c r="M41" s="1"/>
  <c r="K57"/>
  <c r="M57" s="1"/>
  <c r="K65"/>
  <c r="M65" s="1"/>
  <c r="K81"/>
  <c r="M81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13"/>
  <c r="M13" s="1"/>
  <c r="K21"/>
  <c r="M21" s="1"/>
  <c r="K29"/>
  <c r="M29" s="1"/>
  <c r="K33"/>
  <c r="M33" s="1"/>
  <c r="K45"/>
  <c r="M45" s="1"/>
  <c r="K53"/>
  <c r="M53" s="1"/>
  <c r="K73"/>
  <c r="M73" s="1"/>
  <c r="K85"/>
  <c r="M85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25"/>
  <c r="M25" s="1"/>
  <c r="K49"/>
  <c r="M49" s="1"/>
  <c r="K61"/>
  <c r="M61" s="1"/>
  <c r="K69"/>
  <c r="M69" s="1"/>
  <c r="K77"/>
  <c r="M77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8"/>
  <c r="D8" s="1"/>
  <c r="B20"/>
  <c r="D20" s="1"/>
  <c r="B24"/>
  <c r="D24" s="1"/>
  <c r="B36"/>
  <c r="D36" s="1"/>
  <c r="B52"/>
  <c r="D52" s="1"/>
  <c r="B60"/>
  <c r="D60" s="1"/>
  <c r="B72"/>
  <c r="D72" s="1"/>
  <c r="B92"/>
  <c r="D92" s="1"/>
  <c r="B3"/>
  <c r="D3" s="1"/>
  <c r="B7"/>
  <c r="D7" s="1"/>
  <c r="B11"/>
  <c r="D11" s="1"/>
  <c r="B15"/>
  <c r="D15" s="1"/>
  <c r="B19"/>
  <c r="D19" s="1"/>
  <c r="B23"/>
  <c r="D23" s="1"/>
  <c r="Q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Q55" s="1"/>
  <c r="B59"/>
  <c r="D59" s="1"/>
  <c r="B63"/>
  <c r="D63" s="1"/>
  <c r="B67"/>
  <c r="D67" s="1"/>
  <c r="B71"/>
  <c r="D71" s="1"/>
  <c r="Q71" s="1"/>
  <c r="B75"/>
  <c r="D75" s="1"/>
  <c r="B79"/>
  <c r="D79" s="1"/>
  <c r="B83"/>
  <c r="D83" s="1"/>
  <c r="B87"/>
  <c r="D87" s="1"/>
  <c r="Q87" s="1"/>
  <c r="B91"/>
  <c r="D91" s="1"/>
  <c r="B95"/>
  <c r="D95" s="1"/>
  <c r="B12"/>
  <c r="D12" s="1"/>
  <c r="B28"/>
  <c r="D28" s="1"/>
  <c r="B40"/>
  <c r="D40" s="1"/>
  <c r="B48"/>
  <c r="D48" s="1"/>
  <c r="Q48" s="1"/>
  <c r="B68"/>
  <c r="D68" s="1"/>
  <c r="B80"/>
  <c r="D80" s="1"/>
  <c r="B88"/>
  <c r="D88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4"/>
  <c r="D4" s="1"/>
  <c r="B16"/>
  <c r="D16" s="1"/>
  <c r="B32"/>
  <c r="D32" s="1"/>
  <c r="B44"/>
  <c r="D44" s="1"/>
  <c r="Q44" s="1"/>
  <c r="B56"/>
  <c r="D56" s="1"/>
  <c r="B64"/>
  <c r="D64" s="1"/>
  <c r="B76"/>
  <c r="D76" s="1"/>
  <c r="B84"/>
  <c r="D84" s="1"/>
  <c r="B96"/>
  <c r="D96" s="1"/>
  <c r="Q96" s="1"/>
  <c r="B5"/>
  <c r="D5" s="1"/>
  <c r="B9"/>
  <c r="D9" s="1"/>
  <c r="Q9" s="1"/>
  <c r="B13"/>
  <c r="D13" s="1"/>
  <c r="B17"/>
  <c r="D17" s="1"/>
  <c r="B21"/>
  <c r="D21" s="1"/>
  <c r="B25"/>
  <c r="D25" s="1"/>
  <c r="Q25" s="1"/>
  <c r="B29"/>
  <c r="D29" s="1"/>
  <c r="Q29" s="1"/>
  <c r="B33"/>
  <c r="D33" s="1"/>
  <c r="Q33" s="1"/>
  <c r="B37"/>
  <c r="D37" s="1"/>
  <c r="B41"/>
  <c r="D41" s="1"/>
  <c r="B45"/>
  <c r="D45" s="1"/>
  <c r="B49"/>
  <c r="D49" s="1"/>
  <c r="Q49" s="1"/>
  <c r="B53"/>
  <c r="D53" s="1"/>
  <c r="B57"/>
  <c r="D57" s="1"/>
  <c r="B61"/>
  <c r="D61" s="1"/>
  <c r="B65"/>
  <c r="D65" s="1"/>
  <c r="B69"/>
  <c r="D69" s="1"/>
  <c r="B73"/>
  <c r="D73" s="1"/>
  <c r="Q73" s="1"/>
  <c r="B77"/>
  <c r="D77" s="1"/>
  <c r="Q77" s="1"/>
  <c r="B81"/>
  <c r="D81" s="1"/>
  <c r="B85"/>
  <c r="D85" s="1"/>
  <c r="B89"/>
  <c r="D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" i="81" l="1"/>
  <c r="Q81"/>
  <c r="Q41"/>
  <c r="Q52"/>
  <c r="Q37"/>
  <c r="Q68"/>
  <c r="Q39"/>
  <c r="Q5"/>
  <c r="T2" i="82"/>
  <c r="T2" i="79"/>
  <c r="DM99" i="11"/>
  <c r="Q65" i="81"/>
  <c r="Q17"/>
  <c r="Q85"/>
  <c r="Q21"/>
  <c r="Q8"/>
  <c r="Q93"/>
  <c r="Q91"/>
  <c r="Q75"/>
  <c r="Q59"/>
  <c r="Q43"/>
  <c r="Q27"/>
  <c r="Q11"/>
  <c r="Q69"/>
  <c r="Q53"/>
  <c r="Q90"/>
  <c r="Q74"/>
  <c r="Q58"/>
  <c r="Q42"/>
  <c r="Q26"/>
  <c r="Q10"/>
  <c r="Q83"/>
  <c r="Q67"/>
  <c r="Q51"/>
  <c r="Q35"/>
  <c r="Q19"/>
  <c r="Q3"/>
  <c r="Q89"/>
  <c r="Q57"/>
  <c r="Q61"/>
  <c r="Q45"/>
  <c r="Q13"/>
  <c r="Q95"/>
  <c r="Q79"/>
  <c r="Q63"/>
  <c r="Q47"/>
  <c r="Q31"/>
  <c r="Q15"/>
  <c r="Q88"/>
  <c r="Q40"/>
  <c r="Q72"/>
  <c r="Q24"/>
  <c r="Q56"/>
  <c r="Q64"/>
  <c r="Q32"/>
  <c r="Q80"/>
  <c r="Q16"/>
  <c r="Q98"/>
  <c r="Q82"/>
  <c r="Q66"/>
  <c r="Q50"/>
  <c r="Q34"/>
  <c r="Q18"/>
  <c r="Q12"/>
  <c r="Q76"/>
  <c r="Q94"/>
  <c r="Q78"/>
  <c r="Q62"/>
  <c r="Q46"/>
  <c r="Q30"/>
  <c r="Q14"/>
  <c r="Q28"/>
  <c r="Q60"/>
  <c r="Q92"/>
  <c r="Q20"/>
  <c r="Q84"/>
  <c r="Q4"/>
  <c r="Q86"/>
  <c r="Q70"/>
  <c r="Q54"/>
  <c r="Q38"/>
  <c r="Q22"/>
  <c r="Q6"/>
  <c r="Q3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30" l="1"/>
  <c r="AK99" i="26"/>
  <c r="AL99" i="27"/>
  <c r="AK99" i="29"/>
  <c r="AP99"/>
  <c r="AO99"/>
  <c r="AL99" i="28"/>
  <c r="AB84" i="63"/>
  <c r="AB68"/>
  <c r="AB56"/>
  <c r="AB52"/>
  <c r="AB44"/>
  <c r="AB40"/>
  <c r="AB32"/>
  <c r="AB28"/>
  <c r="AB20"/>
  <c r="AB97"/>
  <c r="AB93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7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U95"/>
  <c r="U94"/>
  <c r="U93"/>
  <c r="U92"/>
  <c r="N92"/>
  <c r="U91"/>
  <c r="F91"/>
  <c r="U90"/>
  <c r="N90"/>
  <c r="U89"/>
  <c r="N89"/>
  <c r="U88"/>
  <c r="N88"/>
  <c r="U87"/>
  <c r="U86"/>
  <c r="N86"/>
  <c r="U85"/>
  <c r="N85"/>
  <c r="F85"/>
  <c r="U84"/>
  <c r="N84"/>
  <c r="U83"/>
  <c r="F83"/>
  <c r="U82"/>
  <c r="N82"/>
  <c r="U81"/>
  <c r="N81"/>
  <c r="U80"/>
  <c r="N80"/>
  <c r="F80"/>
  <c r="U79"/>
  <c r="U78"/>
  <c r="U77"/>
  <c r="N77"/>
  <c r="U76"/>
  <c r="N76"/>
  <c r="F76"/>
  <c r="U75"/>
  <c r="F75"/>
  <c r="U74"/>
  <c r="N74"/>
  <c r="U73"/>
  <c r="N73"/>
  <c r="U72"/>
  <c r="N72"/>
  <c r="U71"/>
  <c r="U70"/>
  <c r="N70"/>
  <c r="U69"/>
  <c r="N69"/>
  <c r="F69"/>
  <c r="U68"/>
  <c r="N68"/>
  <c r="U67"/>
  <c r="U66"/>
  <c r="N66"/>
  <c r="U65"/>
  <c r="N65"/>
  <c r="U64"/>
  <c r="N64"/>
  <c r="U63"/>
  <c r="U62"/>
  <c r="N62"/>
  <c r="U61"/>
  <c r="N61"/>
  <c r="F61"/>
  <c r="U60"/>
  <c r="N60"/>
  <c r="F60"/>
  <c r="U59"/>
  <c r="U58"/>
  <c r="N58"/>
  <c r="F58"/>
  <c r="U57"/>
  <c r="N57"/>
  <c r="U56"/>
  <c r="N56"/>
  <c r="U55"/>
  <c r="U54"/>
  <c r="N54"/>
  <c r="F54"/>
  <c r="U53"/>
  <c r="N53"/>
  <c r="U52"/>
  <c r="N52"/>
  <c r="U51"/>
  <c r="U50"/>
  <c r="N50"/>
  <c r="U49"/>
  <c r="N49"/>
  <c r="F49"/>
  <c r="U48"/>
  <c r="N48"/>
  <c r="U47"/>
  <c r="U46"/>
  <c r="N46"/>
  <c r="U45"/>
  <c r="N45"/>
  <c r="U44"/>
  <c r="N44"/>
  <c r="F44"/>
  <c r="U43"/>
  <c r="F43"/>
  <c r="U42"/>
  <c r="N42"/>
  <c r="U41"/>
  <c r="N41"/>
  <c r="U40"/>
  <c r="N40"/>
  <c r="U39"/>
  <c r="U38"/>
  <c r="N38"/>
  <c r="U37"/>
  <c r="N37"/>
  <c r="U36"/>
  <c r="N36"/>
  <c r="U35"/>
  <c r="U34"/>
  <c r="N34"/>
  <c r="U33"/>
  <c r="N33"/>
  <c r="F33"/>
  <c r="U32"/>
  <c r="N32"/>
  <c r="U31"/>
  <c r="U30"/>
  <c r="N30"/>
  <c r="U29"/>
  <c r="N29"/>
  <c r="U28"/>
  <c r="U27"/>
  <c r="N27"/>
  <c r="F27"/>
  <c r="U26"/>
  <c r="N26"/>
  <c r="U25"/>
  <c r="N25"/>
  <c r="U24"/>
  <c r="N24"/>
  <c r="F24"/>
  <c r="U23"/>
  <c r="U22"/>
  <c r="N22"/>
  <c r="F22"/>
  <c r="U21"/>
  <c r="N21"/>
  <c r="U20"/>
  <c r="N20"/>
  <c r="U19"/>
  <c r="U18"/>
  <c r="N18"/>
  <c r="U17"/>
  <c r="N17"/>
  <c r="U16"/>
  <c r="N16"/>
  <c r="U15"/>
  <c r="F15"/>
  <c r="U14"/>
  <c r="N14"/>
  <c r="U13"/>
  <c r="N13"/>
  <c r="U12"/>
  <c r="N12"/>
  <c r="U11"/>
  <c r="U10"/>
  <c r="N10"/>
  <c r="U9"/>
  <c r="N9"/>
  <c r="U8"/>
  <c r="N8"/>
  <c r="F8"/>
  <c r="U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U94"/>
  <c r="N94"/>
  <c r="AD93"/>
  <c r="U93"/>
  <c r="N93"/>
  <c r="AD92"/>
  <c r="U92"/>
  <c r="N92"/>
  <c r="U91"/>
  <c r="N91"/>
  <c r="F91"/>
  <c r="U90"/>
  <c r="N90"/>
  <c r="AD89"/>
  <c r="U89"/>
  <c r="N89"/>
  <c r="AD88"/>
  <c r="U88"/>
  <c r="N88"/>
  <c r="U87"/>
  <c r="N87"/>
  <c r="U86"/>
  <c r="N86"/>
  <c r="AD85"/>
  <c r="U85"/>
  <c r="N85"/>
  <c r="U84"/>
  <c r="F84"/>
  <c r="U83"/>
  <c r="N83"/>
  <c r="U82"/>
  <c r="N82"/>
  <c r="U81"/>
  <c r="N81"/>
  <c r="F81"/>
  <c r="U80"/>
  <c r="U79"/>
  <c r="N79"/>
  <c r="AC78"/>
  <c r="U78"/>
  <c r="N78"/>
  <c r="F78"/>
  <c r="U77"/>
  <c r="N77"/>
  <c r="F77"/>
  <c r="U76"/>
  <c r="U75"/>
  <c r="N75"/>
  <c r="U74"/>
  <c r="N74"/>
  <c r="U73"/>
  <c r="N73"/>
  <c r="U72"/>
  <c r="U71"/>
  <c r="N71"/>
  <c r="F71"/>
  <c r="U70"/>
  <c r="N70"/>
  <c r="F70"/>
  <c r="AD69"/>
  <c r="U69"/>
  <c r="N69"/>
  <c r="U68"/>
  <c r="U67"/>
  <c r="N67"/>
  <c r="F67"/>
  <c r="AD66"/>
  <c r="U66"/>
  <c r="N66"/>
  <c r="F66"/>
  <c r="AD65"/>
  <c r="U65"/>
  <c r="N65"/>
  <c r="F65"/>
  <c r="U64"/>
  <c r="U63"/>
  <c r="N63"/>
  <c r="AC62"/>
  <c r="U62"/>
  <c r="N62"/>
  <c r="F62"/>
  <c r="U61"/>
  <c r="N61"/>
  <c r="F61"/>
  <c r="U60"/>
  <c r="U59"/>
  <c r="N59"/>
  <c r="U58"/>
  <c r="N58"/>
  <c r="U57"/>
  <c r="N57"/>
  <c r="U56"/>
  <c r="U55"/>
  <c r="N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U32"/>
  <c r="U31"/>
  <c r="F31"/>
  <c r="U30"/>
  <c r="AD29"/>
  <c r="U29"/>
  <c r="U28"/>
  <c r="U27"/>
  <c r="F27"/>
  <c r="U26"/>
  <c r="F26"/>
  <c r="U25"/>
  <c r="F25"/>
  <c r="U24"/>
  <c r="F24"/>
  <c r="U23"/>
  <c r="F23"/>
  <c r="U22"/>
  <c r="F22"/>
  <c r="AD21"/>
  <c r="U21"/>
  <c r="U20"/>
  <c r="U19"/>
  <c r="F19"/>
  <c r="U18"/>
  <c r="AD17"/>
  <c r="U17"/>
  <c r="U16"/>
  <c r="U15"/>
  <c r="U14"/>
  <c r="AD13"/>
  <c r="U13"/>
  <c r="U12"/>
  <c r="U11"/>
  <c r="U10"/>
  <c r="AD9"/>
  <c r="U9"/>
  <c r="U8"/>
  <c r="U7"/>
  <c r="U6"/>
  <c r="AD5"/>
  <c r="U5"/>
  <c r="U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U93"/>
  <c r="U92"/>
  <c r="F92"/>
  <c r="U91"/>
  <c r="U90"/>
  <c r="N90"/>
  <c r="U89"/>
  <c r="U88"/>
  <c r="U87"/>
  <c r="F87"/>
  <c r="U86"/>
  <c r="N86"/>
  <c r="U85"/>
  <c r="U84"/>
  <c r="U83"/>
  <c r="U82"/>
  <c r="N82"/>
  <c r="U81"/>
  <c r="U80"/>
  <c r="F80"/>
  <c r="U79"/>
  <c r="U78"/>
  <c r="N78"/>
  <c r="F78"/>
  <c r="U77"/>
  <c r="U76"/>
  <c r="N76"/>
  <c r="F76"/>
  <c r="U75"/>
  <c r="F75"/>
  <c r="U74"/>
  <c r="N74"/>
  <c r="U73"/>
  <c r="U72"/>
  <c r="N72"/>
  <c r="U71"/>
  <c r="U70"/>
  <c r="N70"/>
  <c r="U69"/>
  <c r="U68"/>
  <c r="N68"/>
  <c r="U67"/>
  <c r="F67"/>
  <c r="U66"/>
  <c r="N66"/>
  <c r="U65"/>
  <c r="U64"/>
  <c r="N64"/>
  <c r="U63"/>
  <c r="U62"/>
  <c r="N62"/>
  <c r="U61"/>
  <c r="U60"/>
  <c r="N60"/>
  <c r="U59"/>
  <c r="U58"/>
  <c r="N58"/>
  <c r="F58"/>
  <c r="U57"/>
  <c r="U56"/>
  <c r="N56"/>
  <c r="U55"/>
  <c r="U54"/>
  <c r="N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U43"/>
  <c r="U42"/>
  <c r="N42"/>
  <c r="U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U28"/>
  <c r="N28"/>
  <c r="U27"/>
  <c r="N27"/>
  <c r="U26"/>
  <c r="U25"/>
  <c r="U24"/>
  <c r="N24"/>
  <c r="U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U96"/>
  <c r="U95"/>
  <c r="F95"/>
  <c r="U94"/>
  <c r="U93"/>
  <c r="F93"/>
  <c r="U92"/>
  <c r="U91"/>
  <c r="U90"/>
  <c r="F90"/>
  <c r="U89"/>
  <c r="U88"/>
  <c r="U87"/>
  <c r="U86"/>
  <c r="U85"/>
  <c r="U84"/>
  <c r="U83"/>
  <c r="U82"/>
  <c r="F82"/>
  <c r="U81"/>
  <c r="U80"/>
  <c r="U79"/>
  <c r="U78"/>
  <c r="U77"/>
  <c r="U76"/>
  <c r="U75"/>
  <c r="U74"/>
  <c r="U73"/>
  <c r="U72"/>
  <c r="U71"/>
  <c r="U70"/>
  <c r="U69"/>
  <c r="U68"/>
  <c r="F68"/>
  <c r="U67"/>
  <c r="U66"/>
  <c r="U65"/>
  <c r="U64"/>
  <c r="U63"/>
  <c r="U62"/>
  <c r="U61"/>
  <c r="U60"/>
  <c r="F60"/>
  <c r="U59"/>
  <c r="U58"/>
  <c r="U57"/>
  <c r="U56"/>
  <c r="U55"/>
  <c r="U54"/>
  <c r="U53"/>
  <c r="U52"/>
  <c r="F52"/>
  <c r="U51"/>
  <c r="U50"/>
  <c r="U49"/>
  <c r="U48"/>
  <c r="U47"/>
  <c r="U46"/>
  <c r="U45"/>
  <c r="U44"/>
  <c r="F44"/>
  <c r="U43"/>
  <c r="U42"/>
  <c r="U41"/>
  <c r="U40"/>
  <c r="U39"/>
  <c r="U38"/>
  <c r="F38"/>
  <c r="U37"/>
  <c r="U36"/>
  <c r="U35"/>
  <c r="U34"/>
  <c r="U33"/>
  <c r="U32"/>
  <c r="U31"/>
  <c r="F31"/>
  <c r="U30"/>
  <c r="F30"/>
  <c r="U29"/>
  <c r="F29"/>
  <c r="U28"/>
  <c r="U27"/>
  <c r="U26"/>
  <c r="U25"/>
  <c r="U24"/>
  <c r="N24"/>
  <c r="U23"/>
  <c r="U22"/>
  <c r="U21"/>
  <c r="U20"/>
  <c r="U19"/>
  <c r="U18"/>
  <c r="U17"/>
  <c r="U16"/>
  <c r="F16"/>
  <c r="U15"/>
  <c r="F15"/>
  <c r="U14"/>
  <c r="F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U88"/>
  <c r="U87"/>
  <c r="U86"/>
  <c r="N86"/>
  <c r="U85"/>
  <c r="F85"/>
  <c r="U84"/>
  <c r="U83"/>
  <c r="N83"/>
  <c r="U82"/>
  <c r="U81"/>
  <c r="U80"/>
  <c r="U79"/>
  <c r="U78"/>
  <c r="U77"/>
  <c r="N77"/>
  <c r="U76"/>
  <c r="N76"/>
  <c r="F76"/>
  <c r="U75"/>
  <c r="N75"/>
  <c r="F75"/>
  <c r="U74"/>
  <c r="U73"/>
  <c r="N73"/>
  <c r="U72"/>
  <c r="U71"/>
  <c r="N71"/>
  <c r="U70"/>
  <c r="U69"/>
  <c r="N69"/>
  <c r="U68"/>
  <c r="U67"/>
  <c r="N67"/>
  <c r="F67"/>
  <c r="U66"/>
  <c r="U65"/>
  <c r="N65"/>
  <c r="U64"/>
  <c r="U63"/>
  <c r="N63"/>
  <c r="U62"/>
  <c r="U61"/>
  <c r="N61"/>
  <c r="U60"/>
  <c r="U59"/>
  <c r="N59"/>
  <c r="F59"/>
  <c r="U58"/>
  <c r="U57"/>
  <c r="N57"/>
  <c r="U56"/>
  <c r="U55"/>
  <c r="N55"/>
  <c r="U54"/>
  <c r="U53"/>
  <c r="N53"/>
  <c r="U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U41"/>
  <c r="N41"/>
  <c r="U40"/>
  <c r="U39"/>
  <c r="N39"/>
  <c r="U38"/>
  <c r="U37"/>
  <c r="N37"/>
  <c r="U36"/>
  <c r="U35"/>
  <c r="N35"/>
  <c r="U34"/>
  <c r="U33"/>
  <c r="N33"/>
  <c r="U32"/>
  <c r="U31"/>
  <c r="N31"/>
  <c r="F31"/>
  <c r="U30"/>
  <c r="N30"/>
  <c r="U29"/>
  <c r="U28"/>
  <c r="N28"/>
  <c r="U27"/>
  <c r="N27"/>
  <c r="U26"/>
  <c r="N26"/>
  <c r="U25"/>
  <c r="U24"/>
  <c r="N24"/>
  <c r="U23"/>
  <c r="F23"/>
  <c r="U22"/>
  <c r="N22"/>
  <c r="U21"/>
  <c r="U20"/>
  <c r="N20"/>
  <c r="U19"/>
  <c r="U18"/>
  <c r="N18"/>
  <c r="U17"/>
  <c r="U16"/>
  <c r="N16"/>
  <c r="U15"/>
  <c r="U14"/>
  <c r="N14"/>
  <c r="U13"/>
  <c r="F13"/>
  <c r="U12"/>
  <c r="N12"/>
  <c r="U11"/>
  <c r="U10"/>
  <c r="N10"/>
  <c r="U9"/>
  <c r="U8"/>
  <c r="N8"/>
  <c r="U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F92"/>
  <c r="U91"/>
  <c r="U90"/>
  <c r="U89"/>
  <c r="U88"/>
  <c r="U87"/>
  <c r="U86"/>
  <c r="U85"/>
  <c r="U84"/>
  <c r="F84"/>
  <c r="U83"/>
  <c r="U82"/>
  <c r="U81"/>
  <c r="U80"/>
  <c r="U79"/>
  <c r="U78"/>
  <c r="U77"/>
  <c r="N77"/>
  <c r="U76"/>
  <c r="U75"/>
  <c r="U74"/>
  <c r="F74"/>
  <c r="U73"/>
  <c r="U72"/>
  <c r="U71"/>
  <c r="U70"/>
  <c r="U69"/>
  <c r="N69"/>
  <c r="U68"/>
  <c r="U67"/>
  <c r="U66"/>
  <c r="U65"/>
  <c r="U64"/>
  <c r="F64"/>
  <c r="U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U49"/>
  <c r="N49"/>
  <c r="F49"/>
  <c r="U48"/>
  <c r="U47"/>
  <c r="N47"/>
  <c r="U46"/>
  <c r="U45"/>
  <c r="U44"/>
  <c r="U43"/>
  <c r="N43"/>
  <c r="U42"/>
  <c r="U41"/>
  <c r="U40"/>
  <c r="F40"/>
  <c r="U39"/>
  <c r="N39"/>
  <c r="U38"/>
  <c r="F38"/>
  <c r="U37"/>
  <c r="N37"/>
  <c r="F37"/>
  <c r="U36"/>
  <c r="U35"/>
  <c r="N35"/>
  <c r="U34"/>
  <c r="N34"/>
  <c r="U33"/>
  <c r="N33"/>
  <c r="U32"/>
  <c r="U31"/>
  <c r="N31"/>
  <c r="F31"/>
  <c r="U30"/>
  <c r="U29"/>
  <c r="F29"/>
  <c r="U28"/>
  <c r="U27"/>
  <c r="N27"/>
  <c r="U26"/>
  <c r="U25"/>
  <c r="U24"/>
  <c r="U23"/>
  <c r="N23"/>
  <c r="U22"/>
  <c r="U21"/>
  <c r="N21"/>
  <c r="U20"/>
  <c r="U19"/>
  <c r="N19"/>
  <c r="F19"/>
  <c r="U18"/>
  <c r="N18"/>
  <c r="F18"/>
  <c r="U17"/>
  <c r="N17"/>
  <c r="U16"/>
  <c r="F16"/>
  <c r="U15"/>
  <c r="N15"/>
  <c r="U14"/>
  <c r="F14"/>
  <c r="U13"/>
  <c r="U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F92"/>
  <c r="U91"/>
  <c r="U90"/>
  <c r="U89"/>
  <c r="N89"/>
  <c r="U88"/>
  <c r="N88"/>
  <c r="F88"/>
  <c r="U87"/>
  <c r="F87"/>
  <c r="U86"/>
  <c r="F86"/>
  <c r="U85"/>
  <c r="N85"/>
  <c r="U84"/>
  <c r="N84"/>
  <c r="U83"/>
  <c r="U82"/>
  <c r="F82"/>
  <c r="U81"/>
  <c r="N81"/>
  <c r="U80"/>
  <c r="N80"/>
  <c r="U79"/>
  <c r="F79"/>
  <c r="U78"/>
  <c r="U77"/>
  <c r="N77"/>
  <c r="U76"/>
  <c r="N76"/>
  <c r="U75"/>
  <c r="U74"/>
  <c r="U73"/>
  <c r="N73"/>
  <c r="U72"/>
  <c r="N72"/>
  <c r="U71"/>
  <c r="F71"/>
  <c r="U70"/>
  <c r="U69"/>
  <c r="N69"/>
  <c r="U68"/>
  <c r="N68"/>
  <c r="U67"/>
  <c r="U66"/>
  <c r="U65"/>
  <c r="N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U46"/>
  <c r="U45"/>
  <c r="N45"/>
  <c r="U44"/>
  <c r="U43"/>
  <c r="U42"/>
  <c r="U41"/>
  <c r="U40"/>
  <c r="U39"/>
  <c r="U38"/>
  <c r="F38"/>
  <c r="U37"/>
  <c r="U36"/>
  <c r="U35"/>
  <c r="N35"/>
  <c r="U34"/>
  <c r="U33"/>
  <c r="U32"/>
  <c r="N32"/>
  <c r="U31"/>
  <c r="U30"/>
  <c r="U29"/>
  <c r="N29"/>
  <c r="U28"/>
  <c r="U27"/>
  <c r="U26"/>
  <c r="U25"/>
  <c r="U24"/>
  <c r="U23"/>
  <c r="U22"/>
  <c r="U21"/>
  <c r="U20"/>
  <c r="U19"/>
  <c r="N19"/>
  <c r="U18"/>
  <c r="U17"/>
  <c r="U16"/>
  <c r="N16"/>
  <c r="U15"/>
  <c r="U14"/>
  <c r="F14"/>
  <c r="U13"/>
  <c r="N13"/>
  <c r="U12"/>
  <c r="F12"/>
  <c r="U11"/>
  <c r="U10"/>
  <c r="U9"/>
  <c r="U8"/>
  <c r="U7"/>
  <c r="N7"/>
  <c r="U6"/>
  <c r="N6"/>
  <c r="U5"/>
  <c r="N5"/>
  <c r="U4"/>
  <c r="U3"/>
  <c r="L99"/>
  <c r="A1"/>
  <c r="F90" i="57" l="1"/>
  <c r="F82"/>
  <c r="F80"/>
  <c r="F36"/>
  <c r="F34"/>
  <c r="F28"/>
  <c r="F16"/>
  <c r="F98" i="58"/>
  <c r="F96"/>
  <c r="F92"/>
  <c r="F74"/>
  <c r="F40"/>
  <c r="F32"/>
  <c r="F28"/>
  <c r="F26"/>
  <c r="F22"/>
  <c r="F98" i="61"/>
  <c r="F90"/>
  <c r="F88"/>
  <c r="F64"/>
  <c r="F60"/>
  <c r="F56"/>
  <c r="F40"/>
  <c r="F38"/>
  <c r="F4"/>
  <c r="F58" i="62"/>
  <c r="F56"/>
  <c r="F54"/>
  <c r="F52"/>
  <c r="F32"/>
  <c r="F28"/>
  <c r="F20"/>
  <c r="F12"/>
  <c r="F10"/>
  <c r="F6"/>
  <c r="F94" i="63"/>
  <c r="F88"/>
  <c r="F84"/>
  <c r="F82"/>
  <c r="F70"/>
  <c r="F66"/>
  <c r="F62"/>
  <c r="F56"/>
  <c r="F18"/>
  <c r="F6"/>
  <c r="F97" i="55"/>
  <c r="F95"/>
  <c r="F93"/>
  <c r="F91"/>
  <c r="F89"/>
  <c r="F85"/>
  <c r="F83"/>
  <c r="F81"/>
  <c r="F77"/>
  <c r="F75"/>
  <c r="F73"/>
  <c r="F69"/>
  <c r="F67"/>
  <c r="F65"/>
  <c r="F47"/>
  <c r="F43"/>
  <c r="F41"/>
  <c r="F39"/>
  <c r="F35"/>
  <c r="F33"/>
  <c r="F31"/>
  <c r="F27"/>
  <c r="F25"/>
  <c r="F23"/>
  <c r="F19"/>
  <c r="F17"/>
  <c r="F15"/>
  <c r="F11"/>
  <c r="F7"/>
  <c r="F97" i="56"/>
  <c r="F95"/>
  <c r="F93"/>
  <c r="F91"/>
  <c r="F89"/>
  <c r="F87"/>
  <c r="F85"/>
  <c r="F83"/>
  <c r="F81"/>
  <c r="F79"/>
  <c r="F77"/>
  <c r="F75"/>
  <c r="F73"/>
  <c r="F71"/>
  <c r="F69"/>
  <c r="F67"/>
  <c r="F65"/>
  <c r="F63"/>
  <c r="F53"/>
  <c r="F51"/>
  <c r="F47"/>
  <c r="F45"/>
  <c r="F43"/>
  <c r="F41"/>
  <c r="F39"/>
  <c r="F35"/>
  <c r="F33"/>
  <c r="F27"/>
  <c r="F25"/>
  <c r="F23"/>
  <c r="F21"/>
  <c r="F17"/>
  <c r="F15"/>
  <c r="F13"/>
  <c r="F7"/>
  <c r="F5"/>
  <c r="F89" i="57"/>
  <c r="F87"/>
  <c r="F81"/>
  <c r="F77"/>
  <c r="F73"/>
  <c r="F71"/>
  <c r="F69"/>
  <c r="F65"/>
  <c r="F63"/>
  <c r="F61"/>
  <c r="F57"/>
  <c r="F55"/>
  <c r="F53"/>
  <c r="F49"/>
  <c r="F47"/>
  <c r="F45"/>
  <c r="F41"/>
  <c r="F39"/>
  <c r="F37"/>
  <c r="F35"/>
  <c r="F33"/>
  <c r="F29"/>
  <c r="F27"/>
  <c r="F25"/>
  <c r="F21"/>
  <c r="F19"/>
  <c r="F17"/>
  <c r="F15"/>
  <c r="F11"/>
  <c r="F9"/>
  <c r="F7"/>
  <c r="F97" i="58"/>
  <c r="F91"/>
  <c r="F89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27"/>
  <c r="F25"/>
  <c r="F23"/>
  <c r="F19"/>
  <c r="F11"/>
  <c r="F7"/>
  <c r="F93" i="61"/>
  <c r="F91"/>
  <c r="F89"/>
  <c r="F85"/>
  <c r="F83"/>
  <c r="F81"/>
  <c r="F79"/>
  <c r="F77"/>
  <c r="F73"/>
  <c r="F71"/>
  <c r="F69"/>
  <c r="F65"/>
  <c r="F63"/>
  <c r="F61"/>
  <c r="F59"/>
  <c r="F57"/>
  <c r="F55"/>
  <c r="F51"/>
  <c r="F49"/>
  <c r="F47"/>
  <c r="F43"/>
  <c r="F41"/>
  <c r="F29"/>
  <c r="F27"/>
  <c r="F23"/>
  <c r="F95" i="62"/>
  <c r="F93"/>
  <c r="F89"/>
  <c r="F87"/>
  <c r="F85"/>
  <c r="F83"/>
  <c r="F79"/>
  <c r="F75"/>
  <c r="F73"/>
  <c r="F69"/>
  <c r="F63"/>
  <c r="F59"/>
  <c r="F57"/>
  <c r="F55"/>
  <c r="F33"/>
  <c r="F29"/>
  <c r="F21"/>
  <c r="F17"/>
  <c r="F15"/>
  <c r="F13"/>
  <c r="F11"/>
  <c r="F9"/>
  <c r="F7"/>
  <c r="F5"/>
  <c r="F97" i="63"/>
  <c r="F93"/>
  <c r="F89"/>
  <c r="F87"/>
  <c r="F81"/>
  <c r="F79"/>
  <c r="F77"/>
  <c r="F73"/>
  <c r="F71"/>
  <c r="F67"/>
  <c r="F65"/>
  <c r="F63"/>
  <c r="F59"/>
  <c r="F57"/>
  <c r="F55"/>
  <c r="F53"/>
  <c r="F51"/>
  <c r="F47"/>
  <c r="F45"/>
  <c r="F41"/>
  <c r="F39"/>
  <c r="F37"/>
  <c r="F35"/>
  <c r="F31"/>
  <c r="F29"/>
  <c r="F25"/>
  <c r="F23"/>
  <c r="F21"/>
  <c r="F19"/>
  <c r="F17"/>
  <c r="F13"/>
  <c r="F11"/>
  <c r="F9"/>
  <c r="F7"/>
  <c r="C99" i="81"/>
  <c r="O99"/>
  <c r="L99"/>
  <c r="I99"/>
  <c r="F99"/>
  <c r="B99" i="58"/>
  <c r="F5" i="63"/>
  <c r="B99" i="56"/>
  <c r="F95" i="63"/>
  <c r="C99"/>
  <c r="B99"/>
  <c r="C99" i="56"/>
  <c r="C99" i="55"/>
  <c r="F24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V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O52" s="1"/>
  <c r="N55"/>
  <c r="N56"/>
  <c r="N59"/>
  <c r="N60"/>
  <c r="O60" s="1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O48"/>
  <c r="V4"/>
  <c r="O32"/>
  <c r="V40"/>
  <c r="V16"/>
  <c r="O35" i="56"/>
  <c r="V40"/>
  <c r="V40" i="57"/>
  <c r="N8" i="55"/>
  <c r="F9"/>
  <c r="I99"/>
  <c r="M99"/>
  <c r="G10"/>
  <c r="N12"/>
  <c r="O12" s="1"/>
  <c r="F13"/>
  <c r="N28"/>
  <c r="F29"/>
  <c r="G42"/>
  <c r="N44"/>
  <c r="F45"/>
  <c r="G58"/>
  <c r="N60"/>
  <c r="F61"/>
  <c r="O64"/>
  <c r="O92"/>
  <c r="O45" i="56"/>
  <c r="V3" i="55"/>
  <c r="V82"/>
  <c r="O15" i="56"/>
  <c r="V36"/>
  <c r="O47"/>
  <c r="V52"/>
  <c r="V59"/>
  <c r="O70"/>
  <c r="V12" i="55"/>
  <c r="V44"/>
  <c r="V11" i="56"/>
  <c r="V18"/>
  <c r="V27"/>
  <c r="V50"/>
  <c r="B99" i="55"/>
  <c r="F3"/>
  <c r="K99"/>
  <c r="F5"/>
  <c r="G18"/>
  <c r="O19"/>
  <c r="N20"/>
  <c r="O20" s="1"/>
  <c r="F21"/>
  <c r="N36"/>
  <c r="O36" s="1"/>
  <c r="F37"/>
  <c r="N52"/>
  <c r="F53"/>
  <c r="O76"/>
  <c r="O5" i="56"/>
  <c r="O21"/>
  <c r="O37"/>
  <c r="O53"/>
  <c r="O61"/>
  <c r="O69"/>
  <c r="O77"/>
  <c r="O7"/>
  <c r="O23"/>
  <c r="V28"/>
  <c r="V39"/>
  <c r="V44"/>
  <c r="V63"/>
  <c r="V82"/>
  <c r="J99" i="55"/>
  <c r="N24"/>
  <c r="N40"/>
  <c r="O40" s="1"/>
  <c r="N56"/>
  <c r="O96"/>
  <c r="V38" i="58"/>
  <c r="V54"/>
  <c r="V70"/>
  <c r="V86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50"/>
  <c r="V64" i="55"/>
  <c r="V72"/>
  <c r="V76"/>
  <c r="V88"/>
  <c r="V92"/>
  <c r="V96"/>
  <c r="F3" i="56"/>
  <c r="F99" s="1"/>
  <c r="V5"/>
  <c r="V9"/>
  <c r="V13"/>
  <c r="V17"/>
  <c r="V21"/>
  <c r="V25"/>
  <c r="V29"/>
  <c r="V33"/>
  <c r="V37"/>
  <c r="V41"/>
  <c r="V45"/>
  <c r="V49"/>
  <c r="V57"/>
  <c r="V61"/>
  <c r="V69"/>
  <c r="V77"/>
  <c r="V81"/>
  <c r="V85"/>
  <c r="V89"/>
  <c r="V93"/>
  <c r="V97"/>
  <c r="N3" i="57"/>
  <c r="V33" i="58"/>
  <c r="N3" i="56"/>
  <c r="G88" i="57"/>
  <c r="N90"/>
  <c r="F91"/>
  <c r="K99" i="58"/>
  <c r="U99"/>
  <c r="F9"/>
  <c r="F17"/>
  <c r="V26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9" i="56" l="1"/>
  <c r="O38" i="55"/>
  <c r="O86" i="56"/>
  <c r="D99" i="81"/>
  <c r="V84" i="55"/>
  <c r="O60"/>
  <c r="O40" i="56"/>
  <c r="O4" i="55"/>
  <c r="O44"/>
  <c r="O93" i="56"/>
  <c r="O85"/>
  <c r="O96"/>
  <c r="O88"/>
  <c r="O80"/>
  <c r="O64"/>
  <c r="O56"/>
  <c r="O44"/>
  <c r="O28"/>
  <c r="O26" i="58"/>
  <c r="O86" i="55"/>
  <c r="N99" i="81"/>
  <c r="P99" s="1"/>
  <c r="O74" i="58"/>
  <c r="K99" i="81"/>
  <c r="M99" s="1"/>
  <c r="H99"/>
  <c r="J99" s="1"/>
  <c r="E99"/>
  <c r="G99" s="1"/>
  <c r="O65" i="56"/>
  <c r="O78"/>
  <c r="O66"/>
  <c r="O62"/>
  <c r="O54"/>
  <c r="O46"/>
  <c r="O30"/>
  <c r="O26"/>
  <c r="O10"/>
  <c r="O78" i="55"/>
  <c r="O74"/>
  <c r="O66"/>
  <c r="O51" i="56"/>
  <c r="O94"/>
  <c r="V26"/>
  <c r="G94" i="55"/>
  <c r="O94" s="1"/>
  <c r="G71"/>
  <c r="G54"/>
  <c r="V54" s="1"/>
  <c r="G46"/>
  <c r="V46" s="1"/>
  <c r="O14"/>
  <c r="V65" i="56"/>
  <c r="O36"/>
  <c r="O32"/>
  <c r="O72"/>
  <c r="O57"/>
  <c r="O25"/>
  <c r="O24"/>
  <c r="O13"/>
  <c r="G87" i="55"/>
  <c r="V87" s="1"/>
  <c r="O80"/>
  <c r="G68"/>
  <c r="G56"/>
  <c r="V56" s="1"/>
  <c r="O52"/>
  <c r="V51"/>
  <c r="G28"/>
  <c r="V28" s="1"/>
  <c r="G24"/>
  <c r="V24" s="1"/>
  <c r="G22"/>
  <c r="V22" s="1"/>
  <c r="G17"/>
  <c r="V17" s="1"/>
  <c r="G11"/>
  <c r="V11" s="1"/>
  <c r="G9"/>
  <c r="V9" s="1"/>
  <c r="O98"/>
  <c r="O70"/>
  <c r="V66"/>
  <c r="O62"/>
  <c r="O30"/>
  <c r="O93" i="58"/>
  <c r="O65"/>
  <c r="O25"/>
  <c r="G62" i="57"/>
  <c r="V62" s="1"/>
  <c r="O57" i="58"/>
  <c r="O45"/>
  <c r="G90" i="57"/>
  <c r="V90" s="1"/>
  <c r="G74"/>
  <c r="V74" s="1"/>
  <c r="G46"/>
  <c r="V46" s="1"/>
  <c r="O44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77" i="57"/>
  <c r="O5"/>
  <c r="O11" i="55"/>
  <c r="Q99" i="81"/>
  <c r="V94" i="55"/>
  <c r="V71"/>
  <c r="O71"/>
  <c r="O56"/>
  <c r="O54"/>
  <c r="O46"/>
  <c r="O24"/>
  <c r="O4" i="56"/>
  <c r="O87" i="55"/>
  <c r="V68"/>
  <c r="O68"/>
  <c r="O28"/>
  <c r="O9"/>
  <c r="O11" i="58"/>
  <c r="O90" i="57"/>
  <c r="O46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H77" i="78"/>
  <c r="O16"/>
  <c r="K57"/>
  <c r="I48"/>
  <c r="I37"/>
  <c r="J10"/>
  <c r="K6"/>
  <c r="I71"/>
  <c r="L59"/>
  <c r="Q7"/>
  <c r="I12"/>
  <c r="P21"/>
  <c r="G88"/>
  <c r="Q41"/>
  <c r="Q11"/>
  <c r="P43"/>
  <c r="I57"/>
  <c r="Q70"/>
  <c r="N48"/>
  <c r="L80"/>
  <c r="J36"/>
  <c r="O80"/>
  <c r="L84"/>
  <c r="N77"/>
  <c r="H80"/>
  <c r="J73"/>
  <c r="H4"/>
  <c r="H22"/>
  <c r="H71"/>
  <c r="G24"/>
  <c r="I44"/>
  <c r="L29"/>
  <c r="B7"/>
  <c r="H33"/>
  <c r="N43"/>
  <c r="P41"/>
  <c r="G97"/>
  <c r="I7"/>
  <c r="Q26"/>
  <c r="Q87"/>
  <c r="K88"/>
  <c r="H25"/>
  <c r="P64"/>
  <c r="B75"/>
  <c r="N56"/>
  <c r="J31"/>
  <c r="P55"/>
  <c r="L87"/>
  <c r="B72"/>
  <c r="L35"/>
  <c r="B23"/>
  <c r="G49"/>
  <c r="B33"/>
  <c r="J34"/>
  <c r="L46"/>
  <c r="K83"/>
  <c r="P4"/>
  <c r="P74"/>
  <c r="O47"/>
  <c r="Q36"/>
  <c r="L89"/>
  <c r="K19"/>
  <c r="P86"/>
  <c r="G58"/>
  <c r="P49"/>
  <c r="J80"/>
  <c r="I24"/>
  <c r="N24"/>
  <c r="L6"/>
  <c r="I70"/>
  <c r="L30"/>
  <c r="H97"/>
  <c r="B30"/>
  <c r="N66"/>
  <c r="Q19"/>
  <c r="N75"/>
  <c r="H45"/>
  <c r="O10"/>
  <c r="O41"/>
  <c r="B89"/>
  <c r="J17"/>
  <c r="K49"/>
  <c r="K39"/>
  <c r="G77"/>
  <c r="J27"/>
  <c r="P30"/>
  <c r="J4"/>
  <c r="H13"/>
  <c r="L10"/>
  <c r="N94"/>
  <c r="N25"/>
  <c r="O37"/>
  <c r="G5"/>
  <c r="O85"/>
  <c r="P6"/>
  <c r="J29"/>
  <c r="G61"/>
  <c r="O83"/>
  <c r="J95"/>
  <c r="I15"/>
  <c r="L25"/>
  <c r="K84"/>
  <c r="O19"/>
  <c r="K21"/>
  <c r="P29"/>
  <c r="B22"/>
  <c r="P84"/>
  <c r="J30"/>
  <c r="G29"/>
  <c r="K28"/>
  <c r="Q96"/>
  <c r="L94"/>
  <c r="J60"/>
  <c r="O74"/>
  <c r="N46"/>
  <c r="I26"/>
  <c r="I97"/>
  <c r="L48"/>
  <c r="O71"/>
  <c r="G35"/>
  <c r="J18"/>
  <c r="N30"/>
  <c r="Q44"/>
  <c r="N65"/>
  <c r="N91"/>
  <c r="L85"/>
  <c r="H82"/>
  <c r="I83"/>
  <c r="I93"/>
  <c r="N58"/>
  <c r="L75"/>
  <c r="G41"/>
  <c r="N62"/>
  <c r="Q84"/>
  <c r="G47"/>
  <c r="J71"/>
  <c r="I62"/>
  <c r="Q4"/>
  <c r="H15"/>
  <c r="O35"/>
  <c r="Q83"/>
  <c r="H12"/>
  <c r="Q48"/>
  <c r="G40"/>
  <c r="J67"/>
  <c r="N17"/>
  <c r="B42"/>
  <c r="B95"/>
  <c r="J93"/>
  <c r="Q16"/>
  <c r="B16"/>
  <c r="Q60"/>
  <c r="K59"/>
  <c r="G92"/>
  <c r="G94"/>
  <c r="B14"/>
  <c r="I92"/>
  <c r="G89"/>
  <c r="G19"/>
  <c r="L98"/>
  <c r="J61"/>
  <c r="O59"/>
  <c r="F1"/>
  <c r="J74"/>
  <c r="J3"/>
  <c r="H76"/>
  <c r="G62"/>
  <c r="N64"/>
  <c r="J84"/>
  <c r="G48"/>
  <c r="G60"/>
  <c r="K68"/>
  <c r="O38"/>
  <c r="G36"/>
  <c r="I21"/>
  <c r="P42"/>
  <c r="B2"/>
  <c r="I30"/>
  <c r="Q61"/>
  <c r="K66"/>
  <c r="G50"/>
  <c r="B71"/>
  <c r="J6"/>
  <c r="L19"/>
  <c r="G46"/>
  <c r="H78"/>
  <c r="Q27"/>
  <c r="I16"/>
  <c r="Q39"/>
  <c r="N10"/>
  <c r="Q90"/>
  <c r="P59"/>
  <c r="J16"/>
  <c r="Q3"/>
  <c r="O68"/>
  <c r="G55"/>
  <c r="N42"/>
  <c r="P93"/>
  <c r="N85"/>
  <c r="K18"/>
  <c r="G31"/>
  <c r="O52"/>
  <c r="H90"/>
  <c r="N27"/>
  <c r="O12"/>
  <c r="J20"/>
  <c r="I10"/>
  <c r="H40"/>
  <c r="P48"/>
  <c r="J43"/>
  <c r="I36"/>
  <c r="I25"/>
  <c r="N90"/>
  <c r="P87"/>
  <c r="G71"/>
  <c r="H11"/>
  <c r="O98"/>
  <c r="P76"/>
  <c r="L58"/>
  <c r="H64"/>
  <c r="L8"/>
  <c r="G80"/>
  <c r="L53"/>
  <c r="L82"/>
  <c r="N9"/>
  <c r="K56"/>
  <c r="H92"/>
  <c r="O93"/>
  <c r="P88"/>
  <c r="Q80"/>
  <c r="B4"/>
  <c r="I3"/>
  <c r="P58"/>
  <c r="I9"/>
  <c r="B32"/>
  <c r="O78"/>
  <c r="L95"/>
  <c r="H54"/>
  <c r="I17"/>
  <c r="O15"/>
  <c r="I68"/>
  <c r="K98"/>
  <c r="P70"/>
  <c r="O50"/>
  <c r="I28"/>
  <c r="O76"/>
  <c r="K35"/>
  <c r="Q78"/>
  <c r="K89"/>
  <c r="B39"/>
  <c r="H23"/>
  <c r="L77"/>
  <c r="N44"/>
  <c r="P95"/>
  <c r="N53"/>
  <c r="O11"/>
  <c r="L55"/>
  <c r="J72"/>
  <c r="G10"/>
  <c r="Q9"/>
  <c r="L45"/>
  <c r="P37"/>
  <c r="L73"/>
  <c r="G90"/>
  <c r="B34"/>
  <c r="H27"/>
  <c r="L12"/>
  <c r="B24"/>
  <c r="I89"/>
  <c r="N98"/>
  <c r="Q97"/>
  <c r="P36"/>
  <c r="J51"/>
  <c r="K76"/>
  <c r="L21"/>
  <c r="B58"/>
  <c r="H3"/>
  <c r="N70"/>
  <c r="K23"/>
  <c r="O32"/>
  <c r="O66"/>
  <c r="P85"/>
  <c r="L67"/>
  <c r="P9"/>
  <c r="N28"/>
  <c r="I53"/>
  <c r="L36"/>
  <c r="P10"/>
  <c r="I33"/>
  <c r="K27"/>
  <c r="P5"/>
  <c r="N92"/>
  <c r="J14"/>
  <c r="P66"/>
  <c r="J52"/>
  <c r="P33"/>
  <c r="O22"/>
  <c r="P71"/>
  <c r="P68"/>
  <c r="O58"/>
  <c r="G39"/>
  <c r="K62"/>
  <c r="N16"/>
  <c r="P31"/>
  <c r="N93"/>
  <c r="L70"/>
  <c r="G28"/>
  <c r="H32"/>
  <c r="N79"/>
  <c r="O39"/>
  <c r="B46"/>
  <c r="O5"/>
  <c r="B84"/>
  <c r="N13"/>
  <c r="H8"/>
  <c r="I20"/>
  <c r="O70"/>
  <c r="G57"/>
  <c r="I75"/>
  <c r="K70"/>
  <c r="P12"/>
  <c r="H48"/>
  <c r="P32"/>
  <c r="I4"/>
  <c r="I47"/>
  <c r="O48"/>
  <c r="N57"/>
  <c r="I86"/>
  <c r="H68"/>
  <c r="I22"/>
  <c r="Q22"/>
  <c r="O3"/>
  <c r="N51"/>
  <c r="H39"/>
  <c r="G33"/>
  <c r="L78"/>
  <c r="Q23"/>
  <c r="K17"/>
  <c r="B97"/>
  <c r="K46"/>
  <c r="G87"/>
  <c r="N7"/>
  <c r="G45"/>
  <c r="B31"/>
  <c r="J88"/>
  <c r="N35"/>
  <c r="G91"/>
  <c r="O81"/>
  <c r="L5"/>
  <c r="H7"/>
  <c r="N59"/>
  <c r="G81"/>
  <c r="K32"/>
  <c r="P34"/>
  <c r="P27"/>
  <c r="J46"/>
  <c r="B54"/>
  <c r="K31"/>
  <c r="J23"/>
  <c r="K43"/>
  <c r="N40"/>
  <c r="O18"/>
  <c r="L97"/>
  <c r="G95"/>
  <c r="N86"/>
  <c r="P90"/>
  <c r="L50"/>
  <c r="J62"/>
  <c r="N52"/>
  <c r="O94"/>
  <c r="G14"/>
  <c r="B47"/>
  <c r="H41"/>
  <c r="J25"/>
  <c r="B94"/>
  <c r="P46"/>
  <c r="I88"/>
  <c r="I52"/>
  <c r="G93"/>
  <c r="Q31"/>
  <c r="J50"/>
  <c r="L69"/>
  <c r="J68"/>
  <c r="K7"/>
  <c r="C1"/>
  <c r="H96"/>
  <c r="N29"/>
  <c r="Q68"/>
  <c r="I84"/>
  <c r="H49"/>
  <c r="K74"/>
  <c r="L90"/>
  <c r="L65"/>
  <c r="H63"/>
  <c r="O42"/>
  <c r="K75"/>
  <c r="K90"/>
  <c r="K72"/>
  <c r="K60"/>
  <c r="Q62"/>
  <c r="Q50"/>
  <c r="B41"/>
  <c r="G85"/>
  <c r="O96"/>
  <c r="I94"/>
  <c r="P14"/>
  <c r="J63"/>
  <c r="G11"/>
  <c r="O34"/>
  <c r="L39"/>
  <c r="N19"/>
  <c r="G32"/>
  <c r="I23"/>
  <c r="N38"/>
  <c r="B35"/>
  <c r="B9"/>
  <c r="Q13"/>
  <c r="N32"/>
  <c r="K30"/>
  <c r="P62"/>
  <c r="J86"/>
  <c r="J41"/>
  <c r="N26"/>
  <c r="B19"/>
  <c r="Q52"/>
  <c r="G67"/>
  <c r="N39"/>
  <c r="G18"/>
  <c r="L18"/>
  <c r="B63"/>
  <c r="P73"/>
  <c r="K41"/>
  <c r="I32"/>
  <c r="B87"/>
  <c r="K55"/>
  <c r="H65"/>
  <c r="H88"/>
  <c r="K8"/>
  <c r="B37"/>
  <c r="B36"/>
  <c r="H37"/>
  <c r="O21"/>
  <c r="H44"/>
  <c r="I8"/>
  <c r="H20"/>
  <c r="L26"/>
  <c r="J57"/>
  <c r="L60"/>
  <c r="P38"/>
  <c r="L14"/>
  <c r="Q85"/>
  <c r="O45"/>
  <c r="H52"/>
  <c r="B86"/>
  <c r="O60"/>
  <c r="P54"/>
  <c r="K79"/>
  <c r="L47"/>
  <c r="H73"/>
  <c r="H60"/>
  <c r="B68"/>
  <c r="O69"/>
  <c r="K85"/>
  <c r="B90"/>
  <c r="H53"/>
  <c r="B98"/>
  <c r="K44"/>
  <c r="K45"/>
  <c r="I11"/>
  <c r="H28"/>
  <c r="B28"/>
  <c r="G34"/>
  <c r="B52"/>
  <c r="N80"/>
  <c r="P57"/>
  <c r="B59"/>
  <c r="I85"/>
  <c r="K9"/>
  <c r="H14"/>
  <c r="Q43"/>
  <c r="H19"/>
  <c r="H67"/>
  <c r="H46"/>
  <c r="K73"/>
  <c r="B55"/>
  <c r="B21"/>
  <c r="B10"/>
  <c r="N8"/>
  <c r="P80"/>
  <c r="G84"/>
  <c r="J56"/>
  <c r="N21"/>
  <c r="I56"/>
  <c r="P77"/>
  <c r="L68"/>
  <c r="J79"/>
  <c r="I51"/>
  <c r="O56"/>
  <c r="H43"/>
  <c r="K47"/>
  <c r="J89"/>
  <c r="H95"/>
  <c r="I27"/>
  <c r="J85"/>
  <c r="Q38"/>
  <c r="I60"/>
  <c r="I38"/>
  <c r="O40"/>
  <c r="P52"/>
  <c r="I42"/>
  <c r="H72"/>
  <c r="I98"/>
  <c r="P75"/>
  <c r="O28"/>
  <c r="I77"/>
  <c r="Q30"/>
  <c r="K40"/>
  <c r="G51"/>
  <c r="L92"/>
  <c r="K10"/>
  <c r="B40"/>
  <c r="H34"/>
  <c r="I13"/>
  <c r="O27"/>
  <c r="K81"/>
  <c r="P81"/>
  <c r="N49"/>
  <c r="H89"/>
  <c r="O82"/>
  <c r="N69"/>
  <c r="N37"/>
  <c r="Q20"/>
  <c r="G56"/>
  <c r="I74"/>
  <c r="H84"/>
  <c r="B5"/>
  <c r="Q93"/>
  <c r="I80"/>
  <c r="O6"/>
  <c r="B66"/>
  <c r="H17"/>
  <c r="N78"/>
  <c r="G42"/>
  <c r="G30"/>
  <c r="B43"/>
  <c r="G43"/>
  <c r="K61"/>
  <c r="I63"/>
  <c r="O31"/>
  <c r="H18"/>
  <c r="N72"/>
  <c r="O67"/>
  <c r="D1"/>
  <c r="K96"/>
  <c r="B64"/>
  <c r="K11"/>
  <c r="I96"/>
  <c r="N3"/>
  <c r="G53"/>
  <c r="B67"/>
  <c r="N82"/>
  <c r="L74"/>
  <c r="Q33"/>
  <c r="G76"/>
  <c r="I58"/>
  <c r="E1"/>
  <c r="Q69"/>
  <c r="Q5"/>
  <c r="B70"/>
  <c r="H86"/>
  <c r="G72"/>
  <c r="J5"/>
  <c r="J24"/>
  <c r="B29"/>
  <c r="Q54"/>
  <c r="K20"/>
  <c r="B13"/>
  <c r="O63"/>
  <c r="H26"/>
  <c r="G38"/>
  <c r="O89"/>
  <c r="Q73"/>
  <c r="G78"/>
  <c r="J37"/>
  <c r="G66"/>
  <c r="J7"/>
  <c r="Q65"/>
  <c r="G64"/>
  <c r="J39"/>
  <c r="I65"/>
  <c r="K65"/>
  <c r="P91"/>
  <c r="H51"/>
  <c r="P47"/>
  <c r="L43"/>
  <c r="J53"/>
  <c r="K24"/>
  <c r="N63"/>
  <c r="B48"/>
  <c r="L37"/>
  <c r="J12"/>
  <c r="B27"/>
  <c r="H91"/>
  <c r="P63"/>
  <c r="J26"/>
  <c r="H81"/>
  <c r="O20"/>
  <c r="H2"/>
  <c r="I72"/>
  <c r="Q88"/>
  <c r="H38"/>
  <c r="O88"/>
  <c r="N74"/>
  <c r="K50"/>
  <c r="Q10"/>
  <c r="J92"/>
  <c r="P8"/>
  <c r="K82"/>
  <c r="H35"/>
  <c r="Q56"/>
  <c r="J65"/>
  <c r="Q75"/>
  <c r="J55"/>
  <c r="P72"/>
  <c r="Q25"/>
  <c r="P24"/>
  <c r="Q58"/>
  <c r="O46"/>
  <c r="L72"/>
  <c r="G73"/>
  <c r="Q74"/>
  <c r="K33"/>
  <c r="K97"/>
  <c r="O8"/>
  <c r="I31"/>
  <c r="Q91"/>
  <c r="J19"/>
  <c r="L57"/>
  <c r="H55"/>
  <c r="J8"/>
  <c r="G22"/>
  <c r="N15"/>
  <c r="P65"/>
  <c r="H47"/>
  <c r="Q92"/>
  <c r="H70"/>
  <c r="B44"/>
  <c r="L81"/>
  <c r="Q40"/>
  <c r="Q34"/>
  <c r="Q17"/>
  <c r="J54"/>
  <c r="H10"/>
  <c r="G59"/>
  <c r="P94"/>
  <c r="B93"/>
  <c r="P15"/>
  <c r="K52"/>
  <c r="J97"/>
  <c r="L7"/>
  <c r="Q63"/>
  <c r="O54"/>
  <c r="K12"/>
  <c r="J9"/>
  <c r="G86"/>
  <c r="O4"/>
  <c r="Q55"/>
  <c r="K25"/>
  <c r="J38"/>
  <c r="O84"/>
  <c r="L11"/>
  <c r="K53"/>
  <c r="B88"/>
  <c r="B92"/>
  <c r="B78"/>
  <c r="N67"/>
  <c r="K13"/>
  <c r="O25"/>
  <c r="G9"/>
  <c r="I66"/>
  <c r="O9"/>
  <c r="Q15"/>
  <c r="K34"/>
  <c r="B53"/>
  <c r="Q21"/>
  <c r="Q49"/>
  <c r="Q32"/>
  <c r="L22"/>
  <c r="J22"/>
  <c r="I91"/>
  <c r="O33"/>
  <c r="O49"/>
  <c r="P13"/>
  <c r="P18"/>
  <c r="J77"/>
  <c r="H29"/>
  <c r="I87"/>
  <c r="H61"/>
  <c r="O43"/>
  <c r="Q42"/>
  <c r="L88"/>
  <c r="I90"/>
  <c r="H56"/>
  <c r="N23"/>
  <c r="J47"/>
  <c r="Q89"/>
  <c r="G15"/>
  <c r="Q76"/>
  <c r="N54"/>
  <c r="I64"/>
  <c r="Q18"/>
  <c r="N47"/>
  <c r="P56"/>
  <c r="N68"/>
  <c r="G17"/>
  <c r="G98"/>
  <c r="Q77"/>
  <c r="G37"/>
  <c r="N36"/>
  <c r="G13"/>
  <c r="N88"/>
  <c r="Q24"/>
  <c r="P98"/>
  <c r="I41"/>
  <c r="P3"/>
  <c r="P11"/>
  <c r="N84"/>
  <c r="G21"/>
  <c r="O97"/>
  <c r="N71"/>
  <c r="G20"/>
  <c r="H85"/>
  <c r="O90"/>
  <c r="N20"/>
  <c r="O75"/>
  <c r="P23"/>
  <c r="B76"/>
  <c r="N45"/>
  <c r="O77"/>
  <c r="I73"/>
  <c r="I55"/>
  <c r="L64"/>
  <c r="K15"/>
  <c r="L17"/>
  <c r="L62"/>
  <c r="Q86"/>
  <c r="I61"/>
  <c r="J32"/>
  <c r="N73"/>
  <c r="G65"/>
  <c r="H58"/>
  <c r="G26"/>
  <c r="I5"/>
  <c r="I35"/>
  <c r="J78"/>
  <c r="L44"/>
  <c r="G6"/>
  <c r="J28"/>
  <c r="B80"/>
  <c r="K22"/>
  <c r="Q66"/>
  <c r="L38"/>
  <c r="J13"/>
  <c r="J21"/>
  <c r="B38"/>
  <c r="J81"/>
  <c r="J96"/>
  <c r="H93"/>
  <c r="Q64"/>
  <c r="B77"/>
  <c r="L3"/>
  <c r="N11"/>
  <c r="Q35"/>
  <c r="H94"/>
  <c r="I6"/>
  <c r="J42"/>
  <c r="Q71"/>
  <c r="K91"/>
  <c r="P97"/>
  <c r="H66"/>
  <c r="K36"/>
  <c r="J11"/>
  <c r="L86"/>
  <c r="L83"/>
  <c r="G44"/>
  <c r="L20"/>
  <c r="J94"/>
  <c r="G54"/>
  <c r="J91"/>
  <c r="I46"/>
  <c r="P69"/>
  <c r="Q28"/>
  <c r="L63"/>
  <c r="P79"/>
  <c r="Q67"/>
  <c r="B18"/>
  <c r="H74"/>
  <c r="K54"/>
  <c r="L32"/>
  <c r="K71"/>
  <c r="J58"/>
  <c r="K95"/>
  <c r="N4"/>
  <c r="O53"/>
  <c r="B85"/>
  <c r="K80"/>
  <c r="I43"/>
  <c r="K48"/>
  <c r="Q37"/>
  <c r="Q29"/>
  <c r="G96"/>
  <c r="O14"/>
  <c r="G16"/>
  <c r="P50"/>
  <c r="B62"/>
  <c r="I29"/>
  <c r="N50"/>
  <c r="O36"/>
  <c r="O55"/>
  <c r="J87"/>
  <c r="J59"/>
  <c r="I79"/>
  <c r="P17"/>
  <c r="G69"/>
  <c r="G74"/>
  <c r="I82"/>
  <c r="B3"/>
  <c r="H83"/>
  <c r="G3"/>
  <c r="L76"/>
  <c r="O64"/>
  <c r="N81"/>
  <c r="K67"/>
  <c r="Q57"/>
  <c r="J48"/>
  <c r="B60"/>
  <c r="L96"/>
  <c r="H79"/>
  <c r="O30"/>
  <c r="Q51"/>
  <c r="K4"/>
  <c r="Q59"/>
  <c r="L31"/>
  <c r="J76"/>
  <c r="K86"/>
  <c r="J45"/>
  <c r="J70"/>
  <c r="L13"/>
  <c r="P25"/>
  <c r="N96"/>
  <c r="I54"/>
  <c r="O79"/>
  <c r="H57"/>
  <c r="L16"/>
  <c r="L61"/>
  <c r="Q94"/>
  <c r="I81"/>
  <c r="G52"/>
  <c r="P16"/>
  <c r="J75"/>
  <c r="O73"/>
  <c r="I76"/>
  <c r="G2"/>
  <c r="H62"/>
  <c r="H5"/>
  <c r="L93"/>
  <c r="B69"/>
  <c r="K94"/>
  <c r="O13"/>
  <c r="Q6"/>
  <c r="G7"/>
  <c r="H16"/>
  <c r="I49"/>
  <c r="I67"/>
  <c r="N6"/>
  <c r="O29"/>
  <c r="G27"/>
  <c r="L54"/>
  <c r="P89"/>
  <c r="K87"/>
  <c r="I14"/>
  <c r="P53"/>
  <c r="I69"/>
  <c r="G4"/>
  <c r="N95"/>
  <c r="G25"/>
  <c r="K14"/>
  <c r="I50"/>
  <c r="K58"/>
  <c r="N5"/>
  <c r="O62"/>
  <c r="P51"/>
  <c r="G23"/>
  <c r="B56"/>
  <c r="I19"/>
  <c r="L79"/>
  <c r="P45"/>
  <c r="B11"/>
  <c r="Q72"/>
  <c r="K92"/>
  <c r="K3"/>
  <c r="H24"/>
  <c r="N83"/>
  <c r="B15"/>
  <c r="L24"/>
  <c r="I34"/>
  <c r="B25"/>
  <c r="K63"/>
  <c r="P40"/>
  <c r="B51"/>
  <c r="J64"/>
  <c r="B91"/>
  <c r="P26"/>
  <c r="O44"/>
  <c r="L15"/>
  <c r="B74"/>
  <c r="L71"/>
  <c r="J49"/>
  <c r="N97"/>
  <c r="B57"/>
  <c r="B12"/>
  <c r="O91"/>
  <c r="G79"/>
  <c r="J33"/>
  <c r="I78"/>
  <c r="H42"/>
  <c r="B83"/>
  <c r="Q45"/>
  <c r="G82"/>
  <c r="K37"/>
  <c r="G68"/>
  <c r="P83"/>
  <c r="K29"/>
  <c r="B20"/>
  <c r="H30"/>
  <c r="P44"/>
  <c r="O17"/>
  <c r="L40"/>
  <c r="K16"/>
  <c r="B61"/>
  <c r="K38"/>
  <c r="J15"/>
  <c r="L41"/>
  <c r="P92"/>
  <c r="O23"/>
  <c r="P20"/>
  <c r="L42"/>
  <c r="G70"/>
  <c r="L91"/>
  <c r="P60"/>
  <c r="G75"/>
  <c r="I45"/>
  <c r="H59"/>
  <c r="N55"/>
  <c r="H87"/>
  <c r="J40"/>
  <c r="K64"/>
  <c r="P7"/>
  <c r="P19"/>
  <c r="K26"/>
  <c r="O24"/>
  <c r="B50"/>
  <c r="N22"/>
  <c r="O7"/>
  <c r="N76"/>
  <c r="H50"/>
  <c r="P78"/>
  <c r="L34"/>
  <c r="P96"/>
  <c r="H69"/>
  <c r="L52"/>
  <c r="L66"/>
  <c r="J98"/>
  <c r="N18"/>
  <c r="L23"/>
  <c r="G63"/>
  <c r="I95"/>
  <c r="B65"/>
  <c r="Q98"/>
  <c r="Q81"/>
  <c r="O65"/>
  <c r="N31"/>
  <c r="K77"/>
  <c r="L28"/>
  <c r="G8"/>
  <c r="O72"/>
  <c r="P61"/>
  <c r="J35"/>
  <c r="L33"/>
  <c r="B73"/>
  <c r="N87"/>
  <c r="P22"/>
  <c r="L4"/>
  <c r="N14"/>
  <c r="K51"/>
  <c r="B6"/>
  <c r="H21"/>
  <c r="N60"/>
  <c r="K5"/>
  <c r="Q53"/>
  <c r="P28"/>
  <c r="H36"/>
  <c r="O86"/>
  <c r="G83"/>
  <c r="B45"/>
  <c r="Q14"/>
  <c r="H98"/>
  <c r="N89"/>
  <c r="O57"/>
  <c r="K93"/>
  <c r="L49"/>
  <c r="B8"/>
  <c r="B49"/>
  <c r="B79"/>
  <c r="N12"/>
  <c r="K69"/>
  <c r="J90"/>
  <c r="J83"/>
  <c r="P35"/>
  <c r="N33"/>
  <c r="O95"/>
  <c r="P67"/>
  <c r="O51"/>
  <c r="L56"/>
  <c r="I39"/>
  <c r="H75"/>
  <c r="P39"/>
  <c r="Q12"/>
  <c r="H9"/>
  <c r="I59"/>
  <c r="O61"/>
  <c r="O92"/>
  <c r="K78"/>
  <c r="J44"/>
  <c r="H6"/>
  <c r="B81"/>
  <c r="L51"/>
  <c r="Q82"/>
  <c r="Q79"/>
  <c r="B82"/>
  <c r="L27"/>
  <c r="Q95"/>
  <c r="N61"/>
  <c r="J69"/>
  <c r="N41"/>
  <c r="N34"/>
  <c r="O26"/>
  <c r="B96"/>
  <c r="I40"/>
  <c r="G12"/>
  <c r="P82"/>
  <c r="Q47"/>
  <c r="J82"/>
  <c r="I18"/>
  <c r="Q46"/>
  <c r="L9"/>
  <c r="Q8"/>
  <c r="B26"/>
  <c r="J66"/>
  <c r="B17"/>
  <c r="K42"/>
  <c r="O87"/>
  <c r="H31"/>
  <c r="M39" l="1"/>
  <c r="M67"/>
  <c r="M78"/>
  <c r="M79"/>
  <c r="M54"/>
  <c r="M49"/>
  <c r="R96"/>
  <c r="R33"/>
  <c r="R50"/>
  <c r="M29"/>
  <c r="D62"/>
  <c r="F62"/>
  <c r="E62"/>
  <c r="C62"/>
  <c r="R53"/>
  <c r="D12"/>
  <c r="C12"/>
  <c r="F12"/>
  <c r="E12"/>
  <c r="R12"/>
  <c r="M55"/>
  <c r="R44"/>
  <c r="M73"/>
  <c r="F79"/>
  <c r="E79"/>
  <c r="C79"/>
  <c r="D79"/>
  <c r="C17"/>
  <c r="E17"/>
  <c r="F17"/>
  <c r="D17"/>
  <c r="C57"/>
  <c r="E57"/>
  <c r="F57"/>
  <c r="D57"/>
  <c r="R45"/>
  <c r="C49"/>
  <c r="F49"/>
  <c r="D49"/>
  <c r="E49"/>
  <c r="D39"/>
  <c r="C39"/>
  <c r="F39"/>
  <c r="E39"/>
  <c r="E76"/>
  <c r="F76"/>
  <c r="C76"/>
  <c r="D76"/>
  <c r="E8"/>
  <c r="D8"/>
  <c r="C8"/>
  <c r="F8"/>
  <c r="R97"/>
  <c r="R20"/>
  <c r="M28"/>
  <c r="R71"/>
  <c r="F61"/>
  <c r="C61"/>
  <c r="E61"/>
  <c r="D61"/>
  <c r="M43"/>
  <c r="M68"/>
  <c r="R89"/>
  <c r="C26"/>
  <c r="E26"/>
  <c r="F26"/>
  <c r="D26"/>
  <c r="R84"/>
  <c r="M17"/>
  <c r="P99"/>
  <c r="F85"/>
  <c r="C85"/>
  <c r="E85"/>
  <c r="D85"/>
  <c r="M41"/>
  <c r="F32"/>
  <c r="E32"/>
  <c r="D32"/>
  <c r="C32"/>
  <c r="E74"/>
  <c r="F74"/>
  <c r="C74"/>
  <c r="D74"/>
  <c r="C45"/>
  <c r="E45"/>
  <c r="F45"/>
  <c r="D45"/>
  <c r="M9"/>
  <c r="D69"/>
  <c r="E69"/>
  <c r="F69"/>
  <c r="C69"/>
  <c r="R88"/>
  <c r="R4"/>
  <c r="R8"/>
  <c r="I99"/>
  <c r="M3"/>
  <c r="E10"/>
  <c r="C10"/>
  <c r="F10"/>
  <c r="D10"/>
  <c r="R36"/>
  <c r="E4"/>
  <c r="F4"/>
  <c r="D4"/>
  <c r="C4"/>
  <c r="F21"/>
  <c r="E21"/>
  <c r="D21"/>
  <c r="C21"/>
  <c r="F55"/>
  <c r="E55"/>
  <c r="C55"/>
  <c r="D55"/>
  <c r="R68"/>
  <c r="R9"/>
  <c r="R47"/>
  <c r="M64"/>
  <c r="M85"/>
  <c r="R54"/>
  <c r="F59"/>
  <c r="E59"/>
  <c r="D59"/>
  <c r="C59"/>
  <c r="R80"/>
  <c r="C52"/>
  <c r="E52"/>
  <c r="D52"/>
  <c r="F52"/>
  <c r="R23"/>
  <c r="C28"/>
  <c r="D28"/>
  <c r="F28"/>
  <c r="E28"/>
  <c r="M90"/>
  <c r="M11"/>
  <c r="R90"/>
  <c r="M25"/>
  <c r="M36"/>
  <c r="D98"/>
  <c r="C98"/>
  <c r="E98"/>
  <c r="F98"/>
  <c r="M87"/>
  <c r="C90"/>
  <c r="F90"/>
  <c r="E90"/>
  <c r="D90"/>
  <c r="R60"/>
  <c r="M10"/>
  <c r="F68"/>
  <c r="E68"/>
  <c r="D68"/>
  <c r="C68"/>
  <c r="F18"/>
  <c r="D18"/>
  <c r="E18"/>
  <c r="C18"/>
  <c r="R27"/>
  <c r="M91"/>
  <c r="E91"/>
  <c r="F91"/>
  <c r="D91"/>
  <c r="C91"/>
  <c r="F6"/>
  <c r="D6"/>
  <c r="E6"/>
  <c r="C6"/>
  <c r="R85"/>
  <c r="E86"/>
  <c r="C86"/>
  <c r="F86"/>
  <c r="D86"/>
  <c r="R42"/>
  <c r="C53"/>
  <c r="E53"/>
  <c r="D53"/>
  <c r="F53"/>
  <c r="E60"/>
  <c r="C60"/>
  <c r="D60"/>
  <c r="F60"/>
  <c r="M18"/>
  <c r="Q99"/>
  <c r="M66"/>
  <c r="R14"/>
  <c r="R10"/>
  <c r="M8"/>
  <c r="R67"/>
  <c r="M16"/>
  <c r="E78"/>
  <c r="D78"/>
  <c r="C78"/>
  <c r="F78"/>
  <c r="F92"/>
  <c r="E92"/>
  <c r="C92"/>
  <c r="D92"/>
  <c r="D88"/>
  <c r="F88"/>
  <c r="C88"/>
  <c r="E88"/>
  <c r="F36"/>
  <c r="E36"/>
  <c r="D36"/>
  <c r="C36"/>
  <c r="D51"/>
  <c r="E51"/>
  <c r="F51"/>
  <c r="C51"/>
  <c r="E37"/>
  <c r="D37"/>
  <c r="C37"/>
  <c r="F37"/>
  <c r="F71"/>
  <c r="D71"/>
  <c r="E71"/>
  <c r="C71"/>
  <c r="M46"/>
  <c r="R87"/>
  <c r="D87"/>
  <c r="E87"/>
  <c r="F87"/>
  <c r="C87"/>
  <c r="F20"/>
  <c r="C20"/>
  <c r="D20"/>
  <c r="E20"/>
  <c r="M30"/>
  <c r="M32"/>
  <c r="D73"/>
  <c r="C73"/>
  <c r="E73"/>
  <c r="F73"/>
  <c r="M21"/>
  <c r="D63"/>
  <c r="C63"/>
  <c r="E63"/>
  <c r="F63"/>
  <c r="M76"/>
  <c r="R39"/>
  <c r="F19"/>
  <c r="D19"/>
  <c r="E19"/>
  <c r="C19"/>
  <c r="E93"/>
  <c r="D93"/>
  <c r="C93"/>
  <c r="F93"/>
  <c r="R81"/>
  <c r="R64"/>
  <c r="R26"/>
  <c r="J99"/>
  <c r="R32"/>
  <c r="D9"/>
  <c r="F9"/>
  <c r="E9"/>
  <c r="C9"/>
  <c r="F35"/>
  <c r="D35"/>
  <c r="C35"/>
  <c r="E35"/>
  <c r="F44"/>
  <c r="E44"/>
  <c r="C44"/>
  <c r="D44"/>
  <c r="R38"/>
  <c r="M23"/>
  <c r="M92"/>
  <c r="F25"/>
  <c r="D25"/>
  <c r="E25"/>
  <c r="C25"/>
  <c r="F14"/>
  <c r="C14"/>
  <c r="E14"/>
  <c r="D14"/>
  <c r="R19"/>
  <c r="R15"/>
  <c r="C16"/>
  <c r="D16"/>
  <c r="E16"/>
  <c r="F16"/>
  <c r="M94"/>
  <c r="M34"/>
  <c r="D95"/>
  <c r="F95"/>
  <c r="C95"/>
  <c r="E95"/>
  <c r="M31"/>
  <c r="E42"/>
  <c r="F42"/>
  <c r="D42"/>
  <c r="C42"/>
  <c r="E41"/>
  <c r="C41"/>
  <c r="F41"/>
  <c r="D41"/>
  <c r="R17"/>
  <c r="G99"/>
  <c r="R31"/>
  <c r="M62"/>
  <c r="M84"/>
  <c r="R62"/>
  <c r="E15"/>
  <c r="C15"/>
  <c r="D15"/>
  <c r="F15"/>
  <c r="R29"/>
  <c r="R58"/>
  <c r="M93"/>
  <c r="E3"/>
  <c r="C3"/>
  <c r="F3"/>
  <c r="D3"/>
  <c r="B99"/>
  <c r="M83"/>
  <c r="C65"/>
  <c r="D65"/>
  <c r="E65"/>
  <c r="F65"/>
  <c r="M40"/>
  <c r="R74"/>
  <c r="R91"/>
  <c r="R83"/>
  <c r="R65"/>
  <c r="M95"/>
  <c r="M52"/>
  <c r="M81"/>
  <c r="R30"/>
  <c r="M88"/>
  <c r="M72"/>
  <c r="M6"/>
  <c r="M82"/>
  <c r="E94"/>
  <c r="D94"/>
  <c r="C94"/>
  <c r="F94"/>
  <c r="M97"/>
  <c r="C47"/>
  <c r="D47"/>
  <c r="E47"/>
  <c r="F47"/>
  <c r="M26"/>
  <c r="R46"/>
  <c r="F27"/>
  <c r="C27"/>
  <c r="E27"/>
  <c r="D27"/>
  <c r="R52"/>
  <c r="K99"/>
  <c r="F48"/>
  <c r="D48"/>
  <c r="E48"/>
  <c r="C48"/>
  <c r="R18"/>
  <c r="R63"/>
  <c r="E96"/>
  <c r="F96"/>
  <c r="C96"/>
  <c r="D96"/>
  <c r="R86"/>
  <c r="R11"/>
  <c r="E22"/>
  <c r="C22"/>
  <c r="F22"/>
  <c r="D22"/>
  <c r="R40"/>
  <c r="L99"/>
  <c r="M65"/>
  <c r="C54"/>
  <c r="D54"/>
  <c r="F54"/>
  <c r="E54"/>
  <c r="F77"/>
  <c r="C77"/>
  <c r="E77"/>
  <c r="D77"/>
  <c r="E11"/>
  <c r="F11"/>
  <c r="D11"/>
  <c r="C11"/>
  <c r="M15"/>
  <c r="R59"/>
  <c r="F83"/>
  <c r="C83"/>
  <c r="E83"/>
  <c r="D83"/>
  <c r="R25"/>
  <c r="R35"/>
  <c r="R94"/>
  <c r="E13"/>
  <c r="F13"/>
  <c r="D13"/>
  <c r="C13"/>
  <c r="E31"/>
  <c r="C31"/>
  <c r="D31"/>
  <c r="F31"/>
  <c r="R7"/>
  <c r="E29"/>
  <c r="C29"/>
  <c r="F29"/>
  <c r="D29"/>
  <c r="R34"/>
  <c r="M19"/>
  <c r="F97"/>
  <c r="E97"/>
  <c r="D97"/>
  <c r="C97"/>
  <c r="R41"/>
  <c r="C70"/>
  <c r="F70"/>
  <c r="E70"/>
  <c r="D70"/>
  <c r="F38"/>
  <c r="C38"/>
  <c r="E38"/>
  <c r="D38"/>
  <c r="E56"/>
  <c r="D56"/>
  <c r="C56"/>
  <c r="F56"/>
  <c r="C89"/>
  <c r="F89"/>
  <c r="D89"/>
  <c r="E89"/>
  <c r="R51"/>
  <c r="M58"/>
  <c r="O99"/>
  <c r="R75"/>
  <c r="R76"/>
  <c r="M22"/>
  <c r="R61"/>
  <c r="R66"/>
  <c r="R82"/>
  <c r="F30"/>
  <c r="C30"/>
  <c r="D30"/>
  <c r="E30"/>
  <c r="M86"/>
  <c r="D67"/>
  <c r="C67"/>
  <c r="F67"/>
  <c r="E67"/>
  <c r="R57"/>
  <c r="R3"/>
  <c r="N99"/>
  <c r="M70"/>
  <c r="M47"/>
  <c r="M96"/>
  <c r="M4"/>
  <c r="R24"/>
  <c r="E64"/>
  <c r="C64"/>
  <c r="D64"/>
  <c r="F64"/>
  <c r="R22"/>
  <c r="M24"/>
  <c r="R5"/>
  <c r="M75"/>
  <c r="R72"/>
  <c r="D50"/>
  <c r="E50"/>
  <c r="C50"/>
  <c r="F50"/>
  <c r="M20"/>
  <c r="M63"/>
  <c r="R13"/>
  <c r="C84"/>
  <c r="E84"/>
  <c r="D84"/>
  <c r="F84"/>
  <c r="F43"/>
  <c r="C43"/>
  <c r="E43"/>
  <c r="D43"/>
  <c r="D80"/>
  <c r="C80"/>
  <c r="F80"/>
  <c r="E80"/>
  <c r="M50"/>
  <c r="F46"/>
  <c r="E46"/>
  <c r="D46"/>
  <c r="C46"/>
  <c r="R78"/>
  <c r="D82"/>
  <c r="F82"/>
  <c r="C82"/>
  <c r="E82"/>
  <c r="R79"/>
  <c r="F33"/>
  <c r="D33"/>
  <c r="E33"/>
  <c r="C33"/>
  <c r="F66"/>
  <c r="C66"/>
  <c r="E66"/>
  <c r="D66"/>
  <c r="D23"/>
  <c r="E23"/>
  <c r="C23"/>
  <c r="F23"/>
  <c r="M80"/>
  <c r="R93"/>
  <c r="F72"/>
  <c r="E72"/>
  <c r="D72"/>
  <c r="C72"/>
  <c r="E5"/>
  <c r="F5"/>
  <c r="C5"/>
  <c r="D5"/>
  <c r="R16"/>
  <c r="M74"/>
  <c r="R56"/>
  <c r="R95"/>
  <c r="C75"/>
  <c r="E75"/>
  <c r="F75"/>
  <c r="D75"/>
  <c r="R37"/>
  <c r="R69"/>
  <c r="R49"/>
  <c r="C81"/>
  <c r="D81"/>
  <c r="F81"/>
  <c r="E81"/>
  <c r="M7"/>
  <c r="M35"/>
  <c r="R92"/>
  <c r="M69"/>
  <c r="M13"/>
  <c r="R43"/>
  <c r="M33"/>
  <c r="F40"/>
  <c r="C40"/>
  <c r="D40"/>
  <c r="E40"/>
  <c r="M5"/>
  <c r="E7"/>
  <c r="C7"/>
  <c r="D7"/>
  <c r="F7"/>
  <c r="R55"/>
  <c r="M44"/>
  <c r="M53"/>
  <c r="R28"/>
  <c r="M14"/>
  <c r="M77"/>
  <c r="M98"/>
  <c r="R77"/>
  <c r="M45"/>
  <c r="R70"/>
  <c r="M42"/>
  <c r="H99"/>
  <c r="F58"/>
  <c r="C58"/>
  <c r="E58"/>
  <c r="D58"/>
  <c r="M38"/>
  <c r="R48"/>
  <c r="M60"/>
  <c r="R73"/>
  <c r="M57"/>
  <c r="M27"/>
  <c r="R98"/>
  <c r="M59"/>
  <c r="M89"/>
  <c r="F24"/>
  <c r="C24"/>
  <c r="E24"/>
  <c r="D24"/>
  <c r="M12"/>
  <c r="D34"/>
  <c r="E34"/>
  <c r="F34"/>
  <c r="C34"/>
  <c r="M51"/>
  <c r="M61"/>
  <c r="M71"/>
  <c r="M56"/>
  <c r="M37"/>
  <c r="R21"/>
  <c r="R6"/>
  <c r="M48"/>
  <c r="T31" i="73"/>
  <c r="R32"/>
  <c r="D32" i="29" s="1"/>
  <c r="S32" i="73"/>
  <c r="D32" i="28" s="1"/>
  <c r="Q32" i="73"/>
  <c r="D32" i="26" s="1"/>
  <c r="P32" i="73"/>
  <c r="D32" i="24" s="1"/>
  <c r="K30" i="65"/>
  <c r="R99" i="78" l="1"/>
  <c r="C99"/>
  <c r="F99"/>
  <c r="M99"/>
  <c r="D99"/>
  <c r="E99"/>
  <c r="T32" i="73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9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DH91" s="1"/>
  <c r="D91" i="40" s="1"/>
  <c r="BF92" i="54"/>
  <c r="DJ92"/>
  <c r="F92" i="40" s="1"/>
  <c r="BF97" i="54"/>
  <c r="DH97" s="1"/>
  <c r="D97" i="40" s="1"/>
  <c r="BF17" i="54"/>
  <c r="BF30"/>
  <c r="DH30" s="1"/>
  <c r="D30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BX54" i="54"/>
  <c r="DG62"/>
  <c r="C62" i="40" s="1"/>
  <c r="BX62" i="54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59"/>
  <c r="DD18"/>
  <c r="DD10"/>
  <c r="DD7"/>
  <c r="DD86"/>
  <c r="DD82"/>
  <c r="CW38"/>
  <c r="CW95"/>
  <c r="CW16"/>
  <c r="CP42"/>
  <c r="CP38"/>
  <c r="CP44"/>
  <c r="CP35"/>
  <c r="CP26"/>
  <c r="CP10"/>
  <c r="CI26"/>
  <c r="CI68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G34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<sst xmlns="http://schemas.openxmlformats.org/spreadsheetml/2006/main" count="9458" uniqueCount="606">
  <si>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</si>
  <si>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</si>
  <si>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</si>
  <si>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</si>
  <si>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</si>
  <si>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</si>
  <si>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</si>
  <si>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</si>
  <si>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</si>
  <si>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</si>
  <si>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</si>
  <si>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</si>
  <si>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</si>
  <si>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</si>
  <si>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</si>
  <si>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</si>
  <si>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</si>
  <si>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</si>
  <si>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</si>
  <si>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</si>
  <si>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</si>
  <si>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</si>
  <si>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</si>
  <si>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</si>
  <si>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</si>
  <si>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</si>
  <si>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</si>
  <si>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</si>
  <si>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</si>
  <si>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</si>
  <si>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</si>
  <si>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</si>
  <si>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</si>
  <si>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</si>
  <si>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</si>
  <si>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</si>
  <si>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</si>
  <si>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</si>
  <si>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</si>
  <si>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</si>
  <si>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</si>
  <si>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</si>
  <si>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</si>
  <si>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</si>
  <si>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</si>
  <si>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</si>
  <si>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</si>
  <si>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</si>
  <si>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</si>
  <si>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</si>
  <si>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</si>
  <si>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</si>
  <si>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</si>
  <si>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</si>
  <si>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</si>
  <si>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</si>
  <si>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</si>
  <si>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</si>
  <si>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</si>
  <si>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</si>
  <si>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</si>
  <si>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</si>
  <si>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</si>
  <si>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</si>
  <si>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</si>
  <si>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</si>
  <si>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</si>
  <si>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</si>
  <si>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</si>
  <si>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</si>
  <si>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</si>
  <si>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</si>
  <si>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</si>
  <si>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</si>
  <si>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</si>
  <si>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</si>
  <si>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</si>
  <si>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</si>
  <si>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</si>
  <si>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</si>
  <si>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</si>
  <si>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</si>
  <si>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</si>
  <si>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</si>
  <si>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</si>
  <si>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</si>
  <si>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</si>
  <si>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</si>
  <si>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</si>
  <si>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</si>
  <si>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</si>
  <si>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</si>
  <si>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</si>
  <si>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</si>
  <si>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</si>
  <si>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</si>
  <si>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</si>
  <si>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</si>
  <si>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</si>
  <si>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</si>
  <si>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</si>
  <si>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</si>
  <si>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</si>
  <si>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</si>
  <si>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</si>
  <si>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</si>
  <si>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</si>
  <si>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</si>
  <si>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</si>
  <si>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</si>
  <si>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</si>
  <si>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</si>
  <si>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</si>
  <si>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</si>
  <si>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</si>
  <si>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</si>
  <si>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</si>
  <si>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</si>
  <si>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</si>
  <si>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</si>
  <si>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</si>
  <si>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</si>
  <si>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</si>
  <si>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</si>
  <si>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</si>
  <si>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</si>
  <si>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</si>
  <si>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</si>
  <si>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</si>
  <si>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</si>
  <si>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</si>
  <si>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</si>
  <si>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</si>
  <si>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</si>
  <si>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</si>
  <si>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</si>
  <si>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</si>
  <si>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</si>
  <si>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</si>
  <si>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</si>
  <si>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</si>
  <si>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</si>
  <si>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</si>
  <si>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</si>
  <si>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</si>
  <si>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</si>
  <si>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</si>
  <si>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</si>
  <si>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</si>
  <si>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</si>
  <si>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</si>
  <si>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</si>
  <si>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</si>
  <si>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</si>
  <si>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</si>
  <si>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</si>
  <si>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</si>
  <si>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</si>
  <si>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</si>
  <si>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</si>
  <si>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</si>
  <si>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</si>
  <si>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</si>
  <si>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</si>
  <si>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</si>
  <si>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</si>
  <si>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</si>
  <si>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</si>
  <si>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</si>
  <si>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</si>
  <si>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</si>
  <si>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</si>
  <si>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</si>
  <si>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</si>
  <si>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</si>
  <si>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</si>
  <si>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</si>
  <si>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</si>
  <si>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</si>
  <si>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</si>
  <si>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</si>
  <si>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</si>
  <si>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</si>
  <si>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</si>
  <si>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</si>
  <si>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</si>
  <si>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</si>
  <si>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</si>
  <si>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</si>
  <si>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</si>
  <si>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</si>
  <si>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</si>
  <si>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</si>
  <si>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</si>
  <si>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</si>
  <si>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</si>
  <si>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</si>
  <si>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</si>
  <si>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</si>
  <si>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</si>
  <si>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</si>
  <si>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</si>
  <si>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</si>
  <si>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</si>
  <si>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</si>
  <si>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</si>
  <si>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</si>
  <si>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</si>
  <si>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</si>
  <si>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</si>
  <si>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</si>
  <si>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</si>
  <si>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</si>
  <si>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</si>
  <si>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</si>
  <si>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</si>
  <si>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</si>
  <si>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</si>
  <si>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</si>
  <si>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</si>
  <si>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</si>
  <si>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</si>
  <si>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</si>
  <si>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</si>
  <si>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</si>
  <si>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</si>
  <si>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</si>
  <si>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</si>
  <si>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</si>
  <si>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</si>
  <si>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</si>
  <si>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</si>
  <si>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</si>
  <si>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</si>
  <si>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</si>
  <si>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</si>
  <si>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</si>
  <si>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</si>
  <si>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</si>
  <si>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</si>
  <si>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</si>
  <si>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</si>
  <si>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</si>
  <si>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</si>
  <si>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</si>
  <si>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</si>
  <si>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</si>
  <si>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</si>
  <si>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</si>
  <si>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</si>
  <si>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</si>
  <si>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</si>
  <si>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</si>
  <si>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</si>
  <si>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</si>
  <si>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</si>
  <si>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</si>
  <si>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</si>
  <si>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</si>
  <si>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</si>
  <si>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</si>
  <si>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</si>
  <si>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</si>
  <si>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</si>
  <si>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</si>
  <si>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</si>
  <si>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</si>
  <si>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</si>
  <si>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</si>
  <si>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</si>
  <si>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</si>
  <si>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</si>
  <si>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</si>
  <si>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</si>
  <si>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</si>
  <si>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</si>
  <si>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</si>
  <si>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</si>
  <si>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</si>
  <si>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</si>
  <si>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</si>
  <si>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</si>
  <si>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</si>
  <si>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</si>
  <si>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</si>
  <si>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</si>
  <si>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</si>
  <si>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</si>
  <si>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</si>
  <si>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</si>
  <si>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</si>
  <si>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</si>
  <si>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</si>
  <si>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</si>
  <si>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</si>
  <si>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</si>
  <si>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</si>
  <si>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</si>
  <si>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</si>
  <si>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</si>
  <si>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</si>
  <si>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</si>
  <si>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</si>
  <si>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</si>
  <si>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</si>
  <si>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</si>
  <si>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</si>
  <si>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</si>
  <si>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</si>
  <si>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</si>
  <si>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</si>
  <si>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</si>
  <si>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</si>
  <si>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</si>
  <si>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</si>
  <si>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</si>
  <si>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</si>
  <si>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</si>
  <si>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</si>
  <si>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</si>
  <si>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</si>
  <si>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</si>
  <si>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</si>
  <si>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</si>
  <si>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</si>
  <si>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</si>
  <si>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</si>
  <si>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</si>
  <si>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</si>
  <si>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</si>
  <si>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</si>
  <si>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</si>
  <si>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</si>
  <si>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</si>
  <si>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</si>
  <si>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</si>
  <si>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</si>
  <si>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</si>
  <si>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</si>
  <si>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</si>
  <si>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</si>
  <si>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</si>
  <si>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</si>
  <si>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</si>
  <si>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</si>
  <si>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</si>
  <si>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</si>
  <si>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</si>
  <si>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</si>
  <si>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</si>
  <si>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</si>
  <si>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</si>
  <si>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</si>
  <si>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</si>
  <si>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</si>
  <si>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</si>
  <si>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</si>
  <si>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</si>
  <si>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</si>
  <si>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</si>
  <si>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</si>
  <si>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</si>
  <si>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</si>
  <si>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</si>
  <si>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</si>
  <si>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</si>
  <si>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</si>
  <si>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</si>
  <si>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</si>
  <si>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</si>
  <si>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</si>
  <si>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</si>
  <si>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</si>
  <si>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</si>
  <si>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</si>
  <si>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</si>
  <si>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</si>
  <si>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</si>
  <si>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</si>
  <si>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</si>
  <si>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</si>
  <si>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</si>
  <si>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</si>
  <si>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</si>
  <si>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</si>
  <si>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</si>
  <si>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</si>
  <si>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</si>
  <si>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</si>
  <si>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</si>
  <si>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</si>
  <si>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</si>
  <si>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</si>
  <si>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</si>
  <si>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</si>
  <si>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</si>
  <si>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</si>
  <si>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</si>
  <si>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</si>
  <si>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</si>
  <si>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</si>
  <si>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</si>
  <si>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</si>
  <si>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</si>
  <si>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</si>
  <si>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</si>
  <si>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</si>
  <si>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</si>
  <si>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</si>
  <si>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</si>
  <si>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</si>
  <si>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</si>
  <si>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</si>
  <si>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</si>
  <si>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</si>
  <si>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</si>
  <si>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</si>
  <si>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</si>
  <si>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</si>
  <si>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</si>
  <si>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</si>
  <si>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</si>
  <si>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</si>
  <si>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</si>
  <si>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</si>
  <si>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</si>
  <si>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</si>
  <si>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</si>
  <si>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</si>
  <si>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</si>
  <si>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</si>
  <si>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</si>
  <si>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</si>
  <si>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</si>
  <si>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</si>
  <si>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</si>
  <si>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</si>
  <si>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</si>
  <si>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</si>
  <si>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</si>
  <si>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</si>
  <si>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</si>
  <si>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</si>
  <si>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</si>
  <si>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</si>
  <si>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</si>
  <si>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</si>
  <si>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</si>
  <si>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</si>
  <si>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</si>
  <si>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</si>
  <si>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</si>
  <si>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</si>
  <si>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</si>
  <si>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</si>
  <si>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</si>
  <si>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</si>
  <si>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</si>
  <si>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</si>
  <si>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</si>
  <si>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</si>
  <si>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</si>
  <si>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</si>
  <si>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</si>
  <si>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</si>
  <si>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</si>
  <si>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</si>
  <si>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</si>
  <si>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</si>
  <si>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</si>
  <si>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</si>
  <si>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</si>
  <si>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</si>
  <si>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</si>
  <si>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</si>
  <si>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</si>
  <si>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</si>
  <si>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</si>
  <si>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</si>
  <si>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</si>
  <si>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</si>
  <si>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</si>
  <si>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</si>
  <si>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</si>
  <si>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</si>
  <si>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</si>
  <si>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</si>
  <si>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</si>
  <si>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</si>
  <si>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</si>
  <si>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</si>
  <si>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</si>
  <si>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</si>
  <si>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</si>
  <si>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</si>
  <si>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</si>
  <si>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</si>
  <si>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</si>
  <si>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</si>
  <si>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</si>
  <si>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</si>
  <si>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</si>
  <si>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</si>
  <si>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</si>
  <si>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</si>
  <si>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</si>
  <si>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</si>
  <si>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</si>
  <si>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</si>
  <si>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</si>
  <si>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</si>
  <si>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</si>
  <si>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</si>
  <si>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</si>
  <si>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</si>
  <si>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</si>
  <si>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</si>
  <si>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</si>
  <si>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</si>
  <si>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</si>
  <si>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</si>
  <si>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</si>
  <si>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</si>
  <si>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</si>
  <si>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</si>
  <si>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</si>
  <si>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</si>
  <si>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</si>
  <si>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</si>
  <si>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</si>
  <si>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</si>
  <si>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</si>
  <si>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</si>
  <si>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</si>
  <si>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</si>
  <si>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73IS2024/08/04</t>
  </si>
  <si>
    <t>TRN_ENERGY</t>
  </si>
  <si>
    <t>NR/2024/21970/A/30517</t>
  </si>
  <si>
    <t>RKM_POWER</t>
  </si>
  <si>
    <t>NR/2024/22248/C</t>
  </si>
  <si>
    <t>APL_Raigarh TPP</t>
  </si>
  <si>
    <t>NR/2024/21909/A/30486</t>
  </si>
  <si>
    <t>NHCPL_HP</t>
  </si>
  <si>
    <t>NR/2024/22014/A/30249</t>
  </si>
  <si>
    <t>JPL-2</t>
  </si>
  <si>
    <t>NR/2024/21966/A/30308</t>
  </si>
  <si>
    <t>JPNIGRIE_JNSTPP</t>
  </si>
  <si>
    <t>NR/2024/21814/A/30522</t>
  </si>
  <si>
    <t>AEML</t>
  </si>
  <si>
    <t>NR/2024/21918/A/30552</t>
  </si>
  <si>
    <t>HP</t>
  </si>
  <si>
    <t>NR/2024/21961/A/30521</t>
  </si>
  <si>
    <t>A_A_Energy_MH_Bio</t>
  </si>
  <si>
    <t>NR/2024/22042/A/30248</t>
  </si>
  <si>
    <t>SHPPBPL</t>
  </si>
  <si>
    <t>NR/2024/21932/A/30300</t>
  </si>
  <si>
    <t>NR/2024/21943/A/30537</t>
  </si>
  <si>
    <t>ITCWIND</t>
  </si>
  <si>
    <t>NR/2024/21658/A/30250</t>
  </si>
  <si>
    <t>NR/2024/22081/A/30600</t>
  </si>
  <si>
    <t>GBHHPL</t>
  </si>
  <si>
    <t>NR/2024/22080/A/30176</t>
  </si>
  <si>
    <t>GOA_Beneficiary</t>
  </si>
  <si>
    <t>NR/2024/22010/A/30563</t>
  </si>
  <si>
    <t>NR/2024/21974/A/30519</t>
  </si>
  <si>
    <t>NR/2024/21938/A/30520</t>
  </si>
  <si>
    <t>Manipur_Ben</t>
  </si>
  <si>
    <t>NR/2024/21954/A/30538</t>
  </si>
  <si>
    <t>NR/2024/21860/A/30601</t>
  </si>
  <si>
    <t>NR/2024/21971/A/30518</t>
  </si>
  <si>
    <t>KAMENG</t>
  </si>
  <si>
    <t>NR/2024/22246/C</t>
  </si>
  <si>
    <t>UTTARAKHAND</t>
  </si>
  <si>
    <t>NR/2024/21940/A/30540</t>
  </si>
  <si>
    <t>NR/2024/21968/A/30516</t>
  </si>
  <si>
    <t>SORANG_HEP</t>
  </si>
  <si>
    <t>NR/2024/22247/C</t>
  </si>
  <si>
    <t>KSEB</t>
  </si>
  <si>
    <t>NR/2024/21956/A/30543</t>
  </si>
  <si>
    <t>SIMHAPURI</t>
  </si>
  <si>
    <t>NR/2024/21983/A/30275</t>
  </si>
  <si>
    <t>SOLAPUR_SOLAR</t>
  </si>
  <si>
    <t>NR/2024/22245/C</t>
  </si>
  <si>
    <t>JITPL</t>
  </si>
  <si>
    <t>NR/01082024/31082024/jitpl</t>
  </si>
  <si>
    <t>MSEB_Beneficiary</t>
  </si>
  <si>
    <t>NR/01082024/30082024/	NR/01082024/30082024/TataPower-DDL/PMG/MSEDCL/Banking/12112023</t>
  </si>
  <si>
    <t>CHANJUII</t>
  </si>
  <si>
    <t>NR/01082024/19092033/Chanju/TPDDL/01082024</t>
  </si>
  <si>
    <t>NR/01082024/15082024/IIPL/JPL-T-BRPL/04/Aug'24</t>
  </si>
  <si>
    <t>DELHI</t>
  </si>
  <si>
    <t>NR/01082024/30092024/LT_MEJA_DELHI</t>
  </si>
  <si>
    <t>MPL</t>
  </si>
  <si>
    <t>NR/01102023/23072042/L_NR_2012_04</t>
  </si>
  <si>
    <t>Arunachal_Ben</t>
  </si>
  <si>
    <t>NR/01082024/31082024/APPCPL/180/F25/GNA/12763</t>
  </si>
  <si>
    <t>NR/01082024/31082024/1000011628-SIEL-BRPL(DISCOM)</t>
  </si>
  <si>
    <t>NR/01082024/15082024/APL-Raigarh</t>
  </si>
  <si>
    <t>SKS Raigarh</t>
  </si>
  <si>
    <t>NR/01082024/31082024/SKS-Raigarh</t>
  </si>
  <si>
    <t>NR/01102023/25122043/GNA_MEJA_DELHI</t>
  </si>
  <si>
    <t>RSRPL_BKN</t>
  </si>
  <si>
    <t>NR/2024/22052/A/30322</t>
  </si>
  <si>
    <t>TPSL_BKN2</t>
  </si>
  <si>
    <t>NR/2024/22058/A/30321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</si>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</sst>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100</v>
          </cell>
          <cell r="C59">
            <v>100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100</v>
          </cell>
          <cell r="C60">
            <v>100</v>
          </cell>
          <cell r="D60">
            <v>0</v>
          </cell>
          <cell r="E60">
            <v>0</v>
          </cell>
          <cell r="H60">
            <v>0</v>
          </cell>
          <cell r="I60">
            <v>20</v>
          </cell>
          <cell r="J60">
            <v>0</v>
          </cell>
          <cell r="K60">
            <v>0</v>
          </cell>
        </row>
        <row r="61">
          <cell r="B61">
            <v>100</v>
          </cell>
          <cell r="C61">
            <v>100</v>
          </cell>
          <cell r="D61">
            <v>0</v>
          </cell>
          <cell r="E61">
            <v>0</v>
          </cell>
          <cell r="H61">
            <v>0</v>
          </cell>
          <cell r="I61">
            <v>40</v>
          </cell>
          <cell r="J61">
            <v>0</v>
          </cell>
          <cell r="K61">
            <v>0</v>
          </cell>
        </row>
        <row r="62">
          <cell r="B62">
            <v>100</v>
          </cell>
          <cell r="C62">
            <v>100</v>
          </cell>
          <cell r="D62">
            <v>0</v>
          </cell>
          <cell r="E62">
            <v>0</v>
          </cell>
          <cell r="H62">
            <v>0</v>
          </cell>
          <cell r="I62">
            <v>80</v>
          </cell>
          <cell r="J62">
            <v>0</v>
          </cell>
          <cell r="K62">
            <v>0</v>
          </cell>
        </row>
        <row r="63">
          <cell r="B63">
            <v>100</v>
          </cell>
          <cell r="C63">
            <v>100</v>
          </cell>
          <cell r="D63">
            <v>0</v>
          </cell>
          <cell r="E63">
            <v>0</v>
          </cell>
          <cell r="H63">
            <v>0</v>
          </cell>
          <cell r="I63">
            <v>80</v>
          </cell>
          <cell r="J63">
            <v>0</v>
          </cell>
          <cell r="K63">
            <v>0</v>
          </cell>
        </row>
        <row r="64">
          <cell r="B64">
            <v>100</v>
          </cell>
          <cell r="C64">
            <v>200</v>
          </cell>
          <cell r="D64">
            <v>0</v>
          </cell>
          <cell r="E64">
            <v>0</v>
          </cell>
          <cell r="H64">
            <v>0</v>
          </cell>
          <cell r="I64">
            <v>80</v>
          </cell>
          <cell r="J64">
            <v>0</v>
          </cell>
          <cell r="K64">
            <v>0</v>
          </cell>
        </row>
        <row r="65">
          <cell r="B65">
            <v>100</v>
          </cell>
          <cell r="C65">
            <v>200</v>
          </cell>
          <cell r="D65">
            <v>0</v>
          </cell>
          <cell r="E65">
            <v>0</v>
          </cell>
          <cell r="H65">
            <v>0</v>
          </cell>
          <cell r="I65">
            <v>80</v>
          </cell>
          <cell r="J65">
            <v>0</v>
          </cell>
          <cell r="K65">
            <v>0</v>
          </cell>
        </row>
        <row r="66">
          <cell r="B66">
            <v>300</v>
          </cell>
          <cell r="C66">
            <v>0</v>
          </cell>
          <cell r="D66">
            <v>0</v>
          </cell>
          <cell r="E66">
            <v>0</v>
          </cell>
          <cell r="H66">
            <v>110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300</v>
          </cell>
          <cell r="C67">
            <v>0</v>
          </cell>
          <cell r="D67">
            <v>0</v>
          </cell>
          <cell r="E67">
            <v>0</v>
          </cell>
          <cell r="H67">
            <v>130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145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145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145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145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145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145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145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145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145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145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145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145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145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145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145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145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145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145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145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300</v>
          </cell>
          <cell r="E5">
            <v>400</v>
          </cell>
          <cell r="F5">
            <v>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300</v>
          </cell>
          <cell r="E6">
            <v>400</v>
          </cell>
          <cell r="F6">
            <v>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300</v>
          </cell>
          <cell r="E7">
            <v>400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300</v>
          </cell>
          <cell r="E8">
            <v>400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300</v>
          </cell>
          <cell r="E9">
            <v>400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300</v>
          </cell>
          <cell r="E10">
            <v>400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300</v>
          </cell>
          <cell r="E12">
            <v>400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300</v>
          </cell>
          <cell r="E13">
            <v>400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300</v>
          </cell>
          <cell r="E14">
            <v>400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300</v>
          </cell>
          <cell r="E15">
            <v>400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300</v>
          </cell>
          <cell r="E16">
            <v>400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300</v>
          </cell>
          <cell r="E17">
            <v>400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300</v>
          </cell>
          <cell r="E18">
            <v>400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300</v>
          </cell>
          <cell r="E19">
            <v>400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300</v>
          </cell>
          <cell r="E20">
            <v>400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300</v>
          </cell>
          <cell r="E21">
            <v>400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300</v>
          </cell>
          <cell r="E22">
            <v>400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300</v>
          </cell>
          <cell r="E23">
            <v>400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300</v>
          </cell>
          <cell r="E24">
            <v>400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300</v>
          </cell>
          <cell r="E25">
            <v>400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300</v>
          </cell>
          <cell r="E26">
            <v>400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300</v>
          </cell>
          <cell r="E27">
            <v>400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300</v>
          </cell>
          <cell r="E28">
            <v>400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300</v>
          </cell>
          <cell r="E29">
            <v>400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300</v>
          </cell>
          <cell r="E30">
            <v>400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300</v>
          </cell>
          <cell r="E31">
            <v>400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300</v>
          </cell>
          <cell r="E32">
            <v>400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300</v>
          </cell>
          <cell r="E33">
            <v>400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300</v>
          </cell>
          <cell r="E34">
            <v>400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300</v>
          </cell>
          <cell r="E35">
            <v>400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300</v>
          </cell>
          <cell r="E36">
            <v>400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300</v>
          </cell>
          <cell r="E37">
            <v>400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300</v>
          </cell>
          <cell r="E38">
            <v>400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300</v>
          </cell>
          <cell r="E39">
            <v>400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300</v>
          </cell>
          <cell r="E40">
            <v>400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290</v>
          </cell>
          <cell r="E41">
            <v>400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290</v>
          </cell>
          <cell r="E42">
            <v>400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290</v>
          </cell>
          <cell r="E43">
            <v>400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290</v>
          </cell>
          <cell r="E44">
            <v>400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900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900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900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900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900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900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900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900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900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900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900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900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900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900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900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900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900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900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900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900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900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900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910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910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910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910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910</v>
          </cell>
          <cell r="E81">
            <v>0</v>
          </cell>
          <cell r="F81">
            <v>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910</v>
          </cell>
          <cell r="E82">
            <v>0</v>
          </cell>
          <cell r="F82">
            <v>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910</v>
          </cell>
          <cell r="E83">
            <v>0</v>
          </cell>
          <cell r="F83">
            <v>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910</v>
          </cell>
          <cell r="E84">
            <v>0</v>
          </cell>
          <cell r="F84">
            <v>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442</v>
      </c>
      <c r="B1" s="185">
        <v>45508</v>
      </c>
      <c r="C1" s="46"/>
    </row>
    <row r="2" spans="1:3">
      <c r="A2" s="46" t="s">
        <v>185</v>
      </c>
      <c r="B2" s="46" t="s">
        <v>440</v>
      </c>
      <c r="C2" s="46" t="s">
        <v>441</v>
      </c>
    </row>
    <row r="3" spans="1:3">
      <c r="A3" s="33" t="s">
        <v>438</v>
      </c>
      <c r="B3" s="33">
        <v>8.3999999999999995E-3</v>
      </c>
      <c r="C3" s="46" t="s">
        <v>518</v>
      </c>
    </row>
    <row r="4" spans="1:3">
      <c r="A4" s="33" t="s">
        <v>439</v>
      </c>
      <c r="B4" s="33">
        <v>3.3</v>
      </c>
      <c r="C4" s="46"/>
    </row>
    <row r="7" spans="1:3">
      <c r="A7" s="46" t="s">
        <v>443</v>
      </c>
      <c r="B7" s="46"/>
    </row>
    <row r="8" spans="1:3">
      <c r="A8" s="46" t="s">
        <v>444</v>
      </c>
      <c r="B8" s="46">
        <v>288</v>
      </c>
    </row>
    <row r="9" spans="1:3">
      <c r="A9" s="46" t="s">
        <v>445</v>
      </c>
      <c r="B9" s="204">
        <v>45524.459502314814</v>
      </c>
    </row>
    <row r="12" spans="1:3">
      <c r="A12" s="46" t="s">
        <v>446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45508</v>
      </c>
      <c r="B1" s="216" t="s">
        <v>432</v>
      </c>
      <c r="C1" s="212"/>
      <c r="D1" s="214" t="s">
        <v>293</v>
      </c>
      <c r="E1" s="214"/>
      <c r="F1" s="214"/>
      <c r="G1" s="214"/>
      <c r="H1" s="215"/>
      <c r="I1" s="217" t="s">
        <v>433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8" t="s">
        <v>145</v>
      </c>
      <c r="J2" s="159" t="s">
        <v>146</v>
      </c>
      <c r="K2" s="159" t="s">
        <v>149</v>
      </c>
      <c r="L2" s="160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</v>
      </c>
      <c r="C3" s="202">
        <v>27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11.2644</v>
      </c>
      <c r="J3" s="21">
        <f>C3*E3/100</f>
        <v>6.2990999999999993</v>
      </c>
      <c r="K3" s="21">
        <f>C3*F3/100</f>
        <v>8.1242999999999999</v>
      </c>
      <c r="L3" s="21">
        <f>C3*G3/100</f>
        <v>1.3122</v>
      </c>
      <c r="M3" s="154">
        <f>SUM(I3:L3)</f>
        <v>26.999999999999996</v>
      </c>
      <c r="N3" s="22"/>
      <c r="P3" s="37">
        <f t="shared" ref="P3:P34" si="1">I3</f>
        <v>11.2644</v>
      </c>
      <c r="Q3" s="37">
        <f t="shared" ref="Q3:Q34" si="2">J3</f>
        <v>6.2990999999999993</v>
      </c>
      <c r="R3" s="37">
        <f t="shared" ref="R3:R34" si="3">K3</f>
        <v>8.1242999999999999</v>
      </c>
      <c r="S3" s="37">
        <f t="shared" ref="S3:S34" si="4">L3</f>
        <v>1.3122</v>
      </c>
      <c r="T3" s="37">
        <f>SUM(P3:S3)</f>
        <v>26.999999999999996</v>
      </c>
    </row>
    <row r="4" spans="1:20">
      <c r="A4" s="8" t="s">
        <v>46</v>
      </c>
      <c r="B4" s="202">
        <v>27</v>
      </c>
      <c r="C4" s="202">
        <v>27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11.2644</v>
      </c>
      <c r="J4" s="21">
        <f t="shared" ref="J4:J67" si="6">C4*E4/100</f>
        <v>6.2990999999999993</v>
      </c>
      <c r="K4" s="21">
        <f t="shared" ref="K4:K67" si="7">C4*F4/100</f>
        <v>8.1242999999999999</v>
      </c>
      <c r="L4" s="21">
        <f t="shared" ref="L4:L67" si="8">C4*G4/100</f>
        <v>1.3122</v>
      </c>
      <c r="M4" s="155">
        <f t="shared" ref="M4:M67" si="9">SUM(I4:L4)</f>
        <v>26.999999999999996</v>
      </c>
      <c r="N4" s="22"/>
      <c r="P4" s="37">
        <f t="shared" si="1"/>
        <v>11.2644</v>
      </c>
      <c r="Q4" s="37">
        <f t="shared" si="2"/>
        <v>6.2990999999999993</v>
      </c>
      <c r="R4" s="37">
        <f t="shared" si="3"/>
        <v>8.1242999999999999</v>
      </c>
      <c r="S4" s="37">
        <f t="shared" si="4"/>
        <v>1.3122</v>
      </c>
      <c r="T4" s="37">
        <f t="shared" ref="T4:T67" si="10">SUM(P4:S4)</f>
        <v>26.999999999999996</v>
      </c>
    </row>
    <row r="5" spans="1:20">
      <c r="A5" s="8" t="s">
        <v>47</v>
      </c>
      <c r="B5" s="202">
        <v>27</v>
      </c>
      <c r="C5" s="202">
        <v>27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11.2644</v>
      </c>
      <c r="J5" s="21">
        <f t="shared" si="6"/>
        <v>6.2990999999999993</v>
      </c>
      <c r="K5" s="21">
        <f t="shared" si="7"/>
        <v>8.1242999999999999</v>
      </c>
      <c r="L5" s="21">
        <f t="shared" si="8"/>
        <v>1.3122</v>
      </c>
      <c r="M5" s="155">
        <f t="shared" si="9"/>
        <v>26.999999999999996</v>
      </c>
      <c r="N5" s="22"/>
      <c r="P5" s="37">
        <f t="shared" si="1"/>
        <v>11.2644</v>
      </c>
      <c r="Q5" s="37">
        <f t="shared" si="2"/>
        <v>6.2990999999999993</v>
      </c>
      <c r="R5" s="37">
        <f t="shared" si="3"/>
        <v>8.1242999999999999</v>
      </c>
      <c r="S5" s="37">
        <f t="shared" si="4"/>
        <v>1.3122</v>
      </c>
      <c r="T5" s="37">
        <f t="shared" si="10"/>
        <v>26.999999999999996</v>
      </c>
    </row>
    <row r="6" spans="1:20">
      <c r="A6" s="8" t="s">
        <v>48</v>
      </c>
      <c r="B6" s="202">
        <v>27</v>
      </c>
      <c r="C6" s="202">
        <v>27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11.2644</v>
      </c>
      <c r="J6" s="21">
        <f t="shared" si="6"/>
        <v>6.2990999999999993</v>
      </c>
      <c r="K6" s="21">
        <f t="shared" si="7"/>
        <v>8.1242999999999999</v>
      </c>
      <c r="L6" s="21">
        <f t="shared" si="8"/>
        <v>1.3122</v>
      </c>
      <c r="M6" s="155">
        <f t="shared" si="9"/>
        <v>26.999999999999996</v>
      </c>
      <c r="N6" s="22"/>
      <c r="P6" s="37">
        <f t="shared" si="1"/>
        <v>11.2644</v>
      </c>
      <c r="Q6" s="37">
        <f t="shared" si="2"/>
        <v>6.2990999999999993</v>
      </c>
      <c r="R6" s="37">
        <f t="shared" si="3"/>
        <v>8.1242999999999999</v>
      </c>
      <c r="S6" s="37">
        <f t="shared" si="4"/>
        <v>1.3122</v>
      </c>
      <c r="T6" s="37">
        <f t="shared" si="10"/>
        <v>26.999999999999996</v>
      </c>
    </row>
    <row r="7" spans="1:20">
      <c r="A7" s="8" t="s">
        <v>49</v>
      </c>
      <c r="B7" s="202">
        <v>27</v>
      </c>
      <c r="C7" s="202">
        <v>27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11.2644</v>
      </c>
      <c r="J7" s="21">
        <f t="shared" si="6"/>
        <v>6.2990999999999993</v>
      </c>
      <c r="K7" s="21">
        <f t="shared" si="7"/>
        <v>8.1242999999999999</v>
      </c>
      <c r="L7" s="21">
        <f t="shared" si="8"/>
        <v>1.3122</v>
      </c>
      <c r="M7" s="155">
        <f t="shared" si="9"/>
        <v>26.999999999999996</v>
      </c>
      <c r="N7" s="22"/>
      <c r="P7" s="37">
        <f t="shared" si="1"/>
        <v>11.2644</v>
      </c>
      <c r="Q7" s="37">
        <f t="shared" si="2"/>
        <v>6.2990999999999993</v>
      </c>
      <c r="R7" s="37">
        <f t="shared" si="3"/>
        <v>8.1242999999999999</v>
      </c>
      <c r="S7" s="37">
        <f t="shared" si="4"/>
        <v>1.3122</v>
      </c>
      <c r="T7" s="37">
        <f t="shared" si="10"/>
        <v>26.999999999999996</v>
      </c>
    </row>
    <row r="8" spans="1:20">
      <c r="A8" s="8" t="s">
        <v>50</v>
      </c>
      <c r="B8" s="202">
        <v>27</v>
      </c>
      <c r="C8" s="202">
        <v>27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11.2644</v>
      </c>
      <c r="J8" s="21">
        <f t="shared" si="6"/>
        <v>6.2990999999999993</v>
      </c>
      <c r="K8" s="21">
        <f t="shared" si="7"/>
        <v>8.1242999999999999</v>
      </c>
      <c r="L8" s="21">
        <f t="shared" si="8"/>
        <v>1.3122</v>
      </c>
      <c r="M8" s="155">
        <f t="shared" si="9"/>
        <v>26.999999999999996</v>
      </c>
      <c r="N8" s="22"/>
      <c r="P8" s="37">
        <f t="shared" si="1"/>
        <v>11.2644</v>
      </c>
      <c r="Q8" s="37">
        <f t="shared" si="2"/>
        <v>6.2990999999999993</v>
      </c>
      <c r="R8" s="37">
        <f t="shared" si="3"/>
        <v>8.1242999999999999</v>
      </c>
      <c r="S8" s="37">
        <f t="shared" si="4"/>
        <v>1.3122</v>
      </c>
      <c r="T8" s="37">
        <f t="shared" si="10"/>
        <v>26.999999999999996</v>
      </c>
    </row>
    <row r="9" spans="1:20">
      <c r="A9" s="8" t="s">
        <v>51</v>
      </c>
      <c r="B9" s="202">
        <v>27</v>
      </c>
      <c r="C9" s="202">
        <v>27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11.2644</v>
      </c>
      <c r="J9" s="21">
        <f t="shared" si="6"/>
        <v>6.2990999999999993</v>
      </c>
      <c r="K9" s="21">
        <f t="shared" si="7"/>
        <v>8.1242999999999999</v>
      </c>
      <c r="L9" s="21">
        <f t="shared" si="8"/>
        <v>1.3122</v>
      </c>
      <c r="M9" s="155">
        <f t="shared" si="9"/>
        <v>26.999999999999996</v>
      </c>
      <c r="N9" s="22"/>
      <c r="P9" s="37">
        <f t="shared" si="1"/>
        <v>11.2644</v>
      </c>
      <c r="Q9" s="37">
        <f t="shared" si="2"/>
        <v>6.2990999999999993</v>
      </c>
      <c r="R9" s="37">
        <f t="shared" si="3"/>
        <v>8.1242999999999999</v>
      </c>
      <c r="S9" s="37">
        <f t="shared" si="4"/>
        <v>1.3122</v>
      </c>
      <c r="T9" s="37">
        <f t="shared" si="10"/>
        <v>26.999999999999996</v>
      </c>
    </row>
    <row r="10" spans="1:20">
      <c r="A10" s="8" t="s">
        <v>52</v>
      </c>
      <c r="B10" s="202">
        <v>27</v>
      </c>
      <c r="C10" s="202">
        <v>27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11.2644</v>
      </c>
      <c r="J10" s="21">
        <f t="shared" si="6"/>
        <v>6.2990999999999993</v>
      </c>
      <c r="K10" s="21">
        <f t="shared" si="7"/>
        <v>8.1242999999999999</v>
      </c>
      <c r="L10" s="21">
        <f t="shared" si="8"/>
        <v>1.3122</v>
      </c>
      <c r="M10" s="155">
        <f t="shared" si="9"/>
        <v>26.999999999999996</v>
      </c>
      <c r="N10" s="22"/>
      <c r="P10" s="37">
        <f t="shared" si="1"/>
        <v>11.2644</v>
      </c>
      <c r="Q10" s="37">
        <f t="shared" si="2"/>
        <v>6.2990999999999993</v>
      </c>
      <c r="R10" s="37">
        <f t="shared" si="3"/>
        <v>8.1242999999999999</v>
      </c>
      <c r="S10" s="37">
        <f t="shared" si="4"/>
        <v>1.3122</v>
      </c>
      <c r="T10" s="37">
        <f t="shared" si="10"/>
        <v>26.999999999999996</v>
      </c>
    </row>
    <row r="11" spans="1:20">
      <c r="A11" s="8" t="s">
        <v>53</v>
      </c>
      <c r="B11" s="202">
        <v>27</v>
      </c>
      <c r="C11" s="202">
        <v>27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11.2644</v>
      </c>
      <c r="J11" s="21">
        <f t="shared" si="6"/>
        <v>6.2990999999999993</v>
      </c>
      <c r="K11" s="21">
        <f t="shared" si="7"/>
        <v>8.1242999999999999</v>
      </c>
      <c r="L11" s="21">
        <f t="shared" si="8"/>
        <v>1.3122</v>
      </c>
      <c r="M11" s="155">
        <f t="shared" si="9"/>
        <v>26.999999999999996</v>
      </c>
      <c r="N11" s="22"/>
      <c r="P11" s="37">
        <f t="shared" si="1"/>
        <v>11.2644</v>
      </c>
      <c r="Q11" s="37">
        <f t="shared" si="2"/>
        <v>6.2990999999999993</v>
      </c>
      <c r="R11" s="37">
        <f t="shared" si="3"/>
        <v>8.1242999999999999</v>
      </c>
      <c r="S11" s="37">
        <f t="shared" si="4"/>
        <v>1.3122</v>
      </c>
      <c r="T11" s="37">
        <f t="shared" si="10"/>
        <v>26.999999999999996</v>
      </c>
    </row>
    <row r="12" spans="1:20">
      <c r="A12" s="8" t="s">
        <v>54</v>
      </c>
      <c r="B12" s="202">
        <v>27</v>
      </c>
      <c r="C12" s="202">
        <v>27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11.2644</v>
      </c>
      <c r="J12" s="21">
        <f t="shared" si="6"/>
        <v>6.2990999999999993</v>
      </c>
      <c r="K12" s="21">
        <f t="shared" si="7"/>
        <v>8.1242999999999999</v>
      </c>
      <c r="L12" s="21">
        <f t="shared" si="8"/>
        <v>1.3122</v>
      </c>
      <c r="M12" s="155">
        <f t="shared" si="9"/>
        <v>26.999999999999996</v>
      </c>
      <c r="N12" s="22"/>
      <c r="P12" s="37">
        <f t="shared" si="1"/>
        <v>11.2644</v>
      </c>
      <c r="Q12" s="37">
        <f t="shared" si="2"/>
        <v>6.2990999999999993</v>
      </c>
      <c r="R12" s="37">
        <f t="shared" si="3"/>
        <v>8.1242999999999999</v>
      </c>
      <c r="S12" s="37">
        <f t="shared" si="4"/>
        <v>1.3122</v>
      </c>
      <c r="T12" s="37">
        <f t="shared" si="10"/>
        <v>26.999999999999996</v>
      </c>
    </row>
    <row r="13" spans="1:20">
      <c r="A13" s="8" t="s">
        <v>55</v>
      </c>
      <c r="B13" s="202">
        <v>27</v>
      </c>
      <c r="C13" s="202">
        <v>27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11.2644</v>
      </c>
      <c r="J13" s="21">
        <f t="shared" si="6"/>
        <v>6.2990999999999993</v>
      </c>
      <c r="K13" s="21">
        <f t="shared" si="7"/>
        <v>8.1242999999999999</v>
      </c>
      <c r="L13" s="21">
        <f t="shared" si="8"/>
        <v>1.3122</v>
      </c>
      <c r="M13" s="155">
        <f t="shared" si="9"/>
        <v>26.999999999999996</v>
      </c>
      <c r="N13" s="22"/>
      <c r="P13" s="37">
        <f t="shared" si="1"/>
        <v>11.2644</v>
      </c>
      <c r="Q13" s="37">
        <f t="shared" si="2"/>
        <v>6.2990999999999993</v>
      </c>
      <c r="R13" s="37">
        <f t="shared" si="3"/>
        <v>8.1242999999999999</v>
      </c>
      <c r="S13" s="37">
        <f t="shared" si="4"/>
        <v>1.3122</v>
      </c>
      <c r="T13" s="37">
        <f t="shared" si="10"/>
        <v>26.999999999999996</v>
      </c>
    </row>
    <row r="14" spans="1:20">
      <c r="A14" s="8" t="s">
        <v>56</v>
      </c>
      <c r="B14" s="202">
        <v>27</v>
      </c>
      <c r="C14" s="202">
        <v>27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11.2644</v>
      </c>
      <c r="J14" s="21">
        <f t="shared" si="6"/>
        <v>6.2990999999999993</v>
      </c>
      <c r="K14" s="21">
        <f t="shared" si="7"/>
        <v>8.1242999999999999</v>
      </c>
      <c r="L14" s="21">
        <f t="shared" si="8"/>
        <v>1.3122</v>
      </c>
      <c r="M14" s="155">
        <f t="shared" si="9"/>
        <v>26.999999999999996</v>
      </c>
      <c r="N14" s="22"/>
      <c r="P14" s="37">
        <f t="shared" si="1"/>
        <v>11.2644</v>
      </c>
      <c r="Q14" s="37">
        <f t="shared" si="2"/>
        <v>6.2990999999999993</v>
      </c>
      <c r="R14" s="37">
        <f t="shared" si="3"/>
        <v>8.1242999999999999</v>
      </c>
      <c r="S14" s="37">
        <f t="shared" si="4"/>
        <v>1.3122</v>
      </c>
      <c r="T14" s="37">
        <f t="shared" si="10"/>
        <v>26.999999999999996</v>
      </c>
    </row>
    <row r="15" spans="1:20">
      <c r="A15" s="8" t="s">
        <v>57</v>
      </c>
      <c r="B15" s="202">
        <v>27</v>
      </c>
      <c r="C15" s="202">
        <v>27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11.2644</v>
      </c>
      <c r="J15" s="21">
        <f t="shared" si="6"/>
        <v>6.2990999999999993</v>
      </c>
      <c r="K15" s="21">
        <f t="shared" si="7"/>
        <v>8.1242999999999999</v>
      </c>
      <c r="L15" s="21">
        <f t="shared" si="8"/>
        <v>1.3122</v>
      </c>
      <c r="M15" s="155">
        <f t="shared" si="9"/>
        <v>26.999999999999996</v>
      </c>
      <c r="N15" s="22"/>
      <c r="P15" s="37">
        <f t="shared" si="1"/>
        <v>11.2644</v>
      </c>
      <c r="Q15" s="37">
        <f t="shared" si="2"/>
        <v>6.2990999999999993</v>
      </c>
      <c r="R15" s="37">
        <f t="shared" si="3"/>
        <v>8.1242999999999999</v>
      </c>
      <c r="S15" s="37">
        <f t="shared" si="4"/>
        <v>1.3122</v>
      </c>
      <c r="T15" s="37">
        <f t="shared" si="10"/>
        <v>26.999999999999996</v>
      </c>
    </row>
    <row r="16" spans="1:20">
      <c r="A16" s="8" t="s">
        <v>58</v>
      </c>
      <c r="B16" s="202">
        <v>27</v>
      </c>
      <c r="C16" s="202">
        <v>27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11.2644</v>
      </c>
      <c r="J16" s="21">
        <f t="shared" si="6"/>
        <v>6.2990999999999993</v>
      </c>
      <c r="K16" s="21">
        <f t="shared" si="7"/>
        <v>8.1242999999999999</v>
      </c>
      <c r="L16" s="21">
        <f t="shared" si="8"/>
        <v>1.3122</v>
      </c>
      <c r="M16" s="155">
        <f t="shared" si="9"/>
        <v>26.999999999999996</v>
      </c>
      <c r="N16" s="22"/>
      <c r="P16" s="37">
        <f t="shared" si="1"/>
        <v>11.2644</v>
      </c>
      <c r="Q16" s="37">
        <f t="shared" si="2"/>
        <v>6.2990999999999993</v>
      </c>
      <c r="R16" s="37">
        <f t="shared" si="3"/>
        <v>8.1242999999999999</v>
      </c>
      <c r="S16" s="37">
        <f t="shared" si="4"/>
        <v>1.3122</v>
      </c>
      <c r="T16" s="37">
        <f t="shared" si="10"/>
        <v>26.999999999999996</v>
      </c>
    </row>
    <row r="17" spans="1:20">
      <c r="A17" s="8" t="s">
        <v>59</v>
      </c>
      <c r="B17" s="202">
        <v>27</v>
      </c>
      <c r="C17" s="202">
        <v>27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11.2644</v>
      </c>
      <c r="J17" s="21">
        <f t="shared" si="6"/>
        <v>6.2990999999999993</v>
      </c>
      <c r="K17" s="21">
        <f t="shared" si="7"/>
        <v>8.1242999999999999</v>
      </c>
      <c r="L17" s="21">
        <f t="shared" si="8"/>
        <v>1.3122</v>
      </c>
      <c r="M17" s="155">
        <f t="shared" si="9"/>
        <v>26.999999999999996</v>
      </c>
      <c r="N17" s="22"/>
      <c r="P17" s="37">
        <f t="shared" si="1"/>
        <v>11.2644</v>
      </c>
      <c r="Q17" s="37">
        <f t="shared" si="2"/>
        <v>6.2990999999999993</v>
      </c>
      <c r="R17" s="37">
        <f t="shared" si="3"/>
        <v>8.1242999999999999</v>
      </c>
      <c r="S17" s="37">
        <f t="shared" si="4"/>
        <v>1.3122</v>
      </c>
      <c r="T17" s="37">
        <f t="shared" si="10"/>
        <v>26.999999999999996</v>
      </c>
    </row>
    <row r="18" spans="1:20">
      <c r="A18" s="8" t="s">
        <v>60</v>
      </c>
      <c r="B18" s="202">
        <v>27</v>
      </c>
      <c r="C18" s="202">
        <v>27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11.2644</v>
      </c>
      <c r="J18" s="21">
        <f t="shared" si="6"/>
        <v>6.2990999999999993</v>
      </c>
      <c r="K18" s="21">
        <f t="shared" si="7"/>
        <v>8.1242999999999999</v>
      </c>
      <c r="L18" s="21">
        <f t="shared" si="8"/>
        <v>1.3122</v>
      </c>
      <c r="M18" s="155">
        <f t="shared" si="9"/>
        <v>26.999999999999996</v>
      </c>
      <c r="N18" s="22"/>
      <c r="P18" s="37">
        <f t="shared" si="1"/>
        <v>11.2644</v>
      </c>
      <c r="Q18" s="37">
        <f t="shared" si="2"/>
        <v>6.2990999999999993</v>
      </c>
      <c r="R18" s="37">
        <f t="shared" si="3"/>
        <v>8.1242999999999999</v>
      </c>
      <c r="S18" s="37">
        <f t="shared" si="4"/>
        <v>1.3122</v>
      </c>
      <c r="T18" s="37">
        <f t="shared" si="10"/>
        <v>26.999999999999996</v>
      </c>
    </row>
    <row r="19" spans="1:20">
      <c r="A19" s="8" t="s">
        <v>61</v>
      </c>
      <c r="B19" s="202">
        <v>27</v>
      </c>
      <c r="C19" s="202">
        <v>27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11.2644</v>
      </c>
      <c r="J19" s="21">
        <f t="shared" si="6"/>
        <v>6.2990999999999993</v>
      </c>
      <c r="K19" s="21">
        <f t="shared" si="7"/>
        <v>8.1242999999999999</v>
      </c>
      <c r="L19" s="21">
        <f t="shared" si="8"/>
        <v>1.3122</v>
      </c>
      <c r="M19" s="155">
        <f t="shared" si="9"/>
        <v>26.999999999999996</v>
      </c>
      <c r="N19" s="22"/>
      <c r="P19" s="37">
        <f t="shared" si="1"/>
        <v>11.2644</v>
      </c>
      <c r="Q19" s="37">
        <f t="shared" si="2"/>
        <v>6.2990999999999993</v>
      </c>
      <c r="R19" s="37">
        <f t="shared" si="3"/>
        <v>8.1242999999999999</v>
      </c>
      <c r="S19" s="37">
        <f t="shared" si="4"/>
        <v>1.3122</v>
      </c>
      <c r="T19" s="37">
        <f t="shared" si="10"/>
        <v>26.999999999999996</v>
      </c>
    </row>
    <row r="20" spans="1:20">
      <c r="A20" s="8" t="s">
        <v>62</v>
      </c>
      <c r="B20" s="202">
        <v>27</v>
      </c>
      <c r="C20" s="202">
        <v>27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11.2644</v>
      </c>
      <c r="J20" s="21">
        <f t="shared" si="6"/>
        <v>6.2990999999999993</v>
      </c>
      <c r="K20" s="21">
        <f t="shared" si="7"/>
        <v>8.1242999999999999</v>
      </c>
      <c r="L20" s="21">
        <f t="shared" si="8"/>
        <v>1.3122</v>
      </c>
      <c r="M20" s="155">
        <f t="shared" si="9"/>
        <v>26.999999999999996</v>
      </c>
      <c r="N20" s="22"/>
      <c r="P20" s="37">
        <f t="shared" si="1"/>
        <v>11.2644</v>
      </c>
      <c r="Q20" s="37">
        <f t="shared" si="2"/>
        <v>6.2990999999999993</v>
      </c>
      <c r="R20" s="37">
        <f t="shared" si="3"/>
        <v>8.1242999999999999</v>
      </c>
      <c r="S20" s="37">
        <f t="shared" si="4"/>
        <v>1.3122</v>
      </c>
      <c r="T20" s="37">
        <f t="shared" si="10"/>
        <v>26.999999999999996</v>
      </c>
    </row>
    <row r="21" spans="1:20">
      <c r="A21" s="8" t="s">
        <v>63</v>
      </c>
      <c r="B21" s="202">
        <v>27</v>
      </c>
      <c r="C21" s="202">
        <v>27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11.2644</v>
      </c>
      <c r="J21" s="21">
        <f t="shared" si="6"/>
        <v>6.2990999999999993</v>
      </c>
      <c r="K21" s="21">
        <f t="shared" si="7"/>
        <v>8.1242999999999999</v>
      </c>
      <c r="L21" s="21">
        <f t="shared" si="8"/>
        <v>1.3122</v>
      </c>
      <c r="M21" s="155">
        <f t="shared" si="9"/>
        <v>26.999999999999996</v>
      </c>
      <c r="N21" s="22"/>
      <c r="P21" s="37">
        <f t="shared" si="1"/>
        <v>11.2644</v>
      </c>
      <c r="Q21" s="37">
        <f t="shared" si="2"/>
        <v>6.2990999999999993</v>
      </c>
      <c r="R21" s="37">
        <f t="shared" si="3"/>
        <v>8.1242999999999999</v>
      </c>
      <c r="S21" s="37">
        <f t="shared" si="4"/>
        <v>1.3122</v>
      </c>
      <c r="T21" s="37">
        <f t="shared" si="10"/>
        <v>26.999999999999996</v>
      </c>
    </row>
    <row r="22" spans="1:20">
      <c r="A22" s="8" t="s">
        <v>64</v>
      </c>
      <c r="B22" s="202">
        <v>27</v>
      </c>
      <c r="C22" s="202">
        <v>27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11.2644</v>
      </c>
      <c r="J22" s="21">
        <f t="shared" si="6"/>
        <v>6.2990999999999993</v>
      </c>
      <c r="K22" s="21">
        <f t="shared" si="7"/>
        <v>8.1242999999999999</v>
      </c>
      <c r="L22" s="21">
        <f t="shared" si="8"/>
        <v>1.3122</v>
      </c>
      <c r="M22" s="155">
        <f t="shared" si="9"/>
        <v>26.999999999999996</v>
      </c>
      <c r="N22" s="22"/>
      <c r="P22" s="37">
        <f t="shared" si="1"/>
        <v>11.2644</v>
      </c>
      <c r="Q22" s="37">
        <f t="shared" si="2"/>
        <v>6.2990999999999993</v>
      </c>
      <c r="R22" s="37">
        <f t="shared" si="3"/>
        <v>8.1242999999999999</v>
      </c>
      <c r="S22" s="37">
        <f t="shared" si="4"/>
        <v>1.3122</v>
      </c>
      <c r="T22" s="37">
        <f t="shared" si="10"/>
        <v>26.999999999999996</v>
      </c>
    </row>
    <row r="23" spans="1:20">
      <c r="A23" s="8" t="s">
        <v>65</v>
      </c>
      <c r="B23" s="202">
        <v>27</v>
      </c>
      <c r="C23" s="202">
        <v>27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11.2644</v>
      </c>
      <c r="J23" s="21">
        <f t="shared" si="6"/>
        <v>6.2990999999999993</v>
      </c>
      <c r="K23" s="21">
        <f t="shared" si="7"/>
        <v>8.1242999999999999</v>
      </c>
      <c r="L23" s="21">
        <f t="shared" si="8"/>
        <v>1.3122</v>
      </c>
      <c r="M23" s="155">
        <f t="shared" si="9"/>
        <v>26.999999999999996</v>
      </c>
      <c r="N23" s="22"/>
      <c r="P23" s="37">
        <f t="shared" si="1"/>
        <v>11.2644</v>
      </c>
      <c r="Q23" s="37">
        <f t="shared" si="2"/>
        <v>6.2990999999999993</v>
      </c>
      <c r="R23" s="37">
        <f t="shared" si="3"/>
        <v>8.1242999999999999</v>
      </c>
      <c r="S23" s="37">
        <f t="shared" si="4"/>
        <v>1.3122</v>
      </c>
      <c r="T23" s="37">
        <f t="shared" si="10"/>
        <v>26.999999999999996</v>
      </c>
    </row>
    <row r="24" spans="1:20">
      <c r="A24" s="8" t="s">
        <v>66</v>
      </c>
      <c r="B24" s="202">
        <v>27</v>
      </c>
      <c r="C24" s="202">
        <v>27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11.2644</v>
      </c>
      <c r="J24" s="21">
        <f t="shared" si="6"/>
        <v>6.2990999999999993</v>
      </c>
      <c r="K24" s="21">
        <f t="shared" si="7"/>
        <v>8.1242999999999999</v>
      </c>
      <c r="L24" s="21">
        <f t="shared" si="8"/>
        <v>1.3122</v>
      </c>
      <c r="M24" s="155">
        <f t="shared" si="9"/>
        <v>26.999999999999996</v>
      </c>
      <c r="N24" s="22"/>
      <c r="P24" s="37">
        <f t="shared" si="1"/>
        <v>11.2644</v>
      </c>
      <c r="Q24" s="37">
        <f t="shared" si="2"/>
        <v>6.2990999999999993</v>
      </c>
      <c r="R24" s="37">
        <f t="shared" si="3"/>
        <v>8.1242999999999999</v>
      </c>
      <c r="S24" s="37">
        <f t="shared" si="4"/>
        <v>1.3122</v>
      </c>
      <c r="T24" s="37">
        <f t="shared" si="10"/>
        <v>26.999999999999996</v>
      </c>
    </row>
    <row r="25" spans="1:20">
      <c r="A25" s="8" t="s">
        <v>67</v>
      </c>
      <c r="B25" s="202">
        <v>27</v>
      </c>
      <c r="C25" s="202">
        <v>27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11.2644</v>
      </c>
      <c r="J25" s="21">
        <f t="shared" si="6"/>
        <v>6.2990999999999993</v>
      </c>
      <c r="K25" s="21">
        <f t="shared" si="7"/>
        <v>8.1242999999999999</v>
      </c>
      <c r="L25" s="21">
        <f t="shared" si="8"/>
        <v>1.3122</v>
      </c>
      <c r="M25" s="155">
        <f t="shared" si="9"/>
        <v>26.999999999999996</v>
      </c>
      <c r="N25" s="22"/>
      <c r="P25" s="37">
        <f t="shared" si="1"/>
        <v>11.2644</v>
      </c>
      <c r="Q25" s="37">
        <f t="shared" si="2"/>
        <v>6.2990999999999993</v>
      </c>
      <c r="R25" s="37">
        <f t="shared" si="3"/>
        <v>8.1242999999999999</v>
      </c>
      <c r="S25" s="37">
        <f t="shared" si="4"/>
        <v>1.3122</v>
      </c>
      <c r="T25" s="37">
        <f t="shared" si="10"/>
        <v>26.999999999999996</v>
      </c>
    </row>
    <row r="26" spans="1:20">
      <c r="A26" s="8" t="s">
        <v>68</v>
      </c>
      <c r="B26" s="202">
        <v>27</v>
      </c>
      <c r="C26" s="202">
        <v>27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11.2644</v>
      </c>
      <c r="J26" s="21">
        <f t="shared" si="6"/>
        <v>6.2990999999999993</v>
      </c>
      <c r="K26" s="21">
        <f t="shared" si="7"/>
        <v>8.1242999999999999</v>
      </c>
      <c r="L26" s="21">
        <f t="shared" si="8"/>
        <v>1.3122</v>
      </c>
      <c r="M26" s="155">
        <f t="shared" si="9"/>
        <v>26.999999999999996</v>
      </c>
      <c r="N26" s="22"/>
      <c r="P26" s="37">
        <f t="shared" si="1"/>
        <v>11.2644</v>
      </c>
      <c r="Q26" s="37">
        <f t="shared" si="2"/>
        <v>6.2990999999999993</v>
      </c>
      <c r="R26" s="37">
        <f t="shared" si="3"/>
        <v>8.1242999999999999</v>
      </c>
      <c r="S26" s="37">
        <f t="shared" si="4"/>
        <v>1.3122</v>
      </c>
      <c r="T26" s="37">
        <f t="shared" si="10"/>
        <v>26.999999999999996</v>
      </c>
    </row>
    <row r="27" spans="1:20">
      <c r="A27" s="8" t="s">
        <v>69</v>
      </c>
      <c r="B27" s="202">
        <v>27</v>
      </c>
      <c r="C27" s="202">
        <v>27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11.2644</v>
      </c>
      <c r="J27" s="21">
        <f t="shared" si="6"/>
        <v>6.2990999999999993</v>
      </c>
      <c r="K27" s="21">
        <f t="shared" si="7"/>
        <v>8.1242999999999999</v>
      </c>
      <c r="L27" s="21">
        <f t="shared" si="8"/>
        <v>1.3122</v>
      </c>
      <c r="M27" s="155">
        <f t="shared" si="9"/>
        <v>26.999999999999996</v>
      </c>
      <c r="N27" s="22"/>
      <c r="P27" s="37">
        <f t="shared" si="1"/>
        <v>11.2644</v>
      </c>
      <c r="Q27" s="37">
        <f t="shared" si="2"/>
        <v>6.2990999999999993</v>
      </c>
      <c r="R27" s="37">
        <f t="shared" si="3"/>
        <v>8.1242999999999999</v>
      </c>
      <c r="S27" s="37">
        <f t="shared" si="4"/>
        <v>1.3122</v>
      </c>
      <c r="T27" s="37">
        <f t="shared" si="10"/>
        <v>26.999999999999996</v>
      </c>
    </row>
    <row r="28" spans="1:20">
      <c r="A28" s="8" t="s">
        <v>70</v>
      </c>
      <c r="B28" s="202">
        <v>27</v>
      </c>
      <c r="C28" s="202">
        <v>27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11.2644</v>
      </c>
      <c r="J28" s="21">
        <f t="shared" si="6"/>
        <v>6.2990999999999993</v>
      </c>
      <c r="K28" s="21">
        <f t="shared" si="7"/>
        <v>8.1242999999999999</v>
      </c>
      <c r="L28" s="21">
        <f t="shared" si="8"/>
        <v>1.3122</v>
      </c>
      <c r="M28" s="155">
        <f t="shared" si="9"/>
        <v>26.999999999999996</v>
      </c>
      <c r="N28" s="22"/>
      <c r="P28" s="37">
        <f t="shared" si="1"/>
        <v>11.2644</v>
      </c>
      <c r="Q28" s="37">
        <f t="shared" si="2"/>
        <v>6.2990999999999993</v>
      </c>
      <c r="R28" s="37">
        <f t="shared" si="3"/>
        <v>8.1242999999999999</v>
      </c>
      <c r="S28" s="37">
        <f t="shared" si="4"/>
        <v>1.3122</v>
      </c>
      <c r="T28" s="37">
        <f t="shared" si="10"/>
        <v>26.999999999999996</v>
      </c>
    </row>
    <row r="29" spans="1:20">
      <c r="A29" s="8" t="s">
        <v>71</v>
      </c>
      <c r="B29" s="202">
        <v>27</v>
      </c>
      <c r="C29" s="202">
        <v>27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11.2644</v>
      </c>
      <c r="J29" s="21">
        <f t="shared" si="6"/>
        <v>6.2990999999999993</v>
      </c>
      <c r="K29" s="21">
        <f t="shared" si="7"/>
        <v>8.1242999999999999</v>
      </c>
      <c r="L29" s="21">
        <f t="shared" si="8"/>
        <v>1.3122</v>
      </c>
      <c r="M29" s="155">
        <f t="shared" si="9"/>
        <v>26.999999999999996</v>
      </c>
      <c r="N29" s="22"/>
      <c r="P29" s="37">
        <f t="shared" si="1"/>
        <v>11.2644</v>
      </c>
      <c r="Q29" s="37">
        <f t="shared" si="2"/>
        <v>6.2990999999999993</v>
      </c>
      <c r="R29" s="37">
        <f t="shared" si="3"/>
        <v>8.1242999999999999</v>
      </c>
      <c r="S29" s="37">
        <f t="shared" si="4"/>
        <v>1.3122</v>
      </c>
      <c r="T29" s="37">
        <f t="shared" si="10"/>
        <v>26.999999999999996</v>
      </c>
    </row>
    <row r="30" spans="1:20">
      <c r="A30" s="8" t="s">
        <v>72</v>
      </c>
      <c r="B30" s="202">
        <v>27</v>
      </c>
      <c r="C30" s="202">
        <v>27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11.2644</v>
      </c>
      <c r="J30" s="21">
        <f t="shared" si="6"/>
        <v>6.2990999999999993</v>
      </c>
      <c r="K30" s="21">
        <f t="shared" si="7"/>
        <v>8.1242999999999999</v>
      </c>
      <c r="L30" s="21">
        <f t="shared" si="8"/>
        <v>1.3122</v>
      </c>
      <c r="M30" s="155">
        <f t="shared" si="9"/>
        <v>26.999999999999996</v>
      </c>
      <c r="N30" s="22"/>
      <c r="P30" s="37">
        <f t="shared" si="1"/>
        <v>11.2644</v>
      </c>
      <c r="Q30" s="37">
        <f t="shared" si="2"/>
        <v>6.2990999999999993</v>
      </c>
      <c r="R30" s="37">
        <f t="shared" si="3"/>
        <v>8.1242999999999999</v>
      </c>
      <c r="S30" s="37">
        <f t="shared" si="4"/>
        <v>1.3122</v>
      </c>
      <c r="T30" s="37">
        <f t="shared" si="10"/>
        <v>26.999999999999996</v>
      </c>
    </row>
    <row r="31" spans="1:20">
      <c r="A31" s="8" t="s">
        <v>73</v>
      </c>
      <c r="B31" s="202">
        <v>27</v>
      </c>
      <c r="C31" s="202">
        <v>27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11.2644</v>
      </c>
      <c r="J31" s="21">
        <f t="shared" si="6"/>
        <v>6.2990999999999993</v>
      </c>
      <c r="K31" s="21">
        <f t="shared" si="7"/>
        <v>8.1242999999999999</v>
      </c>
      <c r="L31" s="21">
        <f t="shared" si="8"/>
        <v>1.3122</v>
      </c>
      <c r="M31" s="155">
        <f t="shared" si="9"/>
        <v>26.999999999999996</v>
      </c>
      <c r="N31" s="22"/>
      <c r="P31" s="37">
        <f t="shared" si="1"/>
        <v>11.2644</v>
      </c>
      <c r="Q31" s="37">
        <f t="shared" si="2"/>
        <v>6.2990999999999993</v>
      </c>
      <c r="R31" s="37">
        <f t="shared" si="3"/>
        <v>8.1242999999999999</v>
      </c>
      <c r="S31" s="37">
        <f t="shared" si="4"/>
        <v>1.3122</v>
      </c>
      <c r="T31" s="37">
        <f t="shared" si="10"/>
        <v>26.999999999999996</v>
      </c>
    </row>
    <row r="32" spans="1:20">
      <c r="A32" s="8" t="s">
        <v>74</v>
      </c>
      <c r="B32" s="202">
        <v>27</v>
      </c>
      <c r="C32" s="202">
        <v>27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11.2644</v>
      </c>
      <c r="J32" s="21">
        <f t="shared" si="6"/>
        <v>6.2990999999999993</v>
      </c>
      <c r="K32" s="21">
        <f t="shared" si="7"/>
        <v>8.1242999999999999</v>
      </c>
      <c r="L32" s="21">
        <f t="shared" si="8"/>
        <v>1.3122</v>
      </c>
      <c r="M32" s="155">
        <f t="shared" si="9"/>
        <v>26.999999999999996</v>
      </c>
      <c r="N32" s="22"/>
      <c r="P32" s="37">
        <f t="shared" si="1"/>
        <v>11.2644</v>
      </c>
      <c r="Q32" s="37">
        <f t="shared" si="2"/>
        <v>6.2990999999999993</v>
      </c>
      <c r="R32" s="37">
        <f t="shared" si="3"/>
        <v>8.1242999999999999</v>
      </c>
      <c r="S32" s="37">
        <f t="shared" si="4"/>
        <v>1.3122</v>
      </c>
      <c r="T32" s="37">
        <f t="shared" si="10"/>
        <v>26.999999999999996</v>
      </c>
    </row>
    <row r="33" spans="1:20">
      <c r="A33" s="8" t="s">
        <v>75</v>
      </c>
      <c r="B33" s="202">
        <v>27</v>
      </c>
      <c r="C33" s="202">
        <v>27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11.2644</v>
      </c>
      <c r="J33" s="21">
        <f t="shared" si="6"/>
        <v>6.2990999999999993</v>
      </c>
      <c r="K33" s="21">
        <f t="shared" si="7"/>
        <v>8.1242999999999999</v>
      </c>
      <c r="L33" s="21">
        <f t="shared" si="8"/>
        <v>1.3122</v>
      </c>
      <c r="M33" s="155">
        <f t="shared" si="9"/>
        <v>26.999999999999996</v>
      </c>
      <c r="N33" s="22"/>
      <c r="P33" s="37">
        <f t="shared" si="1"/>
        <v>11.2644</v>
      </c>
      <c r="Q33" s="37">
        <f t="shared" si="2"/>
        <v>6.2990999999999993</v>
      </c>
      <c r="R33" s="37">
        <f t="shared" si="3"/>
        <v>8.1242999999999999</v>
      </c>
      <c r="S33" s="37">
        <f t="shared" si="4"/>
        <v>1.3122</v>
      </c>
      <c r="T33" s="37">
        <f t="shared" si="10"/>
        <v>26.999999999999996</v>
      </c>
    </row>
    <row r="34" spans="1:20">
      <c r="A34" s="8" t="s">
        <v>76</v>
      </c>
      <c r="B34" s="202">
        <v>27</v>
      </c>
      <c r="C34" s="202">
        <v>27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11.2644</v>
      </c>
      <c r="J34" s="21">
        <f t="shared" si="6"/>
        <v>6.2990999999999993</v>
      </c>
      <c r="K34" s="21">
        <f t="shared" si="7"/>
        <v>8.1242999999999999</v>
      </c>
      <c r="L34" s="21">
        <f t="shared" si="8"/>
        <v>1.3122</v>
      </c>
      <c r="M34" s="155">
        <f t="shared" si="9"/>
        <v>26.999999999999996</v>
      </c>
      <c r="N34" s="22"/>
      <c r="P34" s="37">
        <f t="shared" si="1"/>
        <v>11.2644</v>
      </c>
      <c r="Q34" s="37">
        <f t="shared" si="2"/>
        <v>6.2990999999999993</v>
      </c>
      <c r="R34" s="37">
        <f t="shared" si="3"/>
        <v>8.1242999999999999</v>
      </c>
      <c r="S34" s="37">
        <f t="shared" si="4"/>
        <v>1.3122</v>
      </c>
      <c r="T34" s="37">
        <f t="shared" si="10"/>
        <v>26.999999999999996</v>
      </c>
    </row>
    <row r="35" spans="1:20">
      <c r="A35" s="8" t="s">
        <v>77</v>
      </c>
      <c r="B35" s="202">
        <v>27</v>
      </c>
      <c r="C35" s="202">
        <v>27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11.2644</v>
      </c>
      <c r="J35" s="21">
        <f t="shared" si="6"/>
        <v>6.2990999999999993</v>
      </c>
      <c r="K35" s="21">
        <f t="shared" si="7"/>
        <v>8.1242999999999999</v>
      </c>
      <c r="L35" s="21">
        <f t="shared" si="8"/>
        <v>1.3122</v>
      </c>
      <c r="M35" s="155">
        <f t="shared" si="9"/>
        <v>26.999999999999996</v>
      </c>
      <c r="N35" s="22"/>
      <c r="P35" s="37">
        <f t="shared" ref="P35:P66" si="12">I35</f>
        <v>11.2644</v>
      </c>
      <c r="Q35" s="37">
        <f t="shared" ref="Q35:Q66" si="13">J35</f>
        <v>6.2990999999999993</v>
      </c>
      <c r="R35" s="37">
        <f t="shared" ref="R35:R66" si="14">K35</f>
        <v>8.1242999999999999</v>
      </c>
      <c r="S35" s="37">
        <f t="shared" ref="S35:S66" si="15">L35</f>
        <v>1.3122</v>
      </c>
      <c r="T35" s="37">
        <f t="shared" si="10"/>
        <v>26.999999999999996</v>
      </c>
    </row>
    <row r="36" spans="1:20">
      <c r="A36" s="8" t="s">
        <v>78</v>
      </c>
      <c r="B36" s="202">
        <v>27</v>
      </c>
      <c r="C36" s="202">
        <v>27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11.2644</v>
      </c>
      <c r="J36" s="21">
        <f t="shared" si="6"/>
        <v>6.2990999999999993</v>
      </c>
      <c r="K36" s="21">
        <f t="shared" si="7"/>
        <v>8.1242999999999999</v>
      </c>
      <c r="L36" s="21">
        <f t="shared" si="8"/>
        <v>1.3122</v>
      </c>
      <c r="M36" s="155">
        <f t="shared" si="9"/>
        <v>26.999999999999996</v>
      </c>
      <c r="N36" s="22"/>
      <c r="P36" s="37">
        <f t="shared" si="12"/>
        <v>11.2644</v>
      </c>
      <c r="Q36" s="37">
        <f t="shared" si="13"/>
        <v>6.2990999999999993</v>
      </c>
      <c r="R36" s="37">
        <f t="shared" si="14"/>
        <v>8.1242999999999999</v>
      </c>
      <c r="S36" s="37">
        <f t="shared" si="15"/>
        <v>1.3122</v>
      </c>
      <c r="T36" s="37">
        <f t="shared" si="10"/>
        <v>26.999999999999996</v>
      </c>
    </row>
    <row r="37" spans="1:20">
      <c r="A37" s="8" t="s">
        <v>79</v>
      </c>
      <c r="B37" s="202">
        <v>27</v>
      </c>
      <c r="C37" s="202">
        <v>27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11.2644</v>
      </c>
      <c r="J37" s="21">
        <f t="shared" si="6"/>
        <v>6.2990999999999993</v>
      </c>
      <c r="K37" s="21">
        <f t="shared" si="7"/>
        <v>8.1242999999999999</v>
      </c>
      <c r="L37" s="21">
        <f t="shared" si="8"/>
        <v>1.3122</v>
      </c>
      <c r="M37" s="155">
        <f t="shared" si="9"/>
        <v>26.999999999999996</v>
      </c>
      <c r="N37" s="22"/>
      <c r="P37" s="37">
        <f t="shared" si="12"/>
        <v>11.2644</v>
      </c>
      <c r="Q37" s="37">
        <f t="shared" si="13"/>
        <v>6.2990999999999993</v>
      </c>
      <c r="R37" s="37">
        <f t="shared" si="14"/>
        <v>8.1242999999999999</v>
      </c>
      <c r="S37" s="37">
        <f t="shared" si="15"/>
        <v>1.3122</v>
      </c>
      <c r="T37" s="37">
        <f t="shared" si="10"/>
        <v>26.999999999999996</v>
      </c>
    </row>
    <row r="38" spans="1:20">
      <c r="A38" s="8" t="s">
        <v>80</v>
      </c>
      <c r="B38" s="202">
        <v>27</v>
      </c>
      <c r="C38" s="202">
        <v>27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11.2644</v>
      </c>
      <c r="J38" s="21">
        <f t="shared" si="6"/>
        <v>6.2990999999999993</v>
      </c>
      <c r="K38" s="21">
        <f t="shared" si="7"/>
        <v>8.1242999999999999</v>
      </c>
      <c r="L38" s="21">
        <f t="shared" si="8"/>
        <v>1.3122</v>
      </c>
      <c r="M38" s="155">
        <f t="shared" si="9"/>
        <v>26.999999999999996</v>
      </c>
      <c r="N38" s="22"/>
      <c r="P38" s="37">
        <f t="shared" si="12"/>
        <v>11.2644</v>
      </c>
      <c r="Q38" s="37">
        <f t="shared" si="13"/>
        <v>6.2990999999999993</v>
      </c>
      <c r="R38" s="37">
        <f t="shared" si="14"/>
        <v>8.1242999999999999</v>
      </c>
      <c r="S38" s="37">
        <f t="shared" si="15"/>
        <v>1.3122</v>
      </c>
      <c r="T38" s="37">
        <f t="shared" si="10"/>
        <v>26.999999999999996</v>
      </c>
    </row>
    <row r="39" spans="1:20">
      <c r="A39" s="8" t="s">
        <v>81</v>
      </c>
      <c r="B39" s="202">
        <v>27</v>
      </c>
      <c r="C39" s="202">
        <v>27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11.2644</v>
      </c>
      <c r="J39" s="21">
        <f t="shared" si="6"/>
        <v>6.2990999999999993</v>
      </c>
      <c r="K39" s="21">
        <f t="shared" si="7"/>
        <v>8.1242999999999999</v>
      </c>
      <c r="L39" s="21">
        <f t="shared" si="8"/>
        <v>1.3122</v>
      </c>
      <c r="M39" s="155">
        <f t="shared" si="9"/>
        <v>26.999999999999996</v>
      </c>
      <c r="N39" s="22"/>
      <c r="P39" s="37">
        <f t="shared" si="12"/>
        <v>11.2644</v>
      </c>
      <c r="Q39" s="37">
        <f t="shared" si="13"/>
        <v>6.2990999999999993</v>
      </c>
      <c r="R39" s="37">
        <f t="shared" si="14"/>
        <v>8.1242999999999999</v>
      </c>
      <c r="S39" s="37">
        <f t="shared" si="15"/>
        <v>1.3122</v>
      </c>
      <c r="T39" s="37">
        <f t="shared" si="10"/>
        <v>26.999999999999996</v>
      </c>
    </row>
    <row r="40" spans="1:20">
      <c r="A40" s="8" t="s">
        <v>82</v>
      </c>
      <c r="B40" s="202">
        <v>27</v>
      </c>
      <c r="C40" s="202">
        <v>27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11.2644</v>
      </c>
      <c r="J40" s="21">
        <f t="shared" si="6"/>
        <v>6.2990999999999993</v>
      </c>
      <c r="K40" s="21">
        <f t="shared" si="7"/>
        <v>8.1242999999999999</v>
      </c>
      <c r="L40" s="21">
        <f t="shared" si="8"/>
        <v>1.3122</v>
      </c>
      <c r="M40" s="155">
        <f t="shared" si="9"/>
        <v>26.999999999999996</v>
      </c>
      <c r="N40" s="22"/>
      <c r="P40" s="37">
        <f t="shared" si="12"/>
        <v>11.2644</v>
      </c>
      <c r="Q40" s="37">
        <f t="shared" si="13"/>
        <v>6.2990999999999993</v>
      </c>
      <c r="R40" s="37">
        <f t="shared" si="14"/>
        <v>8.1242999999999999</v>
      </c>
      <c r="S40" s="37">
        <f t="shared" si="15"/>
        <v>1.3122</v>
      </c>
      <c r="T40" s="37">
        <f t="shared" si="10"/>
        <v>26.999999999999996</v>
      </c>
    </row>
    <row r="41" spans="1:20">
      <c r="A41" s="8" t="s">
        <v>83</v>
      </c>
      <c r="B41" s="202">
        <v>27</v>
      </c>
      <c r="C41" s="202">
        <v>27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11.2644</v>
      </c>
      <c r="J41" s="21">
        <f t="shared" si="6"/>
        <v>6.2990999999999993</v>
      </c>
      <c r="K41" s="21">
        <f t="shared" si="7"/>
        <v>8.1242999999999999</v>
      </c>
      <c r="L41" s="21">
        <f t="shared" si="8"/>
        <v>1.3122</v>
      </c>
      <c r="M41" s="155">
        <f t="shared" si="9"/>
        <v>26.999999999999996</v>
      </c>
      <c r="N41" s="22"/>
      <c r="P41" s="37">
        <f t="shared" si="12"/>
        <v>11.2644</v>
      </c>
      <c r="Q41" s="37">
        <f t="shared" si="13"/>
        <v>6.2990999999999993</v>
      </c>
      <c r="R41" s="37">
        <f t="shared" si="14"/>
        <v>8.1242999999999999</v>
      </c>
      <c r="S41" s="37">
        <f t="shared" si="15"/>
        <v>1.3122</v>
      </c>
      <c r="T41" s="37">
        <f t="shared" si="10"/>
        <v>26.999999999999996</v>
      </c>
    </row>
    <row r="42" spans="1:20">
      <c r="A42" s="8" t="s">
        <v>84</v>
      </c>
      <c r="B42" s="202">
        <v>27</v>
      </c>
      <c r="C42" s="202">
        <v>27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11.2644</v>
      </c>
      <c r="J42" s="21">
        <f t="shared" si="6"/>
        <v>6.2990999999999993</v>
      </c>
      <c r="K42" s="21">
        <f t="shared" si="7"/>
        <v>8.1242999999999999</v>
      </c>
      <c r="L42" s="21">
        <f t="shared" si="8"/>
        <v>1.3122</v>
      </c>
      <c r="M42" s="155">
        <f t="shared" si="9"/>
        <v>26.999999999999996</v>
      </c>
      <c r="N42" s="22"/>
      <c r="P42" s="37">
        <f t="shared" si="12"/>
        <v>11.2644</v>
      </c>
      <c r="Q42" s="37">
        <f t="shared" si="13"/>
        <v>6.2990999999999993</v>
      </c>
      <c r="R42" s="37">
        <f t="shared" si="14"/>
        <v>8.1242999999999999</v>
      </c>
      <c r="S42" s="37">
        <f t="shared" si="15"/>
        <v>1.3122</v>
      </c>
      <c r="T42" s="37">
        <f t="shared" si="10"/>
        <v>26.999999999999996</v>
      </c>
    </row>
    <row r="43" spans="1:20">
      <c r="A43" s="8" t="s">
        <v>85</v>
      </c>
      <c r="B43" s="202">
        <v>27</v>
      </c>
      <c r="C43" s="202">
        <v>27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11.2644</v>
      </c>
      <c r="J43" s="21">
        <f t="shared" si="6"/>
        <v>6.2990999999999993</v>
      </c>
      <c r="K43" s="21">
        <f t="shared" si="7"/>
        <v>8.1242999999999999</v>
      </c>
      <c r="L43" s="21">
        <f t="shared" si="8"/>
        <v>1.3122</v>
      </c>
      <c r="M43" s="155">
        <f t="shared" si="9"/>
        <v>26.999999999999996</v>
      </c>
      <c r="N43" s="22"/>
      <c r="P43" s="37">
        <f t="shared" si="12"/>
        <v>11.2644</v>
      </c>
      <c r="Q43" s="37">
        <f t="shared" si="13"/>
        <v>6.2990999999999993</v>
      </c>
      <c r="R43" s="37">
        <f t="shared" si="14"/>
        <v>8.1242999999999999</v>
      </c>
      <c r="S43" s="37">
        <f t="shared" si="15"/>
        <v>1.3122</v>
      </c>
      <c r="T43" s="37">
        <f t="shared" si="10"/>
        <v>26.999999999999996</v>
      </c>
    </row>
    <row r="44" spans="1:20">
      <c r="A44" s="8" t="s">
        <v>86</v>
      </c>
      <c r="B44" s="202">
        <v>27</v>
      </c>
      <c r="C44" s="202">
        <v>27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11.2644</v>
      </c>
      <c r="J44" s="21">
        <f t="shared" si="6"/>
        <v>6.2990999999999993</v>
      </c>
      <c r="K44" s="21">
        <f t="shared" si="7"/>
        <v>8.1242999999999999</v>
      </c>
      <c r="L44" s="21">
        <f t="shared" si="8"/>
        <v>1.3122</v>
      </c>
      <c r="M44" s="155">
        <f t="shared" si="9"/>
        <v>26.999999999999996</v>
      </c>
      <c r="N44" s="22"/>
      <c r="P44" s="37">
        <f t="shared" si="12"/>
        <v>11.2644</v>
      </c>
      <c r="Q44" s="37">
        <f t="shared" si="13"/>
        <v>6.2990999999999993</v>
      </c>
      <c r="R44" s="37">
        <f t="shared" si="14"/>
        <v>8.1242999999999999</v>
      </c>
      <c r="S44" s="37">
        <f t="shared" si="15"/>
        <v>1.3122</v>
      </c>
      <c r="T44" s="37">
        <f t="shared" si="10"/>
        <v>26.999999999999996</v>
      </c>
    </row>
    <row r="45" spans="1:20">
      <c r="A45" s="8" t="s">
        <v>87</v>
      </c>
      <c r="B45" s="202">
        <v>27</v>
      </c>
      <c r="C45" s="202">
        <v>27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11.2644</v>
      </c>
      <c r="J45" s="21">
        <f t="shared" si="6"/>
        <v>6.2990999999999993</v>
      </c>
      <c r="K45" s="21">
        <f t="shared" si="7"/>
        <v>8.1242999999999999</v>
      </c>
      <c r="L45" s="21">
        <f t="shared" si="8"/>
        <v>1.3122</v>
      </c>
      <c r="M45" s="155">
        <f t="shared" si="9"/>
        <v>26.999999999999996</v>
      </c>
      <c r="N45" s="22"/>
      <c r="P45" s="37">
        <f t="shared" si="12"/>
        <v>11.2644</v>
      </c>
      <c r="Q45" s="37">
        <f t="shared" si="13"/>
        <v>6.2990999999999993</v>
      </c>
      <c r="R45" s="37">
        <f t="shared" si="14"/>
        <v>8.1242999999999999</v>
      </c>
      <c r="S45" s="37">
        <f t="shared" si="15"/>
        <v>1.3122</v>
      </c>
      <c r="T45" s="37">
        <f t="shared" si="10"/>
        <v>26.999999999999996</v>
      </c>
    </row>
    <row r="46" spans="1:20">
      <c r="A46" s="8" t="s">
        <v>88</v>
      </c>
      <c r="B46" s="202">
        <v>27</v>
      </c>
      <c r="C46" s="202">
        <v>27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11.2644</v>
      </c>
      <c r="J46" s="21">
        <f t="shared" si="6"/>
        <v>6.2990999999999993</v>
      </c>
      <c r="K46" s="21">
        <f t="shared" si="7"/>
        <v>8.1242999999999999</v>
      </c>
      <c r="L46" s="21">
        <f t="shared" si="8"/>
        <v>1.3122</v>
      </c>
      <c r="M46" s="155">
        <f t="shared" si="9"/>
        <v>26.999999999999996</v>
      </c>
      <c r="N46" s="22"/>
      <c r="P46" s="37">
        <f t="shared" si="12"/>
        <v>11.2644</v>
      </c>
      <c r="Q46" s="37">
        <f t="shared" si="13"/>
        <v>6.2990999999999993</v>
      </c>
      <c r="R46" s="37">
        <f t="shared" si="14"/>
        <v>8.1242999999999999</v>
      </c>
      <c r="S46" s="37">
        <f t="shared" si="15"/>
        <v>1.3122</v>
      </c>
      <c r="T46" s="37">
        <f t="shared" si="10"/>
        <v>26.999999999999996</v>
      </c>
    </row>
    <row r="47" spans="1:20">
      <c r="A47" s="8" t="s">
        <v>89</v>
      </c>
      <c r="B47" s="202">
        <v>27</v>
      </c>
      <c r="C47" s="202">
        <v>27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11.2644</v>
      </c>
      <c r="J47" s="21">
        <f t="shared" si="6"/>
        <v>6.2990999999999993</v>
      </c>
      <c r="K47" s="21">
        <f t="shared" si="7"/>
        <v>8.1242999999999999</v>
      </c>
      <c r="L47" s="21">
        <f t="shared" si="8"/>
        <v>1.3122</v>
      </c>
      <c r="M47" s="155">
        <f t="shared" si="9"/>
        <v>26.999999999999996</v>
      </c>
      <c r="N47" s="22"/>
      <c r="P47" s="37">
        <f t="shared" si="12"/>
        <v>11.2644</v>
      </c>
      <c r="Q47" s="37">
        <f t="shared" si="13"/>
        <v>6.2990999999999993</v>
      </c>
      <c r="R47" s="37">
        <f t="shared" si="14"/>
        <v>8.1242999999999999</v>
      </c>
      <c r="S47" s="37">
        <f t="shared" si="15"/>
        <v>1.3122</v>
      </c>
      <c r="T47" s="37">
        <f t="shared" si="10"/>
        <v>26.999999999999996</v>
      </c>
    </row>
    <row r="48" spans="1:20">
      <c r="A48" s="8" t="s">
        <v>90</v>
      </c>
      <c r="B48" s="202">
        <v>27</v>
      </c>
      <c r="C48" s="202">
        <v>27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11.2644</v>
      </c>
      <c r="J48" s="21">
        <f t="shared" si="6"/>
        <v>6.2990999999999993</v>
      </c>
      <c r="K48" s="21">
        <f t="shared" si="7"/>
        <v>8.1242999999999999</v>
      </c>
      <c r="L48" s="21">
        <f t="shared" si="8"/>
        <v>1.3122</v>
      </c>
      <c r="M48" s="155">
        <f t="shared" si="9"/>
        <v>26.999999999999996</v>
      </c>
      <c r="N48" s="22"/>
      <c r="P48" s="37">
        <f t="shared" si="12"/>
        <v>11.2644</v>
      </c>
      <c r="Q48" s="37">
        <f t="shared" si="13"/>
        <v>6.2990999999999993</v>
      </c>
      <c r="R48" s="37">
        <f t="shared" si="14"/>
        <v>8.1242999999999999</v>
      </c>
      <c r="S48" s="37">
        <f t="shared" si="15"/>
        <v>1.3122</v>
      </c>
      <c r="T48" s="37">
        <f t="shared" si="10"/>
        <v>26.999999999999996</v>
      </c>
    </row>
    <row r="49" spans="1:20">
      <c r="A49" s="8" t="s">
        <v>91</v>
      </c>
      <c r="B49" s="202">
        <v>27</v>
      </c>
      <c r="C49" s="202">
        <v>27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11.2644</v>
      </c>
      <c r="J49" s="21">
        <f t="shared" si="6"/>
        <v>6.2990999999999993</v>
      </c>
      <c r="K49" s="21">
        <f t="shared" si="7"/>
        <v>8.1242999999999999</v>
      </c>
      <c r="L49" s="21">
        <f t="shared" si="8"/>
        <v>1.3122</v>
      </c>
      <c r="M49" s="155">
        <f t="shared" si="9"/>
        <v>26.999999999999996</v>
      </c>
      <c r="N49" s="22"/>
      <c r="P49" s="37">
        <f t="shared" si="12"/>
        <v>11.2644</v>
      </c>
      <c r="Q49" s="37">
        <f t="shared" si="13"/>
        <v>6.2990999999999993</v>
      </c>
      <c r="R49" s="37">
        <f t="shared" si="14"/>
        <v>8.1242999999999999</v>
      </c>
      <c r="S49" s="37">
        <f t="shared" si="15"/>
        <v>1.3122</v>
      </c>
      <c r="T49" s="37">
        <f t="shared" si="10"/>
        <v>26.999999999999996</v>
      </c>
    </row>
    <row r="50" spans="1:20">
      <c r="A50" s="8" t="s">
        <v>92</v>
      </c>
      <c r="B50" s="202">
        <v>27</v>
      </c>
      <c r="C50" s="202">
        <v>27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11.2644</v>
      </c>
      <c r="J50" s="21">
        <f t="shared" si="6"/>
        <v>6.2990999999999993</v>
      </c>
      <c r="K50" s="21">
        <f t="shared" si="7"/>
        <v>8.1242999999999999</v>
      </c>
      <c r="L50" s="21">
        <f t="shared" si="8"/>
        <v>1.3122</v>
      </c>
      <c r="M50" s="155">
        <f t="shared" si="9"/>
        <v>26.999999999999996</v>
      </c>
      <c r="N50" s="22"/>
      <c r="P50" s="37">
        <f t="shared" si="12"/>
        <v>11.2644</v>
      </c>
      <c r="Q50" s="37">
        <f t="shared" si="13"/>
        <v>6.2990999999999993</v>
      </c>
      <c r="R50" s="37">
        <f t="shared" si="14"/>
        <v>8.1242999999999999</v>
      </c>
      <c r="S50" s="37">
        <f t="shared" si="15"/>
        <v>1.3122</v>
      </c>
      <c r="T50" s="37">
        <f t="shared" si="10"/>
        <v>26.999999999999996</v>
      </c>
    </row>
    <row r="51" spans="1:20">
      <c r="A51" s="8" t="s">
        <v>93</v>
      </c>
      <c r="B51" s="202">
        <v>27</v>
      </c>
      <c r="C51" s="202">
        <v>27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11.2644</v>
      </c>
      <c r="J51" s="21">
        <f t="shared" si="6"/>
        <v>6.2990999999999993</v>
      </c>
      <c r="K51" s="21">
        <f t="shared" si="7"/>
        <v>8.1242999999999999</v>
      </c>
      <c r="L51" s="21">
        <f t="shared" si="8"/>
        <v>1.3122</v>
      </c>
      <c r="M51" s="155">
        <f t="shared" si="9"/>
        <v>26.999999999999996</v>
      </c>
      <c r="N51" s="22"/>
      <c r="P51" s="37">
        <f t="shared" si="12"/>
        <v>11.2644</v>
      </c>
      <c r="Q51" s="37">
        <f t="shared" si="13"/>
        <v>6.2990999999999993</v>
      </c>
      <c r="R51" s="37">
        <f t="shared" si="14"/>
        <v>8.1242999999999999</v>
      </c>
      <c r="S51" s="37">
        <f t="shared" si="15"/>
        <v>1.3122</v>
      </c>
      <c r="T51" s="37">
        <f t="shared" si="10"/>
        <v>26.999999999999996</v>
      </c>
    </row>
    <row r="52" spans="1:20">
      <c r="A52" s="8" t="s">
        <v>94</v>
      </c>
      <c r="B52" s="202">
        <v>27</v>
      </c>
      <c r="C52" s="202">
        <v>27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11.2644</v>
      </c>
      <c r="J52" s="21">
        <f t="shared" si="6"/>
        <v>6.2990999999999993</v>
      </c>
      <c r="K52" s="21">
        <f t="shared" si="7"/>
        <v>8.1242999999999999</v>
      </c>
      <c r="L52" s="21">
        <f t="shared" si="8"/>
        <v>1.3122</v>
      </c>
      <c r="M52" s="155">
        <f t="shared" si="9"/>
        <v>26.999999999999996</v>
      </c>
      <c r="N52" s="22"/>
      <c r="P52" s="37">
        <f t="shared" si="12"/>
        <v>11.2644</v>
      </c>
      <c r="Q52" s="37">
        <f t="shared" si="13"/>
        <v>6.2990999999999993</v>
      </c>
      <c r="R52" s="37">
        <f t="shared" si="14"/>
        <v>8.1242999999999999</v>
      </c>
      <c r="S52" s="37">
        <f t="shared" si="15"/>
        <v>1.3122</v>
      </c>
      <c r="T52" s="37">
        <f t="shared" si="10"/>
        <v>26.999999999999996</v>
      </c>
    </row>
    <row r="53" spans="1:20">
      <c r="A53" s="8" t="s">
        <v>95</v>
      </c>
      <c r="B53" s="202">
        <v>27</v>
      </c>
      <c r="C53" s="202">
        <v>27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11.2644</v>
      </c>
      <c r="J53" s="21">
        <f t="shared" si="6"/>
        <v>6.2990999999999993</v>
      </c>
      <c r="K53" s="21">
        <f t="shared" si="7"/>
        <v>8.1242999999999999</v>
      </c>
      <c r="L53" s="21">
        <f t="shared" si="8"/>
        <v>1.3122</v>
      </c>
      <c r="M53" s="155">
        <f t="shared" si="9"/>
        <v>26.999999999999996</v>
      </c>
      <c r="N53" s="22"/>
      <c r="P53" s="37">
        <f t="shared" si="12"/>
        <v>11.2644</v>
      </c>
      <c r="Q53" s="37">
        <f t="shared" si="13"/>
        <v>6.2990999999999993</v>
      </c>
      <c r="R53" s="37">
        <f t="shared" si="14"/>
        <v>8.1242999999999999</v>
      </c>
      <c r="S53" s="37">
        <f t="shared" si="15"/>
        <v>1.3122</v>
      </c>
      <c r="T53" s="37">
        <f t="shared" si="10"/>
        <v>26.999999999999996</v>
      </c>
    </row>
    <row r="54" spans="1:20">
      <c r="A54" s="8" t="s">
        <v>96</v>
      </c>
      <c r="B54" s="202">
        <v>27</v>
      </c>
      <c r="C54" s="202">
        <v>27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11.2644</v>
      </c>
      <c r="J54" s="21">
        <f t="shared" si="6"/>
        <v>6.2990999999999993</v>
      </c>
      <c r="K54" s="21">
        <f t="shared" si="7"/>
        <v>8.1242999999999999</v>
      </c>
      <c r="L54" s="21">
        <f t="shared" si="8"/>
        <v>1.3122</v>
      </c>
      <c r="M54" s="155">
        <f t="shared" si="9"/>
        <v>26.999999999999996</v>
      </c>
      <c r="N54" s="22"/>
      <c r="P54" s="37">
        <f t="shared" si="12"/>
        <v>11.2644</v>
      </c>
      <c r="Q54" s="37">
        <f t="shared" si="13"/>
        <v>6.2990999999999993</v>
      </c>
      <c r="R54" s="37">
        <f t="shared" si="14"/>
        <v>8.1242999999999999</v>
      </c>
      <c r="S54" s="37">
        <f t="shared" si="15"/>
        <v>1.3122</v>
      </c>
      <c r="T54" s="37">
        <f t="shared" si="10"/>
        <v>26.999999999999996</v>
      </c>
    </row>
    <row r="55" spans="1:20">
      <c r="A55" s="8" t="s">
        <v>97</v>
      </c>
      <c r="B55" s="202">
        <v>27</v>
      </c>
      <c r="C55" s="202">
        <v>27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11.2644</v>
      </c>
      <c r="J55" s="21">
        <f t="shared" si="6"/>
        <v>6.2990999999999993</v>
      </c>
      <c r="K55" s="21">
        <f t="shared" si="7"/>
        <v>8.1242999999999999</v>
      </c>
      <c r="L55" s="21">
        <f t="shared" si="8"/>
        <v>1.3122</v>
      </c>
      <c r="M55" s="155">
        <f t="shared" si="9"/>
        <v>26.999999999999996</v>
      </c>
      <c r="N55" s="22"/>
      <c r="P55" s="37">
        <f t="shared" si="12"/>
        <v>11.2644</v>
      </c>
      <c r="Q55" s="37">
        <f t="shared" si="13"/>
        <v>6.2990999999999993</v>
      </c>
      <c r="R55" s="37">
        <f t="shared" si="14"/>
        <v>8.1242999999999999</v>
      </c>
      <c r="S55" s="37">
        <f t="shared" si="15"/>
        <v>1.3122</v>
      </c>
      <c r="T55" s="37">
        <f t="shared" si="10"/>
        <v>26.999999999999996</v>
      </c>
    </row>
    <row r="56" spans="1:20">
      <c r="A56" s="8" t="s">
        <v>98</v>
      </c>
      <c r="B56" s="202">
        <v>27</v>
      </c>
      <c r="C56" s="202">
        <v>27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11.2644</v>
      </c>
      <c r="J56" s="21">
        <f t="shared" si="6"/>
        <v>6.2990999999999993</v>
      </c>
      <c r="K56" s="21">
        <f t="shared" si="7"/>
        <v>8.1242999999999999</v>
      </c>
      <c r="L56" s="21">
        <f t="shared" si="8"/>
        <v>1.3122</v>
      </c>
      <c r="M56" s="155">
        <f t="shared" si="9"/>
        <v>26.999999999999996</v>
      </c>
      <c r="N56" s="22"/>
      <c r="P56" s="37">
        <f t="shared" si="12"/>
        <v>11.2644</v>
      </c>
      <c r="Q56" s="37">
        <f t="shared" si="13"/>
        <v>6.2990999999999993</v>
      </c>
      <c r="R56" s="37">
        <f t="shared" si="14"/>
        <v>8.1242999999999999</v>
      </c>
      <c r="S56" s="37">
        <f t="shared" si="15"/>
        <v>1.3122</v>
      </c>
      <c r="T56" s="37">
        <f t="shared" si="10"/>
        <v>26.999999999999996</v>
      </c>
    </row>
    <row r="57" spans="1:20">
      <c r="A57" s="8" t="s">
        <v>99</v>
      </c>
      <c r="B57" s="202">
        <v>27</v>
      </c>
      <c r="C57" s="202">
        <v>27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11.2644</v>
      </c>
      <c r="J57" s="21">
        <f t="shared" si="6"/>
        <v>6.2990999999999993</v>
      </c>
      <c r="K57" s="21">
        <f t="shared" si="7"/>
        <v>8.1242999999999999</v>
      </c>
      <c r="L57" s="21">
        <f t="shared" si="8"/>
        <v>1.3122</v>
      </c>
      <c r="M57" s="155">
        <f t="shared" si="9"/>
        <v>26.999999999999996</v>
      </c>
      <c r="N57" s="22"/>
      <c r="P57" s="37">
        <f t="shared" si="12"/>
        <v>11.2644</v>
      </c>
      <c r="Q57" s="37">
        <f t="shared" si="13"/>
        <v>6.2990999999999993</v>
      </c>
      <c r="R57" s="37">
        <f t="shared" si="14"/>
        <v>8.1242999999999999</v>
      </c>
      <c r="S57" s="37">
        <f t="shared" si="15"/>
        <v>1.3122</v>
      </c>
      <c r="T57" s="37">
        <f t="shared" si="10"/>
        <v>26.999999999999996</v>
      </c>
    </row>
    <row r="58" spans="1:20">
      <c r="A58" s="8" t="s">
        <v>100</v>
      </c>
      <c r="B58" s="202">
        <v>27</v>
      </c>
      <c r="C58" s="202">
        <v>27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11.2644</v>
      </c>
      <c r="J58" s="21">
        <f t="shared" si="6"/>
        <v>6.2990999999999993</v>
      </c>
      <c r="K58" s="21">
        <f t="shared" si="7"/>
        <v>8.1242999999999999</v>
      </c>
      <c r="L58" s="21">
        <f t="shared" si="8"/>
        <v>1.3122</v>
      </c>
      <c r="M58" s="155">
        <f t="shared" si="9"/>
        <v>26.999999999999996</v>
      </c>
      <c r="N58" s="22"/>
      <c r="P58" s="37">
        <f t="shared" si="12"/>
        <v>11.2644</v>
      </c>
      <c r="Q58" s="37">
        <f t="shared" si="13"/>
        <v>6.2990999999999993</v>
      </c>
      <c r="R58" s="37">
        <f t="shared" si="14"/>
        <v>8.1242999999999999</v>
      </c>
      <c r="S58" s="37">
        <f t="shared" si="15"/>
        <v>1.3122</v>
      </c>
      <c r="T58" s="37">
        <f t="shared" si="10"/>
        <v>26.999999999999996</v>
      </c>
    </row>
    <row r="59" spans="1:20">
      <c r="A59" s="8" t="s">
        <v>101</v>
      </c>
      <c r="B59" s="202">
        <v>27</v>
      </c>
      <c r="C59" s="202">
        <v>27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11.2644</v>
      </c>
      <c r="J59" s="21">
        <f t="shared" si="6"/>
        <v>6.2990999999999993</v>
      </c>
      <c r="K59" s="21">
        <f t="shared" si="7"/>
        <v>8.1242999999999999</v>
      </c>
      <c r="L59" s="21">
        <f t="shared" si="8"/>
        <v>1.3122</v>
      </c>
      <c r="M59" s="155">
        <f t="shared" si="9"/>
        <v>26.999999999999996</v>
      </c>
      <c r="N59" s="22"/>
      <c r="P59" s="37">
        <f t="shared" si="12"/>
        <v>11.2644</v>
      </c>
      <c r="Q59" s="37">
        <f t="shared" si="13"/>
        <v>6.2990999999999993</v>
      </c>
      <c r="R59" s="37">
        <f t="shared" si="14"/>
        <v>8.1242999999999999</v>
      </c>
      <c r="S59" s="37">
        <f t="shared" si="15"/>
        <v>1.3122</v>
      </c>
      <c r="T59" s="37">
        <f t="shared" si="10"/>
        <v>26.999999999999996</v>
      </c>
    </row>
    <row r="60" spans="1:20">
      <c r="A60" s="8" t="s">
        <v>102</v>
      </c>
      <c r="B60" s="202">
        <v>27</v>
      </c>
      <c r="C60" s="202">
        <v>27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11.2644</v>
      </c>
      <c r="J60" s="21">
        <f t="shared" si="6"/>
        <v>6.2990999999999993</v>
      </c>
      <c r="K60" s="21">
        <f t="shared" si="7"/>
        <v>8.1242999999999999</v>
      </c>
      <c r="L60" s="21">
        <f t="shared" si="8"/>
        <v>1.3122</v>
      </c>
      <c r="M60" s="155">
        <f t="shared" si="9"/>
        <v>26.999999999999996</v>
      </c>
      <c r="N60" s="22"/>
      <c r="P60" s="37">
        <f t="shared" si="12"/>
        <v>11.2644</v>
      </c>
      <c r="Q60" s="37">
        <f t="shared" si="13"/>
        <v>6.2990999999999993</v>
      </c>
      <c r="R60" s="37">
        <f t="shared" si="14"/>
        <v>8.1242999999999999</v>
      </c>
      <c r="S60" s="37">
        <f t="shared" si="15"/>
        <v>1.3122</v>
      </c>
      <c r="T60" s="37">
        <f t="shared" si="10"/>
        <v>26.999999999999996</v>
      </c>
    </row>
    <row r="61" spans="1:20">
      <c r="A61" s="8" t="s">
        <v>103</v>
      </c>
      <c r="B61" s="202">
        <v>27</v>
      </c>
      <c r="C61" s="202">
        <v>27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11.2644</v>
      </c>
      <c r="J61" s="21">
        <f t="shared" si="6"/>
        <v>6.2990999999999993</v>
      </c>
      <c r="K61" s="21">
        <f t="shared" si="7"/>
        <v>8.1242999999999999</v>
      </c>
      <c r="L61" s="21">
        <f t="shared" si="8"/>
        <v>1.3122</v>
      </c>
      <c r="M61" s="155">
        <f t="shared" si="9"/>
        <v>26.999999999999996</v>
      </c>
      <c r="N61" s="22"/>
      <c r="P61" s="37">
        <f t="shared" si="12"/>
        <v>11.2644</v>
      </c>
      <c r="Q61" s="37">
        <f t="shared" si="13"/>
        <v>6.2990999999999993</v>
      </c>
      <c r="R61" s="37">
        <f t="shared" si="14"/>
        <v>8.1242999999999999</v>
      </c>
      <c r="S61" s="37">
        <f t="shared" si="15"/>
        <v>1.3122</v>
      </c>
      <c r="T61" s="37">
        <f t="shared" si="10"/>
        <v>26.999999999999996</v>
      </c>
    </row>
    <row r="62" spans="1:20">
      <c r="A62" s="8" t="s">
        <v>104</v>
      </c>
      <c r="B62" s="202">
        <v>27</v>
      </c>
      <c r="C62" s="202">
        <v>27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11.2644</v>
      </c>
      <c r="J62" s="21">
        <f t="shared" si="6"/>
        <v>6.2990999999999993</v>
      </c>
      <c r="K62" s="21">
        <f t="shared" si="7"/>
        <v>8.1242999999999999</v>
      </c>
      <c r="L62" s="21">
        <f t="shared" si="8"/>
        <v>1.3122</v>
      </c>
      <c r="M62" s="155">
        <f t="shared" si="9"/>
        <v>26.999999999999996</v>
      </c>
      <c r="N62" s="22"/>
      <c r="P62" s="37">
        <f t="shared" si="12"/>
        <v>11.2644</v>
      </c>
      <c r="Q62" s="37">
        <f t="shared" si="13"/>
        <v>6.2990999999999993</v>
      </c>
      <c r="R62" s="37">
        <f t="shared" si="14"/>
        <v>8.1242999999999999</v>
      </c>
      <c r="S62" s="37">
        <f t="shared" si="15"/>
        <v>1.3122</v>
      </c>
      <c r="T62" s="37">
        <f t="shared" si="10"/>
        <v>26.999999999999996</v>
      </c>
    </row>
    <row r="63" spans="1:20">
      <c r="A63" s="8" t="s">
        <v>105</v>
      </c>
      <c r="B63" s="202">
        <v>27</v>
      </c>
      <c r="C63" s="202">
        <v>27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11.2644</v>
      </c>
      <c r="J63" s="21">
        <f t="shared" si="6"/>
        <v>6.2990999999999993</v>
      </c>
      <c r="K63" s="21">
        <f t="shared" si="7"/>
        <v>8.1242999999999999</v>
      </c>
      <c r="L63" s="21">
        <f t="shared" si="8"/>
        <v>1.3122</v>
      </c>
      <c r="M63" s="155">
        <f t="shared" si="9"/>
        <v>26.999999999999996</v>
      </c>
      <c r="N63" s="22"/>
      <c r="P63" s="37">
        <f t="shared" si="12"/>
        <v>11.2644</v>
      </c>
      <c r="Q63" s="37">
        <f t="shared" si="13"/>
        <v>6.2990999999999993</v>
      </c>
      <c r="R63" s="37">
        <f t="shared" si="14"/>
        <v>8.1242999999999999</v>
      </c>
      <c r="S63" s="37">
        <f t="shared" si="15"/>
        <v>1.3122</v>
      </c>
      <c r="T63" s="37">
        <f t="shared" si="10"/>
        <v>26.999999999999996</v>
      </c>
    </row>
    <row r="64" spans="1:20">
      <c r="A64" s="8" t="s">
        <v>106</v>
      </c>
      <c r="B64" s="202">
        <v>27</v>
      </c>
      <c r="C64" s="202">
        <v>27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11.2644</v>
      </c>
      <c r="J64" s="21">
        <f t="shared" si="6"/>
        <v>6.2990999999999993</v>
      </c>
      <c r="K64" s="21">
        <f t="shared" si="7"/>
        <v>8.1242999999999999</v>
      </c>
      <c r="L64" s="21">
        <f t="shared" si="8"/>
        <v>1.3122</v>
      </c>
      <c r="M64" s="155">
        <f t="shared" si="9"/>
        <v>26.999999999999996</v>
      </c>
      <c r="N64" s="22"/>
      <c r="P64" s="37">
        <f t="shared" si="12"/>
        <v>11.2644</v>
      </c>
      <c r="Q64" s="37">
        <f t="shared" si="13"/>
        <v>6.2990999999999993</v>
      </c>
      <c r="R64" s="37">
        <f t="shared" si="14"/>
        <v>8.1242999999999999</v>
      </c>
      <c r="S64" s="37">
        <f t="shared" si="15"/>
        <v>1.3122</v>
      </c>
      <c r="T64" s="37">
        <f t="shared" si="10"/>
        <v>26.999999999999996</v>
      </c>
    </row>
    <row r="65" spans="1:20">
      <c r="A65" s="8" t="s">
        <v>107</v>
      </c>
      <c r="B65" s="202">
        <v>27</v>
      </c>
      <c r="C65" s="202">
        <v>27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11.2644</v>
      </c>
      <c r="J65" s="21">
        <f t="shared" si="6"/>
        <v>6.2990999999999993</v>
      </c>
      <c r="K65" s="21">
        <f t="shared" si="7"/>
        <v>8.1242999999999999</v>
      </c>
      <c r="L65" s="21">
        <f t="shared" si="8"/>
        <v>1.3122</v>
      </c>
      <c r="M65" s="155">
        <f t="shared" si="9"/>
        <v>26.999999999999996</v>
      </c>
      <c r="N65" s="22"/>
      <c r="P65" s="37">
        <f t="shared" si="12"/>
        <v>11.2644</v>
      </c>
      <c r="Q65" s="37">
        <f t="shared" si="13"/>
        <v>6.2990999999999993</v>
      </c>
      <c r="R65" s="37">
        <f t="shared" si="14"/>
        <v>8.1242999999999999</v>
      </c>
      <c r="S65" s="37">
        <f t="shared" si="15"/>
        <v>1.3122</v>
      </c>
      <c r="T65" s="37">
        <f t="shared" si="10"/>
        <v>26.999999999999996</v>
      </c>
    </row>
    <row r="66" spans="1:20">
      <c r="A66" s="8" t="s">
        <v>108</v>
      </c>
      <c r="B66" s="202">
        <v>27</v>
      </c>
      <c r="C66" s="202">
        <v>27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11.2644</v>
      </c>
      <c r="J66" s="21">
        <f t="shared" si="6"/>
        <v>6.2990999999999993</v>
      </c>
      <c r="K66" s="21">
        <f t="shared" si="7"/>
        <v>8.1242999999999999</v>
      </c>
      <c r="L66" s="21">
        <f t="shared" si="8"/>
        <v>1.3122</v>
      </c>
      <c r="M66" s="155">
        <f t="shared" si="9"/>
        <v>26.999999999999996</v>
      </c>
      <c r="N66" s="22"/>
      <c r="P66" s="37">
        <f t="shared" si="12"/>
        <v>11.2644</v>
      </c>
      <c r="Q66" s="37">
        <f t="shared" si="13"/>
        <v>6.2990999999999993</v>
      </c>
      <c r="R66" s="37">
        <f t="shared" si="14"/>
        <v>8.1242999999999999</v>
      </c>
      <c r="S66" s="37">
        <f t="shared" si="15"/>
        <v>1.3122</v>
      </c>
      <c r="T66" s="37">
        <f t="shared" si="10"/>
        <v>26.999999999999996</v>
      </c>
    </row>
    <row r="67" spans="1:20">
      <c r="A67" s="8" t="s">
        <v>109</v>
      </c>
      <c r="B67" s="202">
        <v>27</v>
      </c>
      <c r="C67" s="202">
        <v>27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11.2644</v>
      </c>
      <c r="J67" s="21">
        <f t="shared" si="6"/>
        <v>6.2990999999999993</v>
      </c>
      <c r="K67" s="21">
        <f t="shared" si="7"/>
        <v>8.1242999999999999</v>
      </c>
      <c r="L67" s="21">
        <f t="shared" si="8"/>
        <v>1.3122</v>
      </c>
      <c r="M67" s="155">
        <f t="shared" si="9"/>
        <v>26.999999999999996</v>
      </c>
      <c r="N67" s="22"/>
      <c r="P67" s="37">
        <f t="shared" ref="P67:P98" si="17">I67</f>
        <v>11.2644</v>
      </c>
      <c r="Q67" s="37">
        <f t="shared" ref="Q67:Q98" si="18">J67</f>
        <v>6.2990999999999993</v>
      </c>
      <c r="R67" s="37">
        <f t="shared" ref="R67:R98" si="19">K67</f>
        <v>8.1242999999999999</v>
      </c>
      <c r="S67" s="37">
        <f t="shared" ref="S67:S98" si="20">L67</f>
        <v>1.3122</v>
      </c>
      <c r="T67" s="37">
        <f t="shared" si="10"/>
        <v>26.999999999999996</v>
      </c>
    </row>
    <row r="68" spans="1:20">
      <c r="A68" s="8" t="s">
        <v>110</v>
      </c>
      <c r="B68" s="202">
        <v>27</v>
      </c>
      <c r="C68" s="202">
        <v>27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11.2644</v>
      </c>
      <c r="J68" s="21">
        <f t="shared" ref="J68:J98" si="22">C68*E68/100</f>
        <v>6.2990999999999993</v>
      </c>
      <c r="K68" s="21">
        <f t="shared" ref="K68:K98" si="23">C68*F68/100</f>
        <v>8.1242999999999999</v>
      </c>
      <c r="L68" s="21">
        <f t="shared" ref="L68:L98" si="24">C68*G68/100</f>
        <v>1.3122</v>
      </c>
      <c r="M68" s="155">
        <f t="shared" ref="M68:M98" si="25">SUM(I68:L68)</f>
        <v>26.999999999999996</v>
      </c>
      <c r="N68" s="22"/>
      <c r="P68" s="37">
        <f t="shared" si="17"/>
        <v>11.2644</v>
      </c>
      <c r="Q68" s="37">
        <f t="shared" si="18"/>
        <v>6.2990999999999993</v>
      </c>
      <c r="R68" s="37">
        <f t="shared" si="19"/>
        <v>8.1242999999999999</v>
      </c>
      <c r="S68" s="37">
        <f t="shared" si="20"/>
        <v>1.3122</v>
      </c>
      <c r="T68" s="37">
        <f t="shared" ref="T68:T99" si="26">SUM(P68:S68)</f>
        <v>26.999999999999996</v>
      </c>
    </row>
    <row r="69" spans="1:20">
      <c r="A69" s="8" t="s">
        <v>111</v>
      </c>
      <c r="B69" s="202">
        <v>27</v>
      </c>
      <c r="C69" s="202">
        <v>27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11.2644</v>
      </c>
      <c r="J69" s="21">
        <f t="shared" si="22"/>
        <v>6.2990999999999993</v>
      </c>
      <c r="K69" s="21">
        <f t="shared" si="23"/>
        <v>8.1242999999999999</v>
      </c>
      <c r="L69" s="21">
        <f t="shared" si="24"/>
        <v>1.3122</v>
      </c>
      <c r="M69" s="155">
        <f t="shared" si="25"/>
        <v>26.999999999999996</v>
      </c>
      <c r="N69" s="22"/>
      <c r="P69" s="37">
        <f t="shared" si="17"/>
        <v>11.2644</v>
      </c>
      <c r="Q69" s="37">
        <f t="shared" si="18"/>
        <v>6.2990999999999993</v>
      </c>
      <c r="R69" s="37">
        <f t="shared" si="19"/>
        <v>8.1242999999999999</v>
      </c>
      <c r="S69" s="37">
        <f t="shared" si="20"/>
        <v>1.3122</v>
      </c>
      <c r="T69" s="37">
        <f t="shared" si="26"/>
        <v>26.999999999999996</v>
      </c>
    </row>
    <row r="70" spans="1:20">
      <c r="A70" s="8" t="s">
        <v>112</v>
      </c>
      <c r="B70" s="202">
        <v>27</v>
      </c>
      <c r="C70" s="202">
        <v>27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11.2644</v>
      </c>
      <c r="J70" s="21">
        <f t="shared" si="22"/>
        <v>6.2990999999999993</v>
      </c>
      <c r="K70" s="21">
        <f t="shared" si="23"/>
        <v>8.1242999999999999</v>
      </c>
      <c r="L70" s="21">
        <f t="shared" si="24"/>
        <v>1.3122</v>
      </c>
      <c r="M70" s="155">
        <f t="shared" si="25"/>
        <v>26.999999999999996</v>
      </c>
      <c r="N70" s="22"/>
      <c r="P70" s="37">
        <f t="shared" si="17"/>
        <v>11.2644</v>
      </c>
      <c r="Q70" s="37">
        <f t="shared" si="18"/>
        <v>6.2990999999999993</v>
      </c>
      <c r="R70" s="37">
        <f t="shared" si="19"/>
        <v>8.1242999999999999</v>
      </c>
      <c r="S70" s="37">
        <f t="shared" si="20"/>
        <v>1.3122</v>
      </c>
      <c r="T70" s="37">
        <f t="shared" si="26"/>
        <v>26.999999999999996</v>
      </c>
    </row>
    <row r="71" spans="1:20">
      <c r="A71" s="8" t="s">
        <v>113</v>
      </c>
      <c r="B71" s="202">
        <v>27</v>
      </c>
      <c r="C71" s="202">
        <v>27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11.2644</v>
      </c>
      <c r="J71" s="21">
        <f t="shared" si="22"/>
        <v>6.2990999999999993</v>
      </c>
      <c r="K71" s="21">
        <f t="shared" si="23"/>
        <v>8.1242999999999999</v>
      </c>
      <c r="L71" s="21">
        <f t="shared" si="24"/>
        <v>1.3122</v>
      </c>
      <c r="M71" s="155">
        <f t="shared" si="25"/>
        <v>26.999999999999996</v>
      </c>
      <c r="N71" s="22"/>
      <c r="P71" s="37">
        <f t="shared" si="17"/>
        <v>11.2644</v>
      </c>
      <c r="Q71" s="37">
        <f t="shared" si="18"/>
        <v>6.2990999999999993</v>
      </c>
      <c r="R71" s="37">
        <f t="shared" si="19"/>
        <v>8.1242999999999999</v>
      </c>
      <c r="S71" s="37">
        <f t="shared" si="20"/>
        <v>1.3122</v>
      </c>
      <c r="T71" s="37">
        <f t="shared" si="26"/>
        <v>26.999999999999996</v>
      </c>
    </row>
    <row r="72" spans="1:20">
      <c r="A72" s="8" t="s">
        <v>114</v>
      </c>
      <c r="B72" s="202">
        <v>27</v>
      </c>
      <c r="C72" s="202">
        <v>27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11.2644</v>
      </c>
      <c r="J72" s="21">
        <f t="shared" si="22"/>
        <v>6.2990999999999993</v>
      </c>
      <c r="K72" s="21">
        <f t="shared" si="23"/>
        <v>8.1242999999999999</v>
      </c>
      <c r="L72" s="21">
        <f t="shared" si="24"/>
        <v>1.3122</v>
      </c>
      <c r="M72" s="155">
        <f t="shared" si="25"/>
        <v>26.999999999999996</v>
      </c>
      <c r="N72" s="22"/>
      <c r="P72" s="37">
        <f t="shared" si="17"/>
        <v>11.2644</v>
      </c>
      <c r="Q72" s="37">
        <f t="shared" si="18"/>
        <v>6.2990999999999993</v>
      </c>
      <c r="R72" s="37">
        <f t="shared" si="19"/>
        <v>8.1242999999999999</v>
      </c>
      <c r="S72" s="37">
        <f t="shared" si="20"/>
        <v>1.3122</v>
      </c>
      <c r="T72" s="37">
        <f t="shared" si="26"/>
        <v>26.999999999999996</v>
      </c>
    </row>
    <row r="73" spans="1:20">
      <c r="A73" s="8" t="s">
        <v>115</v>
      </c>
      <c r="B73" s="202">
        <v>27</v>
      </c>
      <c r="C73" s="202">
        <v>27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11.2644</v>
      </c>
      <c r="J73" s="21">
        <f t="shared" si="22"/>
        <v>6.2990999999999993</v>
      </c>
      <c r="K73" s="21">
        <f t="shared" si="23"/>
        <v>8.1242999999999999</v>
      </c>
      <c r="L73" s="21">
        <f t="shared" si="24"/>
        <v>1.3122</v>
      </c>
      <c r="M73" s="155">
        <f t="shared" si="25"/>
        <v>26.999999999999996</v>
      </c>
      <c r="N73" s="22"/>
      <c r="P73" s="37">
        <f t="shared" si="17"/>
        <v>11.2644</v>
      </c>
      <c r="Q73" s="37">
        <f t="shared" si="18"/>
        <v>6.2990999999999993</v>
      </c>
      <c r="R73" s="37">
        <f t="shared" si="19"/>
        <v>8.1242999999999999</v>
      </c>
      <c r="S73" s="37">
        <f t="shared" si="20"/>
        <v>1.3122</v>
      </c>
      <c r="T73" s="37">
        <f t="shared" si="26"/>
        <v>26.999999999999996</v>
      </c>
    </row>
    <row r="74" spans="1:20">
      <c r="A74" s="8" t="s">
        <v>116</v>
      </c>
      <c r="B74" s="202">
        <v>27</v>
      </c>
      <c r="C74" s="202">
        <v>27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11.2644</v>
      </c>
      <c r="J74" s="21">
        <f t="shared" si="22"/>
        <v>6.2990999999999993</v>
      </c>
      <c r="K74" s="21">
        <f t="shared" si="23"/>
        <v>8.1242999999999999</v>
      </c>
      <c r="L74" s="21">
        <f t="shared" si="24"/>
        <v>1.3122</v>
      </c>
      <c r="M74" s="155">
        <f t="shared" si="25"/>
        <v>26.999999999999996</v>
      </c>
      <c r="N74" s="22"/>
      <c r="P74" s="37">
        <f t="shared" si="17"/>
        <v>11.2644</v>
      </c>
      <c r="Q74" s="37">
        <f t="shared" si="18"/>
        <v>6.2990999999999993</v>
      </c>
      <c r="R74" s="37">
        <f t="shared" si="19"/>
        <v>8.1242999999999999</v>
      </c>
      <c r="S74" s="37">
        <f t="shared" si="20"/>
        <v>1.3122</v>
      </c>
      <c r="T74" s="37">
        <f t="shared" si="26"/>
        <v>26.999999999999996</v>
      </c>
    </row>
    <row r="75" spans="1:20">
      <c r="A75" s="8" t="s">
        <v>117</v>
      </c>
      <c r="B75" s="202">
        <v>27</v>
      </c>
      <c r="C75" s="202">
        <v>27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11.2644</v>
      </c>
      <c r="J75" s="21">
        <f t="shared" si="22"/>
        <v>6.2990999999999993</v>
      </c>
      <c r="K75" s="21">
        <f t="shared" si="23"/>
        <v>8.1242999999999999</v>
      </c>
      <c r="L75" s="21">
        <f t="shared" si="24"/>
        <v>1.3122</v>
      </c>
      <c r="M75" s="155">
        <f t="shared" si="25"/>
        <v>26.999999999999996</v>
      </c>
      <c r="N75" s="22"/>
      <c r="P75" s="37">
        <f t="shared" si="17"/>
        <v>11.2644</v>
      </c>
      <c r="Q75" s="37">
        <f t="shared" si="18"/>
        <v>6.2990999999999993</v>
      </c>
      <c r="R75" s="37">
        <f t="shared" si="19"/>
        <v>8.1242999999999999</v>
      </c>
      <c r="S75" s="37">
        <f t="shared" si="20"/>
        <v>1.3122</v>
      </c>
      <c r="T75" s="37">
        <f t="shared" si="26"/>
        <v>26.999999999999996</v>
      </c>
    </row>
    <row r="76" spans="1:20">
      <c r="A76" s="8" t="s">
        <v>118</v>
      </c>
      <c r="B76" s="202">
        <v>27</v>
      </c>
      <c r="C76" s="202">
        <v>27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11.2644</v>
      </c>
      <c r="J76" s="21">
        <f t="shared" si="22"/>
        <v>6.2990999999999993</v>
      </c>
      <c r="K76" s="21">
        <f t="shared" si="23"/>
        <v>8.1242999999999999</v>
      </c>
      <c r="L76" s="21">
        <f t="shared" si="24"/>
        <v>1.3122</v>
      </c>
      <c r="M76" s="155">
        <f t="shared" si="25"/>
        <v>26.999999999999996</v>
      </c>
      <c r="N76" s="22"/>
      <c r="P76" s="37">
        <f t="shared" si="17"/>
        <v>11.2644</v>
      </c>
      <c r="Q76" s="37">
        <f t="shared" si="18"/>
        <v>6.2990999999999993</v>
      </c>
      <c r="R76" s="37">
        <f t="shared" si="19"/>
        <v>8.1242999999999999</v>
      </c>
      <c r="S76" s="37">
        <f t="shared" si="20"/>
        <v>1.3122</v>
      </c>
      <c r="T76" s="37">
        <f t="shared" si="26"/>
        <v>26.999999999999996</v>
      </c>
    </row>
    <row r="77" spans="1:20">
      <c r="A77" s="8" t="s">
        <v>119</v>
      </c>
      <c r="B77" s="202">
        <v>27</v>
      </c>
      <c r="C77" s="202">
        <v>27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11.2644</v>
      </c>
      <c r="J77" s="21">
        <f t="shared" si="22"/>
        <v>6.2990999999999993</v>
      </c>
      <c r="K77" s="21">
        <f t="shared" si="23"/>
        <v>8.1242999999999999</v>
      </c>
      <c r="L77" s="21">
        <f t="shared" si="24"/>
        <v>1.3122</v>
      </c>
      <c r="M77" s="155">
        <f t="shared" si="25"/>
        <v>26.999999999999996</v>
      </c>
      <c r="N77" s="22"/>
      <c r="P77" s="37">
        <f t="shared" si="17"/>
        <v>11.2644</v>
      </c>
      <c r="Q77" s="37">
        <f t="shared" si="18"/>
        <v>6.2990999999999993</v>
      </c>
      <c r="R77" s="37">
        <f t="shared" si="19"/>
        <v>8.1242999999999999</v>
      </c>
      <c r="S77" s="37">
        <f t="shared" si="20"/>
        <v>1.3122</v>
      </c>
      <c r="T77" s="37">
        <f t="shared" si="26"/>
        <v>26.999999999999996</v>
      </c>
    </row>
    <row r="78" spans="1:20">
      <c r="A78" s="8" t="s">
        <v>120</v>
      </c>
      <c r="B78" s="202">
        <v>27</v>
      </c>
      <c r="C78" s="202">
        <v>27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11.2644</v>
      </c>
      <c r="J78" s="21">
        <f t="shared" si="22"/>
        <v>6.2990999999999993</v>
      </c>
      <c r="K78" s="21">
        <f t="shared" si="23"/>
        <v>8.1242999999999999</v>
      </c>
      <c r="L78" s="21">
        <f t="shared" si="24"/>
        <v>1.3122</v>
      </c>
      <c r="M78" s="155">
        <f t="shared" si="25"/>
        <v>26.999999999999996</v>
      </c>
      <c r="N78" s="22"/>
      <c r="P78" s="37">
        <f t="shared" si="17"/>
        <v>11.2644</v>
      </c>
      <c r="Q78" s="37">
        <f t="shared" si="18"/>
        <v>6.2990999999999993</v>
      </c>
      <c r="R78" s="37">
        <f t="shared" si="19"/>
        <v>8.1242999999999999</v>
      </c>
      <c r="S78" s="37">
        <f t="shared" si="20"/>
        <v>1.3122</v>
      </c>
      <c r="T78" s="37">
        <f t="shared" si="26"/>
        <v>26.999999999999996</v>
      </c>
    </row>
    <row r="79" spans="1:20">
      <c r="A79" s="8" t="s">
        <v>121</v>
      </c>
      <c r="B79" s="202">
        <v>27</v>
      </c>
      <c r="C79" s="202">
        <v>27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11.2644</v>
      </c>
      <c r="J79" s="21">
        <f t="shared" si="22"/>
        <v>6.2990999999999993</v>
      </c>
      <c r="K79" s="21">
        <f t="shared" si="23"/>
        <v>8.1242999999999999</v>
      </c>
      <c r="L79" s="21">
        <f t="shared" si="24"/>
        <v>1.3122</v>
      </c>
      <c r="M79" s="155">
        <f t="shared" si="25"/>
        <v>26.999999999999996</v>
      </c>
      <c r="N79" s="22"/>
      <c r="P79" s="37">
        <f t="shared" si="17"/>
        <v>11.2644</v>
      </c>
      <c r="Q79" s="37">
        <f t="shared" si="18"/>
        <v>6.2990999999999993</v>
      </c>
      <c r="R79" s="37">
        <f t="shared" si="19"/>
        <v>8.1242999999999999</v>
      </c>
      <c r="S79" s="37">
        <f t="shared" si="20"/>
        <v>1.3122</v>
      </c>
      <c r="T79" s="37">
        <f t="shared" si="26"/>
        <v>26.999999999999996</v>
      </c>
    </row>
    <row r="80" spans="1:20">
      <c r="A80" s="8" t="s">
        <v>122</v>
      </c>
      <c r="B80" s="202">
        <v>27</v>
      </c>
      <c r="C80" s="202">
        <v>27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11.2644</v>
      </c>
      <c r="J80" s="21">
        <f t="shared" si="22"/>
        <v>6.2990999999999993</v>
      </c>
      <c r="K80" s="21">
        <f t="shared" si="23"/>
        <v>8.1242999999999999</v>
      </c>
      <c r="L80" s="21">
        <f t="shared" si="24"/>
        <v>1.3122</v>
      </c>
      <c r="M80" s="155">
        <f t="shared" si="25"/>
        <v>26.999999999999996</v>
      </c>
      <c r="N80" s="22"/>
      <c r="P80" s="37">
        <f t="shared" si="17"/>
        <v>11.2644</v>
      </c>
      <c r="Q80" s="37">
        <f t="shared" si="18"/>
        <v>6.2990999999999993</v>
      </c>
      <c r="R80" s="37">
        <f t="shared" si="19"/>
        <v>8.1242999999999999</v>
      </c>
      <c r="S80" s="37">
        <f t="shared" si="20"/>
        <v>1.3122</v>
      </c>
      <c r="T80" s="37">
        <f t="shared" si="26"/>
        <v>26.999999999999996</v>
      </c>
    </row>
    <row r="81" spans="1:20">
      <c r="A81" s="8" t="s">
        <v>123</v>
      </c>
      <c r="B81" s="202">
        <v>27</v>
      </c>
      <c r="C81" s="202">
        <v>27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11.2644</v>
      </c>
      <c r="J81" s="21">
        <f t="shared" si="22"/>
        <v>6.2990999999999993</v>
      </c>
      <c r="K81" s="21">
        <f t="shared" si="23"/>
        <v>8.1242999999999999</v>
      </c>
      <c r="L81" s="21">
        <f t="shared" si="24"/>
        <v>1.3122</v>
      </c>
      <c r="M81" s="155">
        <f t="shared" si="25"/>
        <v>26.999999999999996</v>
      </c>
      <c r="N81" s="22"/>
      <c r="P81" s="37">
        <f t="shared" si="17"/>
        <v>11.2644</v>
      </c>
      <c r="Q81" s="37">
        <f t="shared" si="18"/>
        <v>6.2990999999999993</v>
      </c>
      <c r="R81" s="37">
        <f t="shared" si="19"/>
        <v>8.1242999999999999</v>
      </c>
      <c r="S81" s="37">
        <f t="shared" si="20"/>
        <v>1.3122</v>
      </c>
      <c r="T81" s="37">
        <f t="shared" si="26"/>
        <v>26.999999999999996</v>
      </c>
    </row>
    <row r="82" spans="1:20">
      <c r="A82" s="8" t="s">
        <v>124</v>
      </c>
      <c r="B82" s="202">
        <v>27</v>
      </c>
      <c r="C82" s="202">
        <v>27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11.2644</v>
      </c>
      <c r="J82" s="21">
        <f t="shared" si="22"/>
        <v>6.2990999999999993</v>
      </c>
      <c r="K82" s="21">
        <f t="shared" si="23"/>
        <v>8.1242999999999999</v>
      </c>
      <c r="L82" s="21">
        <f t="shared" si="24"/>
        <v>1.3122</v>
      </c>
      <c r="M82" s="155">
        <f t="shared" si="25"/>
        <v>26.999999999999996</v>
      </c>
      <c r="N82" s="22"/>
      <c r="P82" s="37">
        <f t="shared" si="17"/>
        <v>11.2644</v>
      </c>
      <c r="Q82" s="37">
        <f t="shared" si="18"/>
        <v>6.2990999999999993</v>
      </c>
      <c r="R82" s="37">
        <f t="shared" si="19"/>
        <v>8.1242999999999999</v>
      </c>
      <c r="S82" s="37">
        <f t="shared" si="20"/>
        <v>1.3122</v>
      </c>
      <c r="T82" s="37">
        <f t="shared" si="26"/>
        <v>26.999999999999996</v>
      </c>
    </row>
    <row r="83" spans="1:20">
      <c r="A83" s="8" t="s">
        <v>125</v>
      </c>
      <c r="B83" s="202">
        <v>27</v>
      </c>
      <c r="C83" s="202">
        <v>27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11.2644</v>
      </c>
      <c r="J83" s="21">
        <f t="shared" si="22"/>
        <v>6.2990999999999993</v>
      </c>
      <c r="K83" s="21">
        <f t="shared" si="23"/>
        <v>8.1242999999999999</v>
      </c>
      <c r="L83" s="21">
        <f t="shared" si="24"/>
        <v>1.3122</v>
      </c>
      <c r="M83" s="155">
        <f t="shared" si="25"/>
        <v>26.999999999999996</v>
      </c>
      <c r="N83" s="22"/>
      <c r="P83" s="37">
        <f t="shared" si="17"/>
        <v>11.2644</v>
      </c>
      <c r="Q83" s="37">
        <f t="shared" si="18"/>
        <v>6.2990999999999993</v>
      </c>
      <c r="R83" s="37">
        <f t="shared" si="19"/>
        <v>8.1242999999999999</v>
      </c>
      <c r="S83" s="37">
        <f t="shared" si="20"/>
        <v>1.3122</v>
      </c>
      <c r="T83" s="37">
        <f t="shared" si="26"/>
        <v>26.999999999999996</v>
      </c>
    </row>
    <row r="84" spans="1:20">
      <c r="A84" s="8" t="s">
        <v>126</v>
      </c>
      <c r="B84" s="202">
        <v>27</v>
      </c>
      <c r="C84" s="202">
        <v>27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11.2644</v>
      </c>
      <c r="J84" s="21">
        <f t="shared" si="22"/>
        <v>6.2990999999999993</v>
      </c>
      <c r="K84" s="21">
        <f t="shared" si="23"/>
        <v>8.1242999999999999</v>
      </c>
      <c r="L84" s="21">
        <f t="shared" si="24"/>
        <v>1.3122</v>
      </c>
      <c r="M84" s="155">
        <f t="shared" si="25"/>
        <v>26.999999999999996</v>
      </c>
      <c r="N84" s="22"/>
      <c r="P84" s="37">
        <f t="shared" si="17"/>
        <v>11.2644</v>
      </c>
      <c r="Q84" s="37">
        <f t="shared" si="18"/>
        <v>6.2990999999999993</v>
      </c>
      <c r="R84" s="37">
        <f t="shared" si="19"/>
        <v>8.1242999999999999</v>
      </c>
      <c r="S84" s="37">
        <f t="shared" si="20"/>
        <v>1.3122</v>
      </c>
      <c r="T84" s="37">
        <f t="shared" si="26"/>
        <v>26.999999999999996</v>
      </c>
    </row>
    <row r="85" spans="1:20">
      <c r="A85" s="8" t="s">
        <v>127</v>
      </c>
      <c r="B85" s="202">
        <v>27</v>
      </c>
      <c r="C85" s="202">
        <v>27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11.2644</v>
      </c>
      <c r="J85" s="21">
        <f t="shared" si="22"/>
        <v>6.2990999999999993</v>
      </c>
      <c r="K85" s="21">
        <f t="shared" si="23"/>
        <v>8.1242999999999999</v>
      </c>
      <c r="L85" s="21">
        <f t="shared" si="24"/>
        <v>1.3122</v>
      </c>
      <c r="M85" s="155">
        <f t="shared" si="25"/>
        <v>26.999999999999996</v>
      </c>
      <c r="N85" s="22"/>
      <c r="P85" s="37">
        <f t="shared" si="17"/>
        <v>11.2644</v>
      </c>
      <c r="Q85" s="37">
        <f t="shared" si="18"/>
        <v>6.2990999999999993</v>
      </c>
      <c r="R85" s="37">
        <f t="shared" si="19"/>
        <v>8.1242999999999999</v>
      </c>
      <c r="S85" s="37">
        <f t="shared" si="20"/>
        <v>1.3122</v>
      </c>
      <c r="T85" s="37">
        <f t="shared" si="26"/>
        <v>26.999999999999996</v>
      </c>
    </row>
    <row r="86" spans="1:20">
      <c r="A86" s="8" t="s">
        <v>128</v>
      </c>
      <c r="B86" s="202">
        <v>27</v>
      </c>
      <c r="C86" s="202">
        <v>27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11.2644</v>
      </c>
      <c r="J86" s="21">
        <f t="shared" si="22"/>
        <v>6.2990999999999993</v>
      </c>
      <c r="K86" s="21">
        <f t="shared" si="23"/>
        <v>8.1242999999999999</v>
      </c>
      <c r="L86" s="21">
        <f t="shared" si="24"/>
        <v>1.3122</v>
      </c>
      <c r="M86" s="155">
        <f t="shared" si="25"/>
        <v>26.999999999999996</v>
      </c>
      <c r="N86" s="22"/>
      <c r="P86" s="37">
        <f t="shared" si="17"/>
        <v>11.2644</v>
      </c>
      <c r="Q86" s="37">
        <f t="shared" si="18"/>
        <v>6.2990999999999993</v>
      </c>
      <c r="R86" s="37">
        <f t="shared" si="19"/>
        <v>8.1242999999999999</v>
      </c>
      <c r="S86" s="37">
        <f t="shared" si="20"/>
        <v>1.3122</v>
      </c>
      <c r="T86" s="37">
        <f t="shared" si="26"/>
        <v>26.999999999999996</v>
      </c>
    </row>
    <row r="87" spans="1:20">
      <c r="A87" s="8" t="s">
        <v>129</v>
      </c>
      <c r="B87" s="202">
        <v>27</v>
      </c>
      <c r="C87" s="202">
        <v>27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11.2644</v>
      </c>
      <c r="J87" s="21">
        <f t="shared" si="22"/>
        <v>6.2990999999999993</v>
      </c>
      <c r="K87" s="21">
        <f t="shared" si="23"/>
        <v>8.1242999999999999</v>
      </c>
      <c r="L87" s="21">
        <f t="shared" si="24"/>
        <v>1.3122</v>
      </c>
      <c r="M87" s="155">
        <f t="shared" si="25"/>
        <v>26.999999999999996</v>
      </c>
      <c r="N87" s="22"/>
      <c r="P87" s="37">
        <f t="shared" si="17"/>
        <v>11.2644</v>
      </c>
      <c r="Q87" s="37">
        <f t="shared" si="18"/>
        <v>6.2990999999999993</v>
      </c>
      <c r="R87" s="37">
        <f t="shared" si="19"/>
        <v>8.1242999999999999</v>
      </c>
      <c r="S87" s="37">
        <f t="shared" si="20"/>
        <v>1.3122</v>
      </c>
      <c r="T87" s="37">
        <f t="shared" si="26"/>
        <v>26.999999999999996</v>
      </c>
    </row>
    <row r="88" spans="1:20">
      <c r="A88" s="8" t="s">
        <v>130</v>
      </c>
      <c r="B88" s="202">
        <v>27</v>
      </c>
      <c r="C88" s="202">
        <v>27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11.2644</v>
      </c>
      <c r="J88" s="21">
        <f t="shared" si="22"/>
        <v>6.2990999999999993</v>
      </c>
      <c r="K88" s="21">
        <f t="shared" si="23"/>
        <v>8.1242999999999999</v>
      </c>
      <c r="L88" s="21">
        <f t="shared" si="24"/>
        <v>1.3122</v>
      </c>
      <c r="M88" s="155">
        <f t="shared" si="25"/>
        <v>26.999999999999996</v>
      </c>
      <c r="N88" s="22"/>
      <c r="P88" s="37">
        <f t="shared" si="17"/>
        <v>11.2644</v>
      </c>
      <c r="Q88" s="37">
        <f t="shared" si="18"/>
        <v>6.2990999999999993</v>
      </c>
      <c r="R88" s="37">
        <f t="shared" si="19"/>
        <v>8.1242999999999999</v>
      </c>
      <c r="S88" s="37">
        <f t="shared" si="20"/>
        <v>1.3122</v>
      </c>
      <c r="T88" s="37">
        <f t="shared" si="26"/>
        <v>26.999999999999996</v>
      </c>
    </row>
    <row r="89" spans="1:20">
      <c r="A89" s="8" t="s">
        <v>131</v>
      </c>
      <c r="B89" s="202">
        <v>27</v>
      </c>
      <c r="C89" s="202">
        <v>27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11.2644</v>
      </c>
      <c r="J89" s="21">
        <f t="shared" si="22"/>
        <v>6.2990999999999993</v>
      </c>
      <c r="K89" s="21">
        <f t="shared" si="23"/>
        <v>8.1242999999999999</v>
      </c>
      <c r="L89" s="21">
        <f t="shared" si="24"/>
        <v>1.3122</v>
      </c>
      <c r="M89" s="155">
        <f t="shared" si="25"/>
        <v>26.999999999999996</v>
      </c>
      <c r="N89" s="22"/>
      <c r="P89" s="37">
        <f t="shared" si="17"/>
        <v>11.2644</v>
      </c>
      <c r="Q89" s="37">
        <f t="shared" si="18"/>
        <v>6.2990999999999993</v>
      </c>
      <c r="R89" s="37">
        <f t="shared" si="19"/>
        <v>8.1242999999999999</v>
      </c>
      <c r="S89" s="37">
        <f t="shared" si="20"/>
        <v>1.3122</v>
      </c>
      <c r="T89" s="37">
        <f t="shared" si="26"/>
        <v>26.999999999999996</v>
      </c>
    </row>
    <row r="90" spans="1:20">
      <c r="A90" s="8" t="s">
        <v>132</v>
      </c>
      <c r="B90" s="202">
        <v>27</v>
      </c>
      <c r="C90" s="202">
        <v>27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11.2644</v>
      </c>
      <c r="J90" s="21">
        <f t="shared" si="22"/>
        <v>6.2990999999999993</v>
      </c>
      <c r="K90" s="21">
        <f t="shared" si="23"/>
        <v>8.1242999999999999</v>
      </c>
      <c r="L90" s="21">
        <f t="shared" si="24"/>
        <v>1.3122</v>
      </c>
      <c r="M90" s="155">
        <f t="shared" si="25"/>
        <v>26.999999999999996</v>
      </c>
      <c r="N90" s="22"/>
      <c r="P90" s="37">
        <f t="shared" si="17"/>
        <v>11.2644</v>
      </c>
      <c r="Q90" s="37">
        <f t="shared" si="18"/>
        <v>6.2990999999999993</v>
      </c>
      <c r="R90" s="37">
        <f t="shared" si="19"/>
        <v>8.1242999999999999</v>
      </c>
      <c r="S90" s="37">
        <f t="shared" si="20"/>
        <v>1.3122</v>
      </c>
      <c r="T90" s="37">
        <f t="shared" si="26"/>
        <v>26.999999999999996</v>
      </c>
    </row>
    <row r="91" spans="1:20">
      <c r="A91" s="8" t="s">
        <v>133</v>
      </c>
      <c r="B91" s="202">
        <v>27</v>
      </c>
      <c r="C91" s="202">
        <v>27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11.2644</v>
      </c>
      <c r="J91" s="21">
        <f t="shared" si="22"/>
        <v>6.2990999999999993</v>
      </c>
      <c r="K91" s="21">
        <f t="shared" si="23"/>
        <v>8.1242999999999999</v>
      </c>
      <c r="L91" s="21">
        <f t="shared" si="24"/>
        <v>1.3122</v>
      </c>
      <c r="M91" s="155">
        <f t="shared" si="25"/>
        <v>26.999999999999996</v>
      </c>
      <c r="N91" s="22"/>
      <c r="P91" s="37">
        <f t="shared" si="17"/>
        <v>11.2644</v>
      </c>
      <c r="Q91" s="37">
        <f t="shared" si="18"/>
        <v>6.2990999999999993</v>
      </c>
      <c r="R91" s="37">
        <f t="shared" si="19"/>
        <v>8.1242999999999999</v>
      </c>
      <c r="S91" s="37">
        <f t="shared" si="20"/>
        <v>1.3122</v>
      </c>
      <c r="T91" s="37">
        <f t="shared" si="26"/>
        <v>26.999999999999996</v>
      </c>
    </row>
    <row r="92" spans="1:20">
      <c r="A92" s="8" t="s">
        <v>134</v>
      </c>
      <c r="B92" s="202">
        <v>27</v>
      </c>
      <c r="C92" s="202">
        <v>27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11.2644</v>
      </c>
      <c r="J92" s="21">
        <f t="shared" si="22"/>
        <v>6.2990999999999993</v>
      </c>
      <c r="K92" s="21">
        <f t="shared" si="23"/>
        <v>8.1242999999999999</v>
      </c>
      <c r="L92" s="21">
        <f t="shared" si="24"/>
        <v>1.3122</v>
      </c>
      <c r="M92" s="155">
        <f t="shared" si="25"/>
        <v>26.999999999999996</v>
      </c>
      <c r="N92" s="22"/>
      <c r="P92" s="37">
        <f t="shared" si="17"/>
        <v>11.2644</v>
      </c>
      <c r="Q92" s="37">
        <f t="shared" si="18"/>
        <v>6.2990999999999993</v>
      </c>
      <c r="R92" s="37">
        <f t="shared" si="19"/>
        <v>8.1242999999999999</v>
      </c>
      <c r="S92" s="37">
        <f t="shared" si="20"/>
        <v>1.3122</v>
      </c>
      <c r="T92" s="37">
        <f t="shared" si="26"/>
        <v>26.999999999999996</v>
      </c>
    </row>
    <row r="93" spans="1:20">
      <c r="A93" s="8" t="s">
        <v>135</v>
      </c>
      <c r="B93" s="202">
        <v>27</v>
      </c>
      <c r="C93" s="202">
        <v>27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11.2644</v>
      </c>
      <c r="J93" s="21">
        <f t="shared" si="22"/>
        <v>6.2990999999999993</v>
      </c>
      <c r="K93" s="21">
        <f t="shared" si="23"/>
        <v>8.1242999999999999</v>
      </c>
      <c r="L93" s="21">
        <f t="shared" si="24"/>
        <v>1.3122</v>
      </c>
      <c r="M93" s="155">
        <f t="shared" si="25"/>
        <v>26.999999999999996</v>
      </c>
      <c r="N93" s="22"/>
      <c r="P93" s="37">
        <f t="shared" si="17"/>
        <v>11.2644</v>
      </c>
      <c r="Q93" s="37">
        <f t="shared" si="18"/>
        <v>6.2990999999999993</v>
      </c>
      <c r="R93" s="37">
        <f t="shared" si="19"/>
        <v>8.1242999999999999</v>
      </c>
      <c r="S93" s="37">
        <f t="shared" si="20"/>
        <v>1.3122</v>
      </c>
      <c r="T93" s="37">
        <f t="shared" si="26"/>
        <v>26.999999999999996</v>
      </c>
    </row>
    <row r="94" spans="1:20">
      <c r="A94" s="8" t="s">
        <v>136</v>
      </c>
      <c r="B94" s="202">
        <v>27</v>
      </c>
      <c r="C94" s="202">
        <v>27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11.2644</v>
      </c>
      <c r="J94" s="21">
        <f t="shared" si="22"/>
        <v>6.2990999999999993</v>
      </c>
      <c r="K94" s="21">
        <f t="shared" si="23"/>
        <v>8.1242999999999999</v>
      </c>
      <c r="L94" s="21">
        <f t="shared" si="24"/>
        <v>1.3122</v>
      </c>
      <c r="M94" s="155">
        <f t="shared" si="25"/>
        <v>26.999999999999996</v>
      </c>
      <c r="N94" s="22"/>
      <c r="P94" s="37">
        <f t="shared" si="17"/>
        <v>11.2644</v>
      </c>
      <c r="Q94" s="37">
        <f t="shared" si="18"/>
        <v>6.2990999999999993</v>
      </c>
      <c r="R94" s="37">
        <f t="shared" si="19"/>
        <v>8.1242999999999999</v>
      </c>
      <c r="S94" s="37">
        <f t="shared" si="20"/>
        <v>1.3122</v>
      </c>
      <c r="T94" s="37">
        <f t="shared" si="26"/>
        <v>26.999999999999996</v>
      </c>
    </row>
    <row r="95" spans="1:20">
      <c r="A95" s="8" t="s">
        <v>137</v>
      </c>
      <c r="B95" s="202">
        <v>27</v>
      </c>
      <c r="C95" s="202">
        <v>27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11.2644</v>
      </c>
      <c r="J95" s="21">
        <f t="shared" si="22"/>
        <v>6.2990999999999993</v>
      </c>
      <c r="K95" s="21">
        <f t="shared" si="23"/>
        <v>8.1242999999999999</v>
      </c>
      <c r="L95" s="21">
        <f t="shared" si="24"/>
        <v>1.3122</v>
      </c>
      <c r="M95" s="155">
        <f t="shared" si="25"/>
        <v>26.999999999999996</v>
      </c>
      <c r="N95" s="22"/>
      <c r="P95" s="37">
        <f t="shared" si="17"/>
        <v>11.2644</v>
      </c>
      <c r="Q95" s="37">
        <f t="shared" si="18"/>
        <v>6.2990999999999993</v>
      </c>
      <c r="R95" s="37">
        <f t="shared" si="19"/>
        <v>8.1242999999999999</v>
      </c>
      <c r="S95" s="37">
        <f t="shared" si="20"/>
        <v>1.3122</v>
      </c>
      <c r="T95" s="37">
        <f t="shared" si="26"/>
        <v>26.999999999999996</v>
      </c>
    </row>
    <row r="96" spans="1:20">
      <c r="A96" s="8" t="s">
        <v>138</v>
      </c>
      <c r="B96" s="202">
        <v>27</v>
      </c>
      <c r="C96" s="202">
        <v>27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11.2644</v>
      </c>
      <c r="J96" s="21">
        <f t="shared" si="22"/>
        <v>6.2990999999999993</v>
      </c>
      <c r="K96" s="21">
        <f t="shared" si="23"/>
        <v>8.1242999999999999</v>
      </c>
      <c r="L96" s="21">
        <f t="shared" si="24"/>
        <v>1.3122</v>
      </c>
      <c r="M96" s="155">
        <f t="shared" si="25"/>
        <v>26.999999999999996</v>
      </c>
      <c r="N96" s="22"/>
      <c r="P96" s="37">
        <f t="shared" si="17"/>
        <v>11.2644</v>
      </c>
      <c r="Q96" s="37">
        <f t="shared" si="18"/>
        <v>6.2990999999999993</v>
      </c>
      <c r="R96" s="37">
        <f t="shared" si="19"/>
        <v>8.1242999999999999</v>
      </c>
      <c r="S96" s="37">
        <f t="shared" si="20"/>
        <v>1.3122</v>
      </c>
      <c r="T96" s="37">
        <f t="shared" si="26"/>
        <v>26.999999999999996</v>
      </c>
    </row>
    <row r="97" spans="1:23">
      <c r="A97" s="8" t="s">
        <v>139</v>
      </c>
      <c r="B97" s="202">
        <v>27</v>
      </c>
      <c r="C97" s="202">
        <v>27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11.2644</v>
      </c>
      <c r="J97" s="21">
        <f t="shared" si="22"/>
        <v>6.2990999999999993</v>
      </c>
      <c r="K97" s="21">
        <f t="shared" si="23"/>
        <v>8.1242999999999999</v>
      </c>
      <c r="L97" s="21">
        <f t="shared" si="24"/>
        <v>1.3122</v>
      </c>
      <c r="M97" s="155">
        <f t="shared" si="25"/>
        <v>26.999999999999996</v>
      </c>
      <c r="N97" s="22"/>
      <c r="P97" s="37">
        <f t="shared" si="17"/>
        <v>11.2644</v>
      </c>
      <c r="Q97" s="37">
        <f t="shared" si="18"/>
        <v>6.2990999999999993</v>
      </c>
      <c r="R97" s="37">
        <f t="shared" si="19"/>
        <v>8.1242999999999999</v>
      </c>
      <c r="S97" s="37">
        <f t="shared" si="20"/>
        <v>1.3122</v>
      </c>
      <c r="T97" s="37">
        <f t="shared" si="26"/>
        <v>26.999999999999996</v>
      </c>
    </row>
    <row r="98" spans="1:23" ht="15.75" thickBot="1">
      <c r="A98" s="8" t="s">
        <v>140</v>
      </c>
      <c r="B98" s="202">
        <v>27</v>
      </c>
      <c r="C98" s="202">
        <v>27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11.2644</v>
      </c>
      <c r="J98" s="21">
        <f t="shared" si="22"/>
        <v>6.2990999999999993</v>
      </c>
      <c r="K98" s="21">
        <f t="shared" si="23"/>
        <v>8.1242999999999999</v>
      </c>
      <c r="L98" s="21">
        <f t="shared" si="24"/>
        <v>1.3122</v>
      </c>
      <c r="M98" s="155">
        <f t="shared" si="25"/>
        <v>26.999999999999996</v>
      </c>
      <c r="N98" s="22"/>
      <c r="P98" s="37">
        <f t="shared" si="17"/>
        <v>11.2644</v>
      </c>
      <c r="Q98" s="37">
        <f t="shared" si="18"/>
        <v>6.2990999999999993</v>
      </c>
      <c r="R98" s="37">
        <f t="shared" si="19"/>
        <v>8.1242999999999999</v>
      </c>
      <c r="S98" s="37">
        <f t="shared" si="20"/>
        <v>1.3122</v>
      </c>
      <c r="T98" s="37">
        <f t="shared" si="26"/>
        <v>26.999999999999996</v>
      </c>
    </row>
    <row r="99" spans="1:23" ht="15.75" thickBot="1">
      <c r="A99" s="8" t="s">
        <v>171</v>
      </c>
      <c r="B99" s="20">
        <f t="shared" ref="B99:H99" si="27">SUM(B3:B98)/4000</f>
        <v>0.64800000000000002</v>
      </c>
      <c r="C99" s="20">
        <f t="shared" si="27"/>
        <v>0.64800000000000002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6">
        <f>SUM(I3:I98)/4000</f>
        <v>0.27034560000000041</v>
      </c>
      <c r="J99" s="156">
        <f t="shared" ref="J99:L99" si="28">SUM(J3:J98)/4000</f>
        <v>0.15117839999999996</v>
      </c>
      <c r="K99" s="156">
        <f t="shared" si="28"/>
        <v>0.19498319999999963</v>
      </c>
      <c r="L99" s="156">
        <f t="shared" si="28"/>
        <v>3.1492800000000036E-2</v>
      </c>
      <c r="M99" s="157">
        <f>SUM(M3:M98)/4000</f>
        <v>0.64799999999999991</v>
      </c>
      <c r="N99" s="23"/>
      <c r="P99" s="37">
        <f>SUM(P3:P98)/4000</f>
        <v>0.27034560000000041</v>
      </c>
      <c r="Q99" s="37">
        <f t="shared" ref="Q99:S99" si="29">SUM(Q3:Q98)/4000</f>
        <v>0.15117839999999996</v>
      </c>
      <c r="R99" s="37">
        <f t="shared" si="29"/>
        <v>0.19498319999999963</v>
      </c>
      <c r="S99" s="37">
        <f t="shared" si="29"/>
        <v>3.1492800000000036E-2</v>
      </c>
      <c r="T99" s="37">
        <f t="shared" si="26"/>
        <v>0.64800000000000002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30.82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-24</v>
      </c>
      <c r="R3" s="53">
        <v>0</v>
      </c>
      <c r="S3" s="72">
        <v>0</v>
      </c>
      <c r="U3" s="73">
        <v>30.82</v>
      </c>
      <c r="V3" s="74">
        <v>-24</v>
      </c>
      <c r="W3">
        <v>0</v>
      </c>
      <c r="X3">
        <v>0</v>
      </c>
      <c r="Y3">
        <v>-24</v>
      </c>
      <c r="Z3">
        <v>0</v>
      </c>
      <c r="AA3">
        <v>30.82</v>
      </c>
    </row>
    <row r="4" spans="1:27">
      <c r="D4" t="s">
        <v>437</v>
      </c>
      <c r="F4" t="s">
        <v>436</v>
      </c>
      <c r="G4" t="s">
        <v>46</v>
      </c>
      <c r="H4" s="73">
        <v>0</v>
      </c>
      <c r="I4" s="46">
        <v>0</v>
      </c>
      <c r="J4" s="46">
        <v>10.6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-27</v>
      </c>
      <c r="R4" s="46">
        <v>0</v>
      </c>
      <c r="S4" s="74">
        <v>0</v>
      </c>
      <c r="U4" s="73">
        <v>10.6</v>
      </c>
      <c r="V4" s="74">
        <v>-27</v>
      </c>
      <c r="W4">
        <v>0</v>
      </c>
      <c r="X4">
        <v>0</v>
      </c>
      <c r="Y4">
        <v>-27</v>
      </c>
      <c r="Z4">
        <v>0</v>
      </c>
      <c r="AA4">
        <v>10.6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-30</v>
      </c>
      <c r="R5" s="46">
        <v>0</v>
      </c>
      <c r="S5" s="74">
        <v>0</v>
      </c>
      <c r="U5" s="73">
        <v>0</v>
      </c>
      <c r="V5" s="74">
        <v>-30</v>
      </c>
      <c r="W5">
        <v>0</v>
      </c>
      <c r="X5">
        <v>0</v>
      </c>
      <c r="Y5">
        <v>-30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-32</v>
      </c>
      <c r="R6" s="46">
        <v>0</v>
      </c>
      <c r="S6" s="74">
        <v>0</v>
      </c>
      <c r="U6" s="73">
        <v>0</v>
      </c>
      <c r="V6" s="74">
        <v>-32</v>
      </c>
      <c r="W6">
        <v>0</v>
      </c>
      <c r="X6">
        <v>0</v>
      </c>
      <c r="Y6">
        <v>-32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-36</v>
      </c>
      <c r="R7" s="46">
        <v>0</v>
      </c>
      <c r="S7" s="74">
        <v>0</v>
      </c>
      <c r="U7" s="73">
        <v>0</v>
      </c>
      <c r="V7" s="74">
        <v>-36</v>
      </c>
      <c r="W7">
        <v>0</v>
      </c>
      <c r="X7">
        <v>0</v>
      </c>
      <c r="Y7">
        <v>-36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-38</v>
      </c>
      <c r="R8" s="46">
        <v>0</v>
      </c>
      <c r="S8" s="74">
        <v>0</v>
      </c>
      <c r="U8" s="73">
        <v>0</v>
      </c>
      <c r="V8" s="74">
        <v>-38</v>
      </c>
      <c r="W8">
        <v>0</v>
      </c>
      <c r="X8">
        <v>0</v>
      </c>
      <c r="Y8">
        <v>-38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-40</v>
      </c>
      <c r="R9" s="46">
        <v>0</v>
      </c>
      <c r="S9" s="74">
        <v>0</v>
      </c>
      <c r="U9" s="73">
        <v>0</v>
      </c>
      <c r="V9" s="74">
        <v>-40</v>
      </c>
      <c r="W9">
        <v>0</v>
      </c>
      <c r="X9">
        <v>0</v>
      </c>
      <c r="Y9">
        <v>-40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-42</v>
      </c>
      <c r="R10" s="46">
        <v>0</v>
      </c>
      <c r="S10" s="74">
        <v>0</v>
      </c>
      <c r="U10" s="73">
        <v>0</v>
      </c>
      <c r="V10" s="74">
        <v>-42</v>
      </c>
      <c r="W10">
        <v>0</v>
      </c>
      <c r="X10">
        <v>0</v>
      </c>
      <c r="Y10">
        <v>-42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-6</v>
      </c>
      <c r="P11" s="46">
        <v>0</v>
      </c>
      <c r="Q11" s="46">
        <v>-43</v>
      </c>
      <c r="R11" s="46">
        <v>0</v>
      </c>
      <c r="S11" s="74">
        <v>0</v>
      </c>
      <c r="U11" s="73">
        <v>0</v>
      </c>
      <c r="V11" s="74">
        <v>-49</v>
      </c>
      <c r="W11">
        <v>0</v>
      </c>
      <c r="X11">
        <v>-6</v>
      </c>
      <c r="Y11">
        <v>-43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-26</v>
      </c>
      <c r="P12" s="46">
        <v>0</v>
      </c>
      <c r="Q12" s="46">
        <v>-44</v>
      </c>
      <c r="R12" s="46">
        <v>0</v>
      </c>
      <c r="S12" s="74">
        <v>0</v>
      </c>
      <c r="U12" s="73">
        <v>0</v>
      </c>
      <c r="V12" s="74">
        <v>-70</v>
      </c>
      <c r="W12">
        <v>0</v>
      </c>
      <c r="X12">
        <v>-26</v>
      </c>
      <c r="Y12">
        <v>-44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-36</v>
      </c>
      <c r="P13" s="46">
        <v>0</v>
      </c>
      <c r="Q13" s="46">
        <v>-46</v>
      </c>
      <c r="R13" s="46">
        <v>0</v>
      </c>
      <c r="S13" s="74">
        <v>0</v>
      </c>
      <c r="U13" s="73">
        <v>0</v>
      </c>
      <c r="V13" s="74">
        <v>-82</v>
      </c>
      <c r="W13">
        <v>0</v>
      </c>
      <c r="X13">
        <v>-36</v>
      </c>
      <c r="Y13">
        <v>-46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-61</v>
      </c>
      <c r="P14" s="46">
        <v>0</v>
      </c>
      <c r="Q14" s="46">
        <v>-46</v>
      </c>
      <c r="R14" s="46">
        <v>0</v>
      </c>
      <c r="S14" s="74">
        <v>0</v>
      </c>
      <c r="U14" s="73">
        <v>0</v>
      </c>
      <c r="V14" s="74">
        <v>-107</v>
      </c>
      <c r="W14">
        <v>0</v>
      </c>
      <c r="X14">
        <v>-61</v>
      </c>
      <c r="Y14">
        <v>-46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-61</v>
      </c>
      <c r="P15" s="46">
        <v>0</v>
      </c>
      <c r="Q15" s="46">
        <v>-49</v>
      </c>
      <c r="R15" s="46">
        <v>0</v>
      </c>
      <c r="S15" s="74">
        <v>0</v>
      </c>
      <c r="U15" s="73">
        <v>0</v>
      </c>
      <c r="V15" s="74">
        <v>-110</v>
      </c>
      <c r="W15">
        <v>0</v>
      </c>
      <c r="X15">
        <v>-61</v>
      </c>
      <c r="Y15">
        <v>-49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-76</v>
      </c>
      <c r="P16" s="46">
        <v>0</v>
      </c>
      <c r="Q16" s="46">
        <v>-49</v>
      </c>
      <c r="R16" s="46">
        <v>0</v>
      </c>
      <c r="S16" s="74">
        <v>0</v>
      </c>
      <c r="U16" s="73">
        <v>0</v>
      </c>
      <c r="V16" s="74">
        <v>-125</v>
      </c>
      <c r="W16">
        <v>0</v>
      </c>
      <c r="X16">
        <v>-76</v>
      </c>
      <c r="Y16">
        <v>-49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-26</v>
      </c>
      <c r="P17" s="46">
        <v>0</v>
      </c>
      <c r="Q17" s="46">
        <v>-50</v>
      </c>
      <c r="R17" s="46">
        <v>0</v>
      </c>
      <c r="S17" s="74">
        <v>0</v>
      </c>
      <c r="U17" s="73">
        <v>0</v>
      </c>
      <c r="V17" s="74">
        <v>-76</v>
      </c>
      <c r="W17">
        <v>0</v>
      </c>
      <c r="X17">
        <v>-26</v>
      </c>
      <c r="Y17">
        <v>-50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-36</v>
      </c>
      <c r="P18" s="46">
        <v>0</v>
      </c>
      <c r="Q18" s="46">
        <v>-52</v>
      </c>
      <c r="R18" s="46">
        <v>0</v>
      </c>
      <c r="S18" s="74">
        <v>0</v>
      </c>
      <c r="U18" s="73">
        <v>0</v>
      </c>
      <c r="V18" s="74">
        <v>-88</v>
      </c>
      <c r="W18">
        <v>0</v>
      </c>
      <c r="X18">
        <v>-36</v>
      </c>
      <c r="Y18">
        <v>-52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-51</v>
      </c>
      <c r="P19" s="46">
        <v>0</v>
      </c>
      <c r="Q19" s="46">
        <v>-52</v>
      </c>
      <c r="R19" s="46">
        <v>0</v>
      </c>
      <c r="S19" s="74">
        <v>0</v>
      </c>
      <c r="U19" s="73">
        <v>0</v>
      </c>
      <c r="V19" s="74">
        <v>-103</v>
      </c>
      <c r="W19">
        <v>0</v>
      </c>
      <c r="X19">
        <v>-51</v>
      </c>
      <c r="Y19">
        <v>-52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-66</v>
      </c>
      <c r="P20" s="46">
        <v>0</v>
      </c>
      <c r="Q20" s="46">
        <v>-53</v>
      </c>
      <c r="R20" s="46">
        <v>0</v>
      </c>
      <c r="S20" s="74">
        <v>0</v>
      </c>
      <c r="U20" s="73">
        <v>0</v>
      </c>
      <c r="V20" s="74">
        <v>-119</v>
      </c>
      <c r="W20">
        <v>0</v>
      </c>
      <c r="X20">
        <v>-66</v>
      </c>
      <c r="Y20">
        <v>-53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1.83</v>
      </c>
      <c r="N21" s="73">
        <v>0</v>
      </c>
      <c r="O21" s="46">
        <v>-91</v>
      </c>
      <c r="P21" s="46">
        <v>0</v>
      </c>
      <c r="Q21" s="46">
        <v>-54</v>
      </c>
      <c r="R21" s="46">
        <v>0</v>
      </c>
      <c r="S21" s="74">
        <v>0</v>
      </c>
      <c r="U21" s="73">
        <v>1.83</v>
      </c>
      <c r="V21" s="74">
        <v>-145</v>
      </c>
      <c r="W21">
        <v>0</v>
      </c>
      <c r="X21">
        <v>-91</v>
      </c>
      <c r="Y21">
        <v>-54</v>
      </c>
      <c r="Z21">
        <v>1.83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2.41</v>
      </c>
      <c r="N22" s="73">
        <v>0</v>
      </c>
      <c r="O22" s="46">
        <v>-101</v>
      </c>
      <c r="P22" s="46">
        <v>0</v>
      </c>
      <c r="Q22" s="46">
        <v>-55</v>
      </c>
      <c r="R22" s="46">
        <v>0</v>
      </c>
      <c r="S22" s="74">
        <v>0</v>
      </c>
      <c r="U22" s="73">
        <v>2.41</v>
      </c>
      <c r="V22" s="74">
        <v>-156</v>
      </c>
      <c r="W22">
        <v>0</v>
      </c>
      <c r="X22">
        <v>-101</v>
      </c>
      <c r="Y22">
        <v>-55</v>
      </c>
      <c r="Z22">
        <v>2.41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-136</v>
      </c>
      <c r="P23" s="46">
        <v>0</v>
      </c>
      <c r="Q23" s="46">
        <v>-55</v>
      </c>
      <c r="R23" s="46">
        <v>0</v>
      </c>
      <c r="S23" s="74">
        <v>0</v>
      </c>
      <c r="U23" s="73">
        <v>0</v>
      </c>
      <c r="V23" s="74">
        <v>-191</v>
      </c>
      <c r="W23">
        <v>0</v>
      </c>
      <c r="X23">
        <v>-136</v>
      </c>
      <c r="Y23">
        <v>-55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-151</v>
      </c>
      <c r="P24" s="46">
        <v>0</v>
      </c>
      <c r="Q24" s="46">
        <v>-57</v>
      </c>
      <c r="R24" s="46">
        <v>0</v>
      </c>
      <c r="S24" s="74">
        <v>0</v>
      </c>
      <c r="U24" s="73">
        <v>0</v>
      </c>
      <c r="V24" s="74">
        <v>-208</v>
      </c>
      <c r="W24">
        <v>0</v>
      </c>
      <c r="X24">
        <v>-151</v>
      </c>
      <c r="Y24">
        <v>-57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-161</v>
      </c>
      <c r="P25" s="46">
        <v>-2</v>
      </c>
      <c r="Q25" s="46">
        <v>-60</v>
      </c>
      <c r="R25" s="46">
        <v>0</v>
      </c>
      <c r="S25" s="74">
        <v>0</v>
      </c>
      <c r="U25" s="73">
        <v>0</v>
      </c>
      <c r="V25" s="74">
        <v>-223</v>
      </c>
      <c r="W25">
        <v>0</v>
      </c>
      <c r="X25">
        <v>-161</v>
      </c>
      <c r="Y25">
        <v>-60</v>
      </c>
      <c r="Z25">
        <v>0</v>
      </c>
      <c r="AA25">
        <v>-2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-171</v>
      </c>
      <c r="P26" s="46">
        <v>-22</v>
      </c>
      <c r="Q26" s="46">
        <v>-62</v>
      </c>
      <c r="R26" s="46">
        <v>0</v>
      </c>
      <c r="S26" s="74">
        <v>0</v>
      </c>
      <c r="U26" s="73">
        <v>0</v>
      </c>
      <c r="V26" s="74">
        <v>-255</v>
      </c>
      <c r="W26">
        <v>0</v>
      </c>
      <c r="X26">
        <v>-171</v>
      </c>
      <c r="Y26">
        <v>-62</v>
      </c>
      <c r="Z26">
        <v>0</v>
      </c>
      <c r="AA26">
        <v>-22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8.57</v>
      </c>
      <c r="N27" s="73">
        <v>0</v>
      </c>
      <c r="O27" s="46">
        <v>-88</v>
      </c>
      <c r="P27" s="46">
        <v>-3.13</v>
      </c>
      <c r="Q27" s="46">
        <v>-61</v>
      </c>
      <c r="R27" s="46">
        <v>0</v>
      </c>
      <c r="S27" s="74">
        <v>0</v>
      </c>
      <c r="U27" s="73">
        <v>8.57</v>
      </c>
      <c r="V27" s="74">
        <v>-152.13</v>
      </c>
      <c r="W27">
        <v>0</v>
      </c>
      <c r="X27">
        <v>-88</v>
      </c>
      <c r="Y27">
        <v>-61</v>
      </c>
      <c r="Z27">
        <v>8.57</v>
      </c>
      <c r="AA27">
        <v>-3.13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14.54</v>
      </c>
      <c r="N28" s="73">
        <v>0</v>
      </c>
      <c r="O28" s="46">
        <v>-93</v>
      </c>
      <c r="P28" s="46">
        <v>-271</v>
      </c>
      <c r="Q28" s="46">
        <v>-61</v>
      </c>
      <c r="R28" s="46">
        <v>0</v>
      </c>
      <c r="S28" s="74">
        <v>0</v>
      </c>
      <c r="U28" s="73">
        <v>14.54</v>
      </c>
      <c r="V28" s="74">
        <v>-425</v>
      </c>
      <c r="W28">
        <v>0</v>
      </c>
      <c r="X28">
        <v>-93</v>
      </c>
      <c r="Y28">
        <v>-61</v>
      </c>
      <c r="Z28">
        <v>14.54</v>
      </c>
      <c r="AA28">
        <v>-271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14.26</v>
      </c>
      <c r="N29" s="73">
        <v>0</v>
      </c>
      <c r="O29" s="46">
        <v>-103</v>
      </c>
      <c r="P29" s="46">
        <v>-289</v>
      </c>
      <c r="Q29" s="46">
        <v>-60</v>
      </c>
      <c r="R29" s="46">
        <v>0</v>
      </c>
      <c r="S29" s="74">
        <v>0</v>
      </c>
      <c r="U29" s="73">
        <v>14.26</v>
      </c>
      <c r="V29" s="74">
        <v>-452</v>
      </c>
      <c r="W29">
        <v>0</v>
      </c>
      <c r="X29">
        <v>-103</v>
      </c>
      <c r="Y29">
        <v>-60</v>
      </c>
      <c r="Z29">
        <v>14.26</v>
      </c>
      <c r="AA29">
        <v>-289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11.27</v>
      </c>
      <c r="N30" s="73">
        <v>0</v>
      </c>
      <c r="O30" s="46">
        <v>-118</v>
      </c>
      <c r="P30" s="46">
        <v>-312</v>
      </c>
      <c r="Q30" s="46">
        <v>-58</v>
      </c>
      <c r="R30" s="46">
        <v>0</v>
      </c>
      <c r="S30" s="74">
        <v>0</v>
      </c>
      <c r="U30" s="73">
        <v>11.27</v>
      </c>
      <c r="V30" s="74">
        <v>-488</v>
      </c>
      <c r="W30">
        <v>0</v>
      </c>
      <c r="X30">
        <v>-118</v>
      </c>
      <c r="Y30">
        <v>-58</v>
      </c>
      <c r="Z30">
        <v>11.27</v>
      </c>
      <c r="AA30">
        <v>-312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9.92</v>
      </c>
      <c r="N31" s="73">
        <v>0</v>
      </c>
      <c r="O31" s="46">
        <v>-128</v>
      </c>
      <c r="P31" s="46">
        <v>-322</v>
      </c>
      <c r="Q31" s="46">
        <v>-55</v>
      </c>
      <c r="R31" s="46">
        <v>0</v>
      </c>
      <c r="S31" s="74">
        <v>0</v>
      </c>
      <c r="U31" s="73">
        <v>9.92</v>
      </c>
      <c r="V31" s="74">
        <v>-505</v>
      </c>
      <c r="W31">
        <v>0</v>
      </c>
      <c r="X31">
        <v>-128</v>
      </c>
      <c r="Y31">
        <v>-55</v>
      </c>
      <c r="Z31">
        <v>9.92</v>
      </c>
      <c r="AA31">
        <v>-322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7.71</v>
      </c>
      <c r="N32" s="73">
        <v>0</v>
      </c>
      <c r="O32" s="46">
        <v>-148</v>
      </c>
      <c r="P32" s="46">
        <v>-323</v>
      </c>
      <c r="Q32" s="46">
        <v>-54</v>
      </c>
      <c r="R32" s="46">
        <v>0</v>
      </c>
      <c r="S32" s="74">
        <v>0</v>
      </c>
      <c r="U32" s="73">
        <v>7.71</v>
      </c>
      <c r="V32" s="74">
        <v>-525</v>
      </c>
      <c r="W32">
        <v>0</v>
      </c>
      <c r="X32">
        <v>-148</v>
      </c>
      <c r="Y32">
        <v>-54</v>
      </c>
      <c r="Z32">
        <v>7.71</v>
      </c>
      <c r="AA32">
        <v>-323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7.32</v>
      </c>
      <c r="N33" s="73">
        <v>0</v>
      </c>
      <c r="O33" s="46">
        <v>-233</v>
      </c>
      <c r="P33" s="46">
        <v>-338</v>
      </c>
      <c r="Q33" s="46">
        <v>-53</v>
      </c>
      <c r="R33" s="46">
        <v>0</v>
      </c>
      <c r="S33" s="74">
        <v>0</v>
      </c>
      <c r="U33" s="73">
        <v>7.32</v>
      </c>
      <c r="V33" s="74">
        <v>-624</v>
      </c>
      <c r="W33">
        <v>0</v>
      </c>
      <c r="X33">
        <v>-233</v>
      </c>
      <c r="Y33">
        <v>-53</v>
      </c>
      <c r="Z33">
        <v>7.32</v>
      </c>
      <c r="AA33">
        <v>-338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7.13</v>
      </c>
      <c r="N34" s="73">
        <v>0</v>
      </c>
      <c r="O34" s="46">
        <v>-256</v>
      </c>
      <c r="P34" s="46">
        <v>-102</v>
      </c>
      <c r="Q34" s="46">
        <v>-50</v>
      </c>
      <c r="R34" s="46">
        <v>0</v>
      </c>
      <c r="S34" s="74">
        <v>0</v>
      </c>
      <c r="U34" s="73">
        <v>7.13</v>
      </c>
      <c r="V34" s="74">
        <v>-408</v>
      </c>
      <c r="W34">
        <v>0</v>
      </c>
      <c r="X34">
        <v>-256</v>
      </c>
      <c r="Y34">
        <v>-50</v>
      </c>
      <c r="Z34">
        <v>7.13</v>
      </c>
      <c r="AA34">
        <v>-102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7.51</v>
      </c>
      <c r="N35" s="73">
        <v>-12</v>
      </c>
      <c r="O35" s="46">
        <v>-266</v>
      </c>
      <c r="P35" s="46">
        <v>-118</v>
      </c>
      <c r="Q35" s="46">
        <v>-49</v>
      </c>
      <c r="R35" s="46">
        <v>0</v>
      </c>
      <c r="S35" s="74">
        <v>0</v>
      </c>
      <c r="U35" s="73">
        <v>7.51</v>
      </c>
      <c r="V35" s="74">
        <v>-445</v>
      </c>
      <c r="W35">
        <v>-12</v>
      </c>
      <c r="X35">
        <v>-266</v>
      </c>
      <c r="Y35">
        <v>-49</v>
      </c>
      <c r="Z35">
        <v>7.51</v>
      </c>
      <c r="AA35">
        <v>-118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7.61</v>
      </c>
      <c r="N36" s="73">
        <v>-50</v>
      </c>
      <c r="O36" s="46">
        <v>-277</v>
      </c>
      <c r="P36" s="46">
        <v>-133</v>
      </c>
      <c r="Q36" s="46">
        <v>-47</v>
      </c>
      <c r="R36" s="46">
        <v>0</v>
      </c>
      <c r="S36" s="74">
        <v>0</v>
      </c>
      <c r="U36" s="73">
        <v>7.61</v>
      </c>
      <c r="V36" s="74">
        <v>-507</v>
      </c>
      <c r="W36">
        <v>-50</v>
      </c>
      <c r="X36">
        <v>-277</v>
      </c>
      <c r="Y36">
        <v>-47</v>
      </c>
      <c r="Z36">
        <v>7.61</v>
      </c>
      <c r="AA36">
        <v>-133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-90</v>
      </c>
      <c r="O37" s="46">
        <v>-292</v>
      </c>
      <c r="P37" s="46">
        <v>-154</v>
      </c>
      <c r="Q37" s="46">
        <v>-43</v>
      </c>
      <c r="R37" s="46">
        <v>0</v>
      </c>
      <c r="S37" s="74">
        <v>0</v>
      </c>
      <c r="U37" s="73">
        <v>0</v>
      </c>
      <c r="V37" s="74">
        <v>-579</v>
      </c>
      <c r="W37">
        <v>-90</v>
      </c>
      <c r="X37">
        <v>-292</v>
      </c>
      <c r="Y37">
        <v>-43</v>
      </c>
      <c r="Z37">
        <v>0</v>
      </c>
      <c r="AA37">
        <v>-154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-116</v>
      </c>
      <c r="O38" s="46">
        <v>-302</v>
      </c>
      <c r="P38" s="46">
        <v>-164</v>
      </c>
      <c r="Q38" s="46">
        <v>-41</v>
      </c>
      <c r="R38" s="46">
        <v>0</v>
      </c>
      <c r="S38" s="74">
        <v>0</v>
      </c>
      <c r="U38" s="73">
        <v>0</v>
      </c>
      <c r="V38" s="74">
        <v>-623</v>
      </c>
      <c r="W38">
        <v>-116</v>
      </c>
      <c r="X38">
        <v>-302</v>
      </c>
      <c r="Y38">
        <v>-41</v>
      </c>
      <c r="Z38">
        <v>0</v>
      </c>
      <c r="AA38">
        <v>-164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9.25</v>
      </c>
      <c r="N39" s="73">
        <v>-164</v>
      </c>
      <c r="O39" s="46">
        <v>-327</v>
      </c>
      <c r="P39" s="46">
        <v>-160</v>
      </c>
      <c r="Q39" s="46">
        <v>-94</v>
      </c>
      <c r="R39" s="46">
        <v>0</v>
      </c>
      <c r="S39" s="74">
        <v>0</v>
      </c>
      <c r="U39" s="73">
        <v>9.25</v>
      </c>
      <c r="V39" s="74">
        <v>-745</v>
      </c>
      <c r="W39">
        <v>-164</v>
      </c>
      <c r="X39">
        <v>-327</v>
      </c>
      <c r="Y39">
        <v>-94</v>
      </c>
      <c r="Z39">
        <v>9.25</v>
      </c>
      <c r="AA39">
        <v>-160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8.86</v>
      </c>
      <c r="N40" s="73">
        <v>-181</v>
      </c>
      <c r="O40" s="46">
        <v>-317</v>
      </c>
      <c r="P40" s="46">
        <v>-118</v>
      </c>
      <c r="Q40" s="46">
        <v>-91</v>
      </c>
      <c r="R40" s="46">
        <v>0</v>
      </c>
      <c r="S40" s="74">
        <v>0</v>
      </c>
      <c r="U40" s="73">
        <v>8.86</v>
      </c>
      <c r="V40" s="74">
        <v>-707</v>
      </c>
      <c r="W40">
        <v>-181</v>
      </c>
      <c r="X40">
        <v>-317</v>
      </c>
      <c r="Y40">
        <v>-91</v>
      </c>
      <c r="Z40">
        <v>8.86</v>
      </c>
      <c r="AA40">
        <v>-118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7.42</v>
      </c>
      <c r="N41" s="73">
        <v>-198</v>
      </c>
      <c r="O41" s="46">
        <v>-296</v>
      </c>
      <c r="P41" s="46">
        <v>-74</v>
      </c>
      <c r="Q41" s="46">
        <v>-89</v>
      </c>
      <c r="R41" s="46">
        <v>0</v>
      </c>
      <c r="S41" s="74">
        <v>0</v>
      </c>
      <c r="U41" s="73">
        <v>7.42</v>
      </c>
      <c r="V41" s="74">
        <v>-657</v>
      </c>
      <c r="W41">
        <v>-198</v>
      </c>
      <c r="X41">
        <v>-296</v>
      </c>
      <c r="Y41">
        <v>-89</v>
      </c>
      <c r="Z41">
        <v>7.42</v>
      </c>
      <c r="AA41">
        <v>-74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-201</v>
      </c>
      <c r="O42" s="46">
        <v>-286</v>
      </c>
      <c r="P42" s="46">
        <v>-27</v>
      </c>
      <c r="Q42" s="46">
        <v>-85</v>
      </c>
      <c r="R42" s="46">
        <v>0</v>
      </c>
      <c r="S42" s="74">
        <v>0</v>
      </c>
      <c r="U42" s="73">
        <v>0</v>
      </c>
      <c r="V42" s="74">
        <v>-599</v>
      </c>
      <c r="W42">
        <v>-201</v>
      </c>
      <c r="X42">
        <v>-286</v>
      </c>
      <c r="Y42">
        <v>-85</v>
      </c>
      <c r="Z42">
        <v>0</v>
      </c>
      <c r="AA42">
        <v>-27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4.91</v>
      </c>
      <c r="N43" s="73">
        <v>-207</v>
      </c>
      <c r="O43" s="46">
        <v>-276</v>
      </c>
      <c r="P43" s="46">
        <v>0</v>
      </c>
      <c r="Q43" s="46">
        <v>-82</v>
      </c>
      <c r="R43" s="46">
        <v>0</v>
      </c>
      <c r="S43" s="74">
        <v>0</v>
      </c>
      <c r="U43" s="73">
        <v>4.91</v>
      </c>
      <c r="V43" s="74">
        <v>-565</v>
      </c>
      <c r="W43">
        <v>-207</v>
      </c>
      <c r="X43">
        <v>-276</v>
      </c>
      <c r="Y43">
        <v>-82</v>
      </c>
      <c r="Z43">
        <v>4.91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5.59</v>
      </c>
      <c r="N44" s="73">
        <v>-204</v>
      </c>
      <c r="O44" s="46">
        <v>-266</v>
      </c>
      <c r="P44" s="46">
        <v>0</v>
      </c>
      <c r="Q44" s="46">
        <v>-78</v>
      </c>
      <c r="R44" s="46">
        <v>0</v>
      </c>
      <c r="S44" s="74">
        <v>0</v>
      </c>
      <c r="U44" s="73">
        <v>5.59</v>
      </c>
      <c r="V44" s="74">
        <v>-548</v>
      </c>
      <c r="W44">
        <v>-204</v>
      </c>
      <c r="X44">
        <v>-266</v>
      </c>
      <c r="Y44">
        <v>-78</v>
      </c>
      <c r="Z44">
        <v>5.59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6.07</v>
      </c>
      <c r="N45" s="73">
        <v>-176</v>
      </c>
      <c r="O45" s="46">
        <v>-251</v>
      </c>
      <c r="P45" s="46">
        <v>0</v>
      </c>
      <c r="Q45" s="46">
        <v>-73</v>
      </c>
      <c r="R45" s="46">
        <v>0</v>
      </c>
      <c r="S45" s="74">
        <v>0</v>
      </c>
      <c r="U45" s="73">
        <v>6.07</v>
      </c>
      <c r="V45" s="74">
        <v>-500</v>
      </c>
      <c r="W45">
        <v>-176</v>
      </c>
      <c r="X45">
        <v>-251</v>
      </c>
      <c r="Y45">
        <v>-73</v>
      </c>
      <c r="Z45">
        <v>6.07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5.3</v>
      </c>
      <c r="N46" s="73">
        <v>-152</v>
      </c>
      <c r="O46" s="46">
        <v>-241</v>
      </c>
      <c r="P46" s="46">
        <v>0</v>
      </c>
      <c r="Q46" s="46">
        <v>-69</v>
      </c>
      <c r="R46" s="46">
        <v>0</v>
      </c>
      <c r="S46" s="74">
        <v>0</v>
      </c>
      <c r="U46" s="73">
        <v>5.3</v>
      </c>
      <c r="V46" s="74">
        <v>-462</v>
      </c>
      <c r="W46">
        <v>-152</v>
      </c>
      <c r="X46">
        <v>-241</v>
      </c>
      <c r="Y46">
        <v>-69</v>
      </c>
      <c r="Z46">
        <v>5.3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4.82</v>
      </c>
      <c r="N47" s="73">
        <v>-130</v>
      </c>
      <c r="O47" s="46">
        <v>-231</v>
      </c>
      <c r="P47" s="46">
        <v>0</v>
      </c>
      <c r="Q47" s="46">
        <v>-67</v>
      </c>
      <c r="R47" s="46">
        <v>0</v>
      </c>
      <c r="S47" s="74">
        <v>0</v>
      </c>
      <c r="U47" s="73">
        <v>4.82</v>
      </c>
      <c r="V47" s="74">
        <v>-428</v>
      </c>
      <c r="W47">
        <v>-130</v>
      </c>
      <c r="X47">
        <v>-231</v>
      </c>
      <c r="Y47">
        <v>-67</v>
      </c>
      <c r="Z47">
        <v>4.82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3.76</v>
      </c>
      <c r="N48" s="73">
        <v>-108</v>
      </c>
      <c r="O48" s="46">
        <v>-221</v>
      </c>
      <c r="P48" s="46">
        <v>0</v>
      </c>
      <c r="Q48" s="46">
        <v>-64</v>
      </c>
      <c r="R48" s="46">
        <v>0</v>
      </c>
      <c r="S48" s="74">
        <v>0</v>
      </c>
      <c r="U48" s="73">
        <v>3.76</v>
      </c>
      <c r="V48" s="74">
        <v>-393</v>
      </c>
      <c r="W48">
        <v>-108</v>
      </c>
      <c r="X48">
        <v>-221</v>
      </c>
      <c r="Y48">
        <v>-64</v>
      </c>
      <c r="Z48">
        <v>3.76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3.56</v>
      </c>
      <c r="N49" s="73">
        <v>-74</v>
      </c>
      <c r="O49" s="46">
        <v>-206</v>
      </c>
      <c r="P49" s="46">
        <v>0</v>
      </c>
      <c r="Q49" s="46">
        <v>-59</v>
      </c>
      <c r="R49" s="46">
        <v>0</v>
      </c>
      <c r="S49" s="74">
        <v>0</v>
      </c>
      <c r="U49" s="73">
        <v>3.56</v>
      </c>
      <c r="V49" s="74">
        <v>-339</v>
      </c>
      <c r="W49">
        <v>-74</v>
      </c>
      <c r="X49">
        <v>-206</v>
      </c>
      <c r="Y49">
        <v>-59</v>
      </c>
      <c r="Z49">
        <v>3.56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7.22</v>
      </c>
      <c r="N50" s="73">
        <v>-50</v>
      </c>
      <c r="O50" s="46">
        <v>-134</v>
      </c>
      <c r="P50" s="46">
        <v>0</v>
      </c>
      <c r="Q50" s="46">
        <v>-59</v>
      </c>
      <c r="R50" s="46">
        <v>0</v>
      </c>
      <c r="S50" s="74">
        <v>0</v>
      </c>
      <c r="U50" s="73">
        <v>7.22</v>
      </c>
      <c r="V50" s="74">
        <v>-243</v>
      </c>
      <c r="W50">
        <v>-50</v>
      </c>
      <c r="X50">
        <v>-134</v>
      </c>
      <c r="Y50">
        <v>-59</v>
      </c>
      <c r="Z50">
        <v>7.22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11.56</v>
      </c>
      <c r="N51" s="73">
        <v>-48</v>
      </c>
      <c r="O51" s="46">
        <v>-26.8</v>
      </c>
      <c r="P51" s="46">
        <v>0</v>
      </c>
      <c r="Q51" s="46">
        <v>-57</v>
      </c>
      <c r="R51" s="46">
        <v>0</v>
      </c>
      <c r="S51" s="74">
        <v>0</v>
      </c>
      <c r="U51" s="73">
        <v>11.56</v>
      </c>
      <c r="V51" s="74">
        <v>-131.80000000000001</v>
      </c>
      <c r="W51">
        <v>-48</v>
      </c>
      <c r="X51">
        <v>-26.8</v>
      </c>
      <c r="Y51">
        <v>-57</v>
      </c>
      <c r="Z51">
        <v>11.56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11.56</v>
      </c>
      <c r="N52" s="73">
        <v>-26</v>
      </c>
      <c r="O52" s="46">
        <v>-2.6</v>
      </c>
      <c r="P52" s="46">
        <v>0</v>
      </c>
      <c r="Q52" s="46">
        <v>-56</v>
      </c>
      <c r="R52" s="46">
        <v>0</v>
      </c>
      <c r="S52" s="74">
        <v>0</v>
      </c>
      <c r="U52" s="73">
        <v>11.56</v>
      </c>
      <c r="V52" s="74">
        <v>-84.6</v>
      </c>
      <c r="W52">
        <v>-26</v>
      </c>
      <c r="X52">
        <v>-2.6</v>
      </c>
      <c r="Y52">
        <v>-56</v>
      </c>
      <c r="Z52">
        <v>11.56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8.09</v>
      </c>
      <c r="N53" s="73">
        <v>-14</v>
      </c>
      <c r="O53" s="46">
        <v>0</v>
      </c>
      <c r="P53" s="46">
        <v>0</v>
      </c>
      <c r="Q53" s="46">
        <v>-56</v>
      </c>
      <c r="R53" s="46">
        <v>0</v>
      </c>
      <c r="S53" s="74">
        <v>0</v>
      </c>
      <c r="U53" s="73">
        <v>8.09</v>
      </c>
      <c r="V53" s="74">
        <v>-70</v>
      </c>
      <c r="W53">
        <v>-14</v>
      </c>
      <c r="X53">
        <v>0</v>
      </c>
      <c r="Y53">
        <v>-56</v>
      </c>
      <c r="Z53">
        <v>8.09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7.99</v>
      </c>
      <c r="N54" s="73">
        <v>-13</v>
      </c>
      <c r="O54" s="46">
        <v>0</v>
      </c>
      <c r="P54" s="46">
        <v>0</v>
      </c>
      <c r="Q54" s="46">
        <v>-55</v>
      </c>
      <c r="R54" s="46">
        <v>0</v>
      </c>
      <c r="S54" s="74">
        <v>0</v>
      </c>
      <c r="U54" s="73">
        <v>7.99</v>
      </c>
      <c r="V54" s="74">
        <v>-68</v>
      </c>
      <c r="W54">
        <v>-13</v>
      </c>
      <c r="X54">
        <v>0</v>
      </c>
      <c r="Y54">
        <v>-55</v>
      </c>
      <c r="Z54">
        <v>7.99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9.34</v>
      </c>
      <c r="N55" s="73">
        <v>-4</v>
      </c>
      <c r="O55" s="46">
        <v>0</v>
      </c>
      <c r="P55" s="46">
        <v>0</v>
      </c>
      <c r="Q55" s="46">
        <v>-54</v>
      </c>
      <c r="R55" s="46">
        <v>0</v>
      </c>
      <c r="S55" s="74">
        <v>0</v>
      </c>
      <c r="U55" s="73">
        <v>9.34</v>
      </c>
      <c r="V55" s="74">
        <v>-58</v>
      </c>
      <c r="W55">
        <v>-4</v>
      </c>
      <c r="X55">
        <v>0</v>
      </c>
      <c r="Y55">
        <v>-54</v>
      </c>
      <c r="Z55">
        <v>9.34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9.34</v>
      </c>
      <c r="N56" s="73">
        <v>0</v>
      </c>
      <c r="O56" s="46">
        <v>0</v>
      </c>
      <c r="P56" s="46">
        <v>0</v>
      </c>
      <c r="Q56" s="46">
        <v>-53</v>
      </c>
      <c r="R56" s="46">
        <v>0</v>
      </c>
      <c r="S56" s="74">
        <v>0</v>
      </c>
      <c r="U56" s="73">
        <v>9.34</v>
      </c>
      <c r="V56" s="74">
        <v>-53</v>
      </c>
      <c r="W56">
        <v>0</v>
      </c>
      <c r="X56">
        <v>0</v>
      </c>
      <c r="Y56">
        <v>-53</v>
      </c>
      <c r="Z56">
        <v>9.34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10.210000000000001</v>
      </c>
      <c r="N57" s="73">
        <v>0</v>
      </c>
      <c r="O57" s="46">
        <v>0</v>
      </c>
      <c r="P57" s="46">
        <v>0</v>
      </c>
      <c r="Q57" s="46">
        <v>-51</v>
      </c>
      <c r="R57" s="46">
        <v>0</v>
      </c>
      <c r="S57" s="74">
        <v>0</v>
      </c>
      <c r="U57" s="73">
        <v>10.210000000000001</v>
      </c>
      <c r="V57" s="74">
        <v>-51</v>
      </c>
      <c r="W57">
        <v>0</v>
      </c>
      <c r="X57">
        <v>0</v>
      </c>
      <c r="Y57">
        <v>-51</v>
      </c>
      <c r="Z57">
        <v>10.210000000000001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10.210000000000001</v>
      </c>
      <c r="N58" s="73">
        <v>0</v>
      </c>
      <c r="O58" s="46">
        <v>0</v>
      </c>
      <c r="P58" s="46">
        <v>0</v>
      </c>
      <c r="Q58" s="46">
        <v>-52</v>
      </c>
      <c r="R58" s="46">
        <v>0</v>
      </c>
      <c r="S58" s="74">
        <v>0</v>
      </c>
      <c r="U58" s="73">
        <v>10.210000000000001</v>
      </c>
      <c r="V58" s="74">
        <v>-52</v>
      </c>
      <c r="W58">
        <v>0</v>
      </c>
      <c r="X58">
        <v>0</v>
      </c>
      <c r="Y58">
        <v>-52</v>
      </c>
      <c r="Z58">
        <v>10.210000000000001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8.67</v>
      </c>
      <c r="N59" s="73">
        <v>0</v>
      </c>
      <c r="O59" s="46">
        <v>-96</v>
      </c>
      <c r="P59" s="46">
        <v>0</v>
      </c>
      <c r="Q59" s="46">
        <v>-50</v>
      </c>
      <c r="R59" s="46">
        <v>0</v>
      </c>
      <c r="S59" s="74">
        <v>0</v>
      </c>
      <c r="U59" s="73">
        <v>8.67</v>
      </c>
      <c r="V59" s="74">
        <v>-146</v>
      </c>
      <c r="W59">
        <v>0</v>
      </c>
      <c r="X59">
        <v>-96</v>
      </c>
      <c r="Y59">
        <v>-50</v>
      </c>
      <c r="Z59">
        <v>8.67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105.96</v>
      </c>
      <c r="K60" s="46">
        <v>0</v>
      </c>
      <c r="L60" s="46">
        <v>0</v>
      </c>
      <c r="M60" s="74">
        <v>9.82</v>
      </c>
      <c r="N60" s="73">
        <v>0</v>
      </c>
      <c r="O60" s="46">
        <v>-66</v>
      </c>
      <c r="P60" s="46">
        <v>0</v>
      </c>
      <c r="Q60" s="46">
        <v>-48</v>
      </c>
      <c r="R60" s="46">
        <v>0</v>
      </c>
      <c r="S60" s="74">
        <v>0</v>
      </c>
      <c r="U60" s="73">
        <v>115.78</v>
      </c>
      <c r="V60" s="74">
        <v>-114</v>
      </c>
      <c r="W60">
        <v>0</v>
      </c>
      <c r="X60">
        <v>-66</v>
      </c>
      <c r="Y60">
        <v>-48</v>
      </c>
      <c r="Z60">
        <v>9.82</v>
      </c>
      <c r="AA60">
        <v>105.96</v>
      </c>
    </row>
    <row r="61" spans="7:27">
      <c r="G61" t="s">
        <v>103</v>
      </c>
      <c r="H61" s="73">
        <v>0</v>
      </c>
      <c r="I61" s="46">
        <v>0</v>
      </c>
      <c r="J61" s="46">
        <v>155.07</v>
      </c>
      <c r="K61" s="46">
        <v>0</v>
      </c>
      <c r="L61" s="46">
        <v>0</v>
      </c>
      <c r="M61" s="74">
        <v>10.6</v>
      </c>
      <c r="N61" s="73">
        <v>0</v>
      </c>
      <c r="O61" s="46">
        <v>-46</v>
      </c>
      <c r="P61" s="46">
        <v>0</v>
      </c>
      <c r="Q61" s="46">
        <v>-47</v>
      </c>
      <c r="R61" s="46">
        <v>0</v>
      </c>
      <c r="S61" s="74">
        <v>0</v>
      </c>
      <c r="U61" s="73">
        <v>165.67</v>
      </c>
      <c r="V61" s="74">
        <v>-93</v>
      </c>
      <c r="W61">
        <v>0</v>
      </c>
      <c r="X61">
        <v>-46</v>
      </c>
      <c r="Y61">
        <v>-47</v>
      </c>
      <c r="Z61">
        <v>10.6</v>
      </c>
      <c r="AA61">
        <v>155.07</v>
      </c>
    </row>
    <row r="62" spans="7:27">
      <c r="G62" t="s">
        <v>104</v>
      </c>
      <c r="H62" s="73">
        <v>0</v>
      </c>
      <c r="I62" s="46">
        <v>0</v>
      </c>
      <c r="J62" s="46">
        <v>174.34</v>
      </c>
      <c r="K62" s="46">
        <v>0</v>
      </c>
      <c r="L62" s="46">
        <v>0</v>
      </c>
      <c r="M62" s="74">
        <v>9.73</v>
      </c>
      <c r="N62" s="73">
        <v>0</v>
      </c>
      <c r="O62" s="46">
        <v>-42</v>
      </c>
      <c r="P62" s="46">
        <v>0</v>
      </c>
      <c r="Q62" s="46">
        <v>-46</v>
      </c>
      <c r="R62" s="46">
        <v>0</v>
      </c>
      <c r="S62" s="74">
        <v>0</v>
      </c>
      <c r="U62" s="73">
        <v>184.07</v>
      </c>
      <c r="V62" s="74">
        <v>-88</v>
      </c>
      <c r="W62">
        <v>0</v>
      </c>
      <c r="X62">
        <v>-42</v>
      </c>
      <c r="Y62">
        <v>-46</v>
      </c>
      <c r="Z62">
        <v>9.73</v>
      </c>
      <c r="AA62">
        <v>174.34</v>
      </c>
    </row>
    <row r="63" spans="7:27">
      <c r="G63" t="s">
        <v>105</v>
      </c>
      <c r="H63" s="73">
        <v>0</v>
      </c>
      <c r="I63" s="46">
        <v>0</v>
      </c>
      <c r="J63" s="46">
        <v>153.15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-46</v>
      </c>
      <c r="R63" s="46">
        <v>0</v>
      </c>
      <c r="S63" s="74">
        <v>0</v>
      </c>
      <c r="U63" s="73">
        <v>153.15</v>
      </c>
      <c r="V63" s="74">
        <v>-46</v>
      </c>
      <c r="W63">
        <v>0</v>
      </c>
      <c r="X63">
        <v>0</v>
      </c>
      <c r="Y63">
        <v>-46</v>
      </c>
      <c r="Z63">
        <v>0</v>
      </c>
      <c r="AA63">
        <v>153.15</v>
      </c>
    </row>
    <row r="64" spans="7:27">
      <c r="G64" t="s">
        <v>106</v>
      </c>
      <c r="H64" s="73">
        <v>0</v>
      </c>
      <c r="I64" s="46">
        <v>0</v>
      </c>
      <c r="J64" s="46">
        <v>159.88999999999999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-49</v>
      </c>
      <c r="R64" s="46">
        <v>0</v>
      </c>
      <c r="S64" s="74">
        <v>0</v>
      </c>
      <c r="U64" s="73">
        <v>159.88999999999999</v>
      </c>
      <c r="V64" s="74">
        <v>-49</v>
      </c>
      <c r="W64">
        <v>0</v>
      </c>
      <c r="X64">
        <v>0</v>
      </c>
      <c r="Y64">
        <v>-49</v>
      </c>
      <c r="Z64">
        <v>0</v>
      </c>
      <c r="AA64">
        <v>159.88999999999999</v>
      </c>
    </row>
    <row r="65" spans="7:27">
      <c r="G65" t="s">
        <v>107</v>
      </c>
      <c r="H65" s="73">
        <v>0</v>
      </c>
      <c r="I65" s="46">
        <v>0</v>
      </c>
      <c r="J65" s="46">
        <v>147.37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-49</v>
      </c>
      <c r="R65" s="46">
        <v>0</v>
      </c>
      <c r="S65" s="74">
        <v>0</v>
      </c>
      <c r="U65" s="73">
        <v>147.37</v>
      </c>
      <c r="V65" s="74">
        <v>-49</v>
      </c>
      <c r="W65">
        <v>0</v>
      </c>
      <c r="X65">
        <v>0</v>
      </c>
      <c r="Y65">
        <v>-49</v>
      </c>
      <c r="Z65">
        <v>0</v>
      </c>
      <c r="AA65">
        <v>147.37</v>
      </c>
    </row>
    <row r="66" spans="7:27">
      <c r="G66" t="s">
        <v>108</v>
      </c>
      <c r="H66" s="73">
        <v>0</v>
      </c>
      <c r="I66" s="46">
        <v>0</v>
      </c>
      <c r="J66" s="46">
        <v>134.85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-48</v>
      </c>
      <c r="R66" s="46">
        <v>0</v>
      </c>
      <c r="S66" s="74">
        <v>0</v>
      </c>
      <c r="U66" s="73">
        <v>134.85</v>
      </c>
      <c r="V66" s="74">
        <v>-48</v>
      </c>
      <c r="W66">
        <v>0</v>
      </c>
      <c r="X66">
        <v>0</v>
      </c>
      <c r="Y66">
        <v>-48</v>
      </c>
      <c r="Z66">
        <v>0</v>
      </c>
      <c r="AA66">
        <v>134.85</v>
      </c>
    </row>
    <row r="67" spans="7:27">
      <c r="G67" t="s">
        <v>109</v>
      </c>
      <c r="H67" s="73">
        <v>0</v>
      </c>
      <c r="I67" s="46">
        <v>0</v>
      </c>
      <c r="J67" s="46">
        <v>126.18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-48</v>
      </c>
      <c r="R67" s="46">
        <v>0</v>
      </c>
      <c r="S67" s="74">
        <v>0</v>
      </c>
      <c r="U67" s="73">
        <v>126.18</v>
      </c>
      <c r="V67" s="74">
        <v>-48</v>
      </c>
      <c r="W67">
        <v>0</v>
      </c>
      <c r="X67">
        <v>0</v>
      </c>
      <c r="Y67">
        <v>-48</v>
      </c>
      <c r="Z67">
        <v>0</v>
      </c>
      <c r="AA67">
        <v>126.18</v>
      </c>
    </row>
    <row r="68" spans="7:27">
      <c r="G68" t="s">
        <v>110</v>
      </c>
      <c r="H68" s="73">
        <v>0</v>
      </c>
      <c r="I68" s="46">
        <v>0</v>
      </c>
      <c r="J68" s="46">
        <v>114.62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-54</v>
      </c>
      <c r="R68" s="46">
        <v>0</v>
      </c>
      <c r="S68" s="74">
        <v>0</v>
      </c>
      <c r="U68" s="73">
        <v>114.62</v>
      </c>
      <c r="V68" s="74">
        <v>-54</v>
      </c>
      <c r="W68">
        <v>0</v>
      </c>
      <c r="X68">
        <v>0</v>
      </c>
      <c r="Y68">
        <v>-54</v>
      </c>
      <c r="Z68">
        <v>0</v>
      </c>
      <c r="AA68">
        <v>114.62</v>
      </c>
    </row>
    <row r="69" spans="7:27">
      <c r="G69" t="s">
        <v>111</v>
      </c>
      <c r="H69" s="73">
        <v>0</v>
      </c>
      <c r="I69" s="46">
        <v>0</v>
      </c>
      <c r="J69" s="46">
        <v>102.1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-61</v>
      </c>
      <c r="R69" s="46">
        <v>0</v>
      </c>
      <c r="S69" s="74">
        <v>0</v>
      </c>
      <c r="U69" s="73">
        <v>102.1</v>
      </c>
      <c r="V69" s="74">
        <v>-61</v>
      </c>
      <c r="W69">
        <v>0</v>
      </c>
      <c r="X69">
        <v>0</v>
      </c>
      <c r="Y69">
        <v>-61</v>
      </c>
      <c r="Z69">
        <v>0</v>
      </c>
      <c r="AA69">
        <v>102.1</v>
      </c>
    </row>
    <row r="70" spans="7:27">
      <c r="G70" t="s">
        <v>112</v>
      </c>
      <c r="H70" s="73">
        <v>0</v>
      </c>
      <c r="I70" s="46">
        <v>0</v>
      </c>
      <c r="J70" s="46">
        <v>97.28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-67</v>
      </c>
      <c r="R70" s="46">
        <v>0</v>
      </c>
      <c r="S70" s="74">
        <v>0</v>
      </c>
      <c r="U70" s="73">
        <v>97.28</v>
      </c>
      <c r="V70" s="74">
        <v>-67</v>
      </c>
      <c r="W70">
        <v>0</v>
      </c>
      <c r="X70">
        <v>0</v>
      </c>
      <c r="Y70">
        <v>-67</v>
      </c>
      <c r="Z70">
        <v>0</v>
      </c>
      <c r="AA70">
        <v>97.28</v>
      </c>
    </row>
    <row r="71" spans="7:27">
      <c r="G71" t="s">
        <v>113</v>
      </c>
      <c r="H71" s="73">
        <v>0</v>
      </c>
      <c r="I71" s="46">
        <v>0</v>
      </c>
      <c r="J71" s="46">
        <v>87.65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-12</v>
      </c>
      <c r="R71" s="46">
        <v>0</v>
      </c>
      <c r="S71" s="74">
        <v>0</v>
      </c>
      <c r="U71" s="73">
        <v>87.65</v>
      </c>
      <c r="V71" s="74">
        <v>-12</v>
      </c>
      <c r="W71">
        <v>0</v>
      </c>
      <c r="X71">
        <v>0</v>
      </c>
      <c r="Y71">
        <v>-12</v>
      </c>
      <c r="Z71">
        <v>0</v>
      </c>
      <c r="AA71">
        <v>87.65</v>
      </c>
    </row>
    <row r="72" spans="7:27">
      <c r="G72" t="s">
        <v>114</v>
      </c>
      <c r="H72" s="73">
        <v>0</v>
      </c>
      <c r="I72" s="46">
        <v>0</v>
      </c>
      <c r="J72" s="46">
        <v>70.31</v>
      </c>
      <c r="K72" s="46">
        <v>0</v>
      </c>
      <c r="L72" s="46">
        <v>0</v>
      </c>
      <c r="M72" s="74">
        <v>2.2200000000000002</v>
      </c>
      <c r="N72" s="73">
        <v>0</v>
      </c>
      <c r="O72" s="46">
        <v>0</v>
      </c>
      <c r="P72" s="46">
        <v>0</v>
      </c>
      <c r="Q72" s="46">
        <v>-9</v>
      </c>
      <c r="R72" s="46">
        <v>0</v>
      </c>
      <c r="S72" s="74">
        <v>0</v>
      </c>
      <c r="U72" s="73">
        <v>72.53</v>
      </c>
      <c r="V72" s="74">
        <v>-9</v>
      </c>
      <c r="W72">
        <v>0</v>
      </c>
      <c r="X72">
        <v>0</v>
      </c>
      <c r="Y72">
        <v>-9</v>
      </c>
      <c r="Z72">
        <v>2.2200000000000002</v>
      </c>
      <c r="AA72">
        <v>70.31</v>
      </c>
    </row>
    <row r="73" spans="7:27">
      <c r="G73" t="s">
        <v>115</v>
      </c>
      <c r="H73" s="73">
        <v>0</v>
      </c>
      <c r="I73" s="46">
        <v>0</v>
      </c>
      <c r="J73" s="46">
        <v>92.47</v>
      </c>
      <c r="K73" s="46">
        <v>0</v>
      </c>
      <c r="L73" s="46">
        <v>0</v>
      </c>
      <c r="M73" s="74">
        <v>3.56</v>
      </c>
      <c r="N73" s="73">
        <v>0</v>
      </c>
      <c r="O73" s="46">
        <v>0</v>
      </c>
      <c r="P73" s="46">
        <v>0</v>
      </c>
      <c r="Q73" s="46">
        <v>-9</v>
      </c>
      <c r="R73" s="46">
        <v>0</v>
      </c>
      <c r="S73" s="74">
        <v>0</v>
      </c>
      <c r="U73" s="73">
        <v>96.03</v>
      </c>
      <c r="V73" s="74">
        <v>-9</v>
      </c>
      <c r="W73">
        <v>0</v>
      </c>
      <c r="X73">
        <v>0</v>
      </c>
      <c r="Y73">
        <v>-9</v>
      </c>
      <c r="Z73">
        <v>3.56</v>
      </c>
      <c r="AA73">
        <v>92.47</v>
      </c>
    </row>
    <row r="74" spans="7:27">
      <c r="G74" t="s">
        <v>116</v>
      </c>
      <c r="H74" s="73">
        <v>0</v>
      </c>
      <c r="I74" s="46">
        <v>0</v>
      </c>
      <c r="J74" s="46">
        <v>70.31</v>
      </c>
      <c r="K74" s="46">
        <v>0</v>
      </c>
      <c r="L74" s="46">
        <v>0</v>
      </c>
      <c r="M74" s="74">
        <v>8.19</v>
      </c>
      <c r="N74" s="73">
        <v>0</v>
      </c>
      <c r="O74" s="46">
        <v>0</v>
      </c>
      <c r="P74" s="46">
        <v>0</v>
      </c>
      <c r="Q74" s="46">
        <v>-9</v>
      </c>
      <c r="R74" s="46">
        <v>0</v>
      </c>
      <c r="S74" s="74">
        <v>0</v>
      </c>
      <c r="U74" s="73">
        <v>78.5</v>
      </c>
      <c r="V74" s="74">
        <v>-9</v>
      </c>
      <c r="W74">
        <v>0</v>
      </c>
      <c r="X74">
        <v>0</v>
      </c>
      <c r="Y74">
        <v>-9</v>
      </c>
      <c r="Z74">
        <v>8.19</v>
      </c>
      <c r="AA74">
        <v>70.31</v>
      </c>
    </row>
    <row r="75" spans="7:27">
      <c r="G75" t="s">
        <v>117</v>
      </c>
      <c r="H75" s="73">
        <v>0</v>
      </c>
      <c r="I75" s="46">
        <v>0</v>
      </c>
      <c r="J75" s="46">
        <v>78.02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-8</v>
      </c>
      <c r="R75" s="46">
        <v>0</v>
      </c>
      <c r="S75" s="74">
        <v>0</v>
      </c>
      <c r="U75" s="73">
        <v>78.02</v>
      </c>
      <c r="V75" s="74">
        <v>-8</v>
      </c>
      <c r="W75">
        <v>0</v>
      </c>
      <c r="X75">
        <v>0</v>
      </c>
      <c r="Y75">
        <v>-8</v>
      </c>
      <c r="Z75">
        <v>0</v>
      </c>
      <c r="AA75">
        <v>78.02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-10</v>
      </c>
      <c r="R76" s="46">
        <v>0</v>
      </c>
      <c r="S76" s="74">
        <v>0</v>
      </c>
      <c r="U76" s="73">
        <v>0</v>
      </c>
      <c r="V76" s="74">
        <v>-10</v>
      </c>
      <c r="W76">
        <v>0</v>
      </c>
      <c r="X76">
        <v>0</v>
      </c>
      <c r="Y76">
        <v>-10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-11</v>
      </c>
      <c r="R77" s="46">
        <v>0</v>
      </c>
      <c r="S77" s="74">
        <v>0</v>
      </c>
      <c r="U77" s="73">
        <v>0</v>
      </c>
      <c r="V77" s="74">
        <v>-11</v>
      </c>
      <c r="W77">
        <v>0</v>
      </c>
      <c r="X77">
        <v>0</v>
      </c>
      <c r="Y77">
        <v>-11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-10</v>
      </c>
      <c r="R78" s="46">
        <v>0</v>
      </c>
      <c r="S78" s="74">
        <v>0</v>
      </c>
      <c r="U78" s="73">
        <v>0</v>
      </c>
      <c r="V78" s="74">
        <v>-10</v>
      </c>
      <c r="W78">
        <v>0</v>
      </c>
      <c r="X78">
        <v>0</v>
      </c>
      <c r="Y78">
        <v>-10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-37</v>
      </c>
      <c r="R79" s="46">
        <v>0</v>
      </c>
      <c r="S79" s="74">
        <v>0</v>
      </c>
      <c r="U79" s="73">
        <v>0</v>
      </c>
      <c r="V79" s="74">
        <v>-37</v>
      </c>
      <c r="W79">
        <v>0</v>
      </c>
      <c r="X79">
        <v>0</v>
      </c>
      <c r="Y79">
        <v>-37</v>
      </c>
      <c r="Z79">
        <v>0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-35</v>
      </c>
      <c r="R80" s="46">
        <v>0</v>
      </c>
      <c r="S80" s="74">
        <v>0</v>
      </c>
      <c r="U80" s="73">
        <v>0</v>
      </c>
      <c r="V80" s="74">
        <v>-35</v>
      </c>
      <c r="W80">
        <v>0</v>
      </c>
      <c r="X80">
        <v>0</v>
      </c>
      <c r="Y80">
        <v>-35</v>
      </c>
      <c r="Z80">
        <v>0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-34</v>
      </c>
      <c r="R81" s="46">
        <v>0</v>
      </c>
      <c r="S81" s="74">
        <v>0</v>
      </c>
      <c r="U81" s="73">
        <v>0</v>
      </c>
      <c r="V81" s="74">
        <v>-34</v>
      </c>
      <c r="W81">
        <v>0</v>
      </c>
      <c r="X81">
        <v>0</v>
      </c>
      <c r="Y81">
        <v>-34</v>
      </c>
      <c r="Z81">
        <v>0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-33</v>
      </c>
      <c r="R82" s="46">
        <v>0</v>
      </c>
      <c r="S82" s="74">
        <v>0</v>
      </c>
      <c r="U82" s="73">
        <v>0</v>
      </c>
      <c r="V82" s="74">
        <v>-33</v>
      </c>
      <c r="W82">
        <v>0</v>
      </c>
      <c r="X82">
        <v>0</v>
      </c>
      <c r="Y82">
        <v>-33</v>
      </c>
      <c r="Z82">
        <v>0</v>
      </c>
      <c r="AA82">
        <v>0</v>
      </c>
    </row>
    <row r="83" spans="7:27">
      <c r="G83" t="s">
        <v>125</v>
      </c>
      <c r="H83" s="73">
        <v>57.79</v>
      </c>
      <c r="I83" s="46">
        <v>0</v>
      </c>
      <c r="J83" s="46">
        <v>0</v>
      </c>
      <c r="K83" s="46">
        <v>0</v>
      </c>
      <c r="L83" s="46">
        <v>0</v>
      </c>
      <c r="M83" s="74">
        <v>12.43</v>
      </c>
      <c r="N83" s="73">
        <v>0</v>
      </c>
      <c r="O83" s="46">
        <v>0</v>
      </c>
      <c r="P83" s="46">
        <v>0</v>
      </c>
      <c r="Q83" s="46">
        <v>-34</v>
      </c>
      <c r="R83" s="46">
        <v>0</v>
      </c>
      <c r="S83" s="74">
        <v>0</v>
      </c>
      <c r="U83" s="73">
        <v>70.22</v>
      </c>
      <c r="V83" s="74">
        <v>-34</v>
      </c>
      <c r="W83">
        <v>57.79</v>
      </c>
      <c r="X83">
        <v>0</v>
      </c>
      <c r="Y83">
        <v>-34</v>
      </c>
      <c r="Z83">
        <v>12.43</v>
      </c>
      <c r="AA83">
        <v>0</v>
      </c>
    </row>
    <row r="84" spans="7:27">
      <c r="G84" t="s">
        <v>126</v>
      </c>
      <c r="H84" s="73">
        <v>122.33</v>
      </c>
      <c r="I84" s="46">
        <v>0</v>
      </c>
      <c r="J84" s="46">
        <v>0</v>
      </c>
      <c r="K84" s="46">
        <v>0</v>
      </c>
      <c r="L84" s="46">
        <v>0</v>
      </c>
      <c r="M84" s="74">
        <v>13</v>
      </c>
      <c r="N84" s="73">
        <v>0</v>
      </c>
      <c r="O84" s="46">
        <v>0</v>
      </c>
      <c r="P84" s="46">
        <v>0</v>
      </c>
      <c r="Q84" s="46">
        <v>-33</v>
      </c>
      <c r="R84" s="46">
        <v>0</v>
      </c>
      <c r="S84" s="74">
        <v>0</v>
      </c>
      <c r="U84" s="73">
        <v>135.33000000000001</v>
      </c>
      <c r="V84" s="74">
        <v>-33</v>
      </c>
      <c r="W84">
        <v>122.33</v>
      </c>
      <c r="X84">
        <v>0</v>
      </c>
      <c r="Y84">
        <v>-33</v>
      </c>
      <c r="Z84">
        <v>13</v>
      </c>
      <c r="AA84">
        <v>0</v>
      </c>
    </row>
    <row r="85" spans="7:27">
      <c r="G85" t="s">
        <v>127</v>
      </c>
      <c r="H85" s="73">
        <v>220.57</v>
      </c>
      <c r="I85" s="46">
        <v>0</v>
      </c>
      <c r="J85" s="46">
        <v>0</v>
      </c>
      <c r="K85" s="46">
        <v>0</v>
      </c>
      <c r="L85" s="46">
        <v>0</v>
      </c>
      <c r="M85" s="74">
        <v>16.28</v>
      </c>
      <c r="N85" s="73">
        <v>0</v>
      </c>
      <c r="O85" s="46">
        <v>0</v>
      </c>
      <c r="P85" s="46">
        <v>0</v>
      </c>
      <c r="Q85" s="46">
        <v>-33</v>
      </c>
      <c r="R85" s="46">
        <v>0</v>
      </c>
      <c r="S85" s="74">
        <v>0</v>
      </c>
      <c r="U85" s="73">
        <v>236.85</v>
      </c>
      <c r="V85" s="74">
        <v>-33</v>
      </c>
      <c r="W85">
        <v>220.57</v>
      </c>
      <c r="X85">
        <v>0</v>
      </c>
      <c r="Y85">
        <v>-33</v>
      </c>
      <c r="Z85">
        <v>16.28</v>
      </c>
      <c r="AA85">
        <v>0</v>
      </c>
    </row>
    <row r="86" spans="7:27">
      <c r="G86" t="s">
        <v>128</v>
      </c>
      <c r="H86" s="73">
        <v>271.62</v>
      </c>
      <c r="I86" s="46">
        <v>0</v>
      </c>
      <c r="J86" s="46">
        <v>0</v>
      </c>
      <c r="K86" s="46">
        <v>0</v>
      </c>
      <c r="L86" s="46">
        <v>0</v>
      </c>
      <c r="M86" s="74">
        <v>14.74</v>
      </c>
      <c r="N86" s="73">
        <v>0</v>
      </c>
      <c r="O86" s="46">
        <v>0</v>
      </c>
      <c r="P86" s="46">
        <v>0</v>
      </c>
      <c r="Q86" s="46">
        <v>-33</v>
      </c>
      <c r="R86" s="46">
        <v>0</v>
      </c>
      <c r="S86" s="74">
        <v>0</v>
      </c>
      <c r="U86" s="73">
        <v>286.36</v>
      </c>
      <c r="V86" s="74">
        <v>-33</v>
      </c>
      <c r="W86">
        <v>271.62</v>
      </c>
      <c r="X86">
        <v>0</v>
      </c>
      <c r="Y86">
        <v>-33</v>
      </c>
      <c r="Z86">
        <v>14.74</v>
      </c>
      <c r="AA86">
        <v>0</v>
      </c>
    </row>
    <row r="87" spans="7:27">
      <c r="G87" t="s">
        <v>129</v>
      </c>
      <c r="H87" s="73">
        <v>351.56</v>
      </c>
      <c r="I87" s="46">
        <v>0</v>
      </c>
      <c r="J87" s="46">
        <v>0</v>
      </c>
      <c r="K87" s="46">
        <v>0</v>
      </c>
      <c r="L87" s="46">
        <v>0</v>
      </c>
      <c r="M87" s="74">
        <v>12.14</v>
      </c>
      <c r="N87" s="73">
        <v>0</v>
      </c>
      <c r="O87" s="46">
        <v>0</v>
      </c>
      <c r="P87" s="46">
        <v>0</v>
      </c>
      <c r="Q87" s="46">
        <v>-35</v>
      </c>
      <c r="R87" s="46">
        <v>0</v>
      </c>
      <c r="S87" s="74">
        <v>0</v>
      </c>
      <c r="U87" s="73">
        <v>363.7</v>
      </c>
      <c r="V87" s="74">
        <v>-35</v>
      </c>
      <c r="W87">
        <v>351.56</v>
      </c>
      <c r="X87">
        <v>0</v>
      </c>
      <c r="Y87">
        <v>-35</v>
      </c>
      <c r="Z87">
        <v>12.14</v>
      </c>
      <c r="AA87">
        <v>0</v>
      </c>
    </row>
    <row r="88" spans="7:27">
      <c r="G88" t="s">
        <v>130</v>
      </c>
      <c r="H88" s="73">
        <v>408.39</v>
      </c>
      <c r="I88" s="46">
        <v>0</v>
      </c>
      <c r="J88" s="46">
        <v>0</v>
      </c>
      <c r="K88" s="46">
        <v>0</v>
      </c>
      <c r="L88" s="46">
        <v>0</v>
      </c>
      <c r="M88" s="74">
        <v>13.68</v>
      </c>
      <c r="N88" s="73">
        <v>0</v>
      </c>
      <c r="O88" s="46">
        <v>0</v>
      </c>
      <c r="P88" s="46">
        <v>0</v>
      </c>
      <c r="Q88" s="46">
        <v>-35</v>
      </c>
      <c r="R88" s="46">
        <v>0</v>
      </c>
      <c r="S88" s="74">
        <v>0</v>
      </c>
      <c r="U88" s="73">
        <v>422.07</v>
      </c>
      <c r="V88" s="74">
        <v>-35</v>
      </c>
      <c r="W88">
        <v>408.39</v>
      </c>
      <c r="X88">
        <v>0</v>
      </c>
      <c r="Y88">
        <v>-35</v>
      </c>
      <c r="Z88">
        <v>13.68</v>
      </c>
      <c r="AA88">
        <v>0</v>
      </c>
    </row>
    <row r="89" spans="7:27">
      <c r="G89" t="s">
        <v>131</v>
      </c>
      <c r="H89" s="73">
        <v>465.23</v>
      </c>
      <c r="I89" s="46">
        <v>0</v>
      </c>
      <c r="J89" s="46">
        <v>0</v>
      </c>
      <c r="K89" s="46">
        <v>0</v>
      </c>
      <c r="L89" s="46">
        <v>0</v>
      </c>
      <c r="M89" s="74">
        <v>11.75</v>
      </c>
      <c r="N89" s="73">
        <v>0</v>
      </c>
      <c r="O89" s="46">
        <v>0</v>
      </c>
      <c r="P89" s="46">
        <v>0</v>
      </c>
      <c r="Q89" s="46">
        <v>-36</v>
      </c>
      <c r="R89" s="46">
        <v>0</v>
      </c>
      <c r="S89" s="74">
        <v>0</v>
      </c>
      <c r="U89" s="73">
        <v>476.98</v>
      </c>
      <c r="V89" s="74">
        <v>-36</v>
      </c>
      <c r="W89">
        <v>465.23</v>
      </c>
      <c r="X89">
        <v>0</v>
      </c>
      <c r="Y89">
        <v>-36</v>
      </c>
      <c r="Z89">
        <v>11.75</v>
      </c>
      <c r="AA89">
        <v>0</v>
      </c>
    </row>
    <row r="90" spans="7:27">
      <c r="G90" t="s">
        <v>132</v>
      </c>
      <c r="H90" s="73">
        <v>476.78</v>
      </c>
      <c r="I90" s="46">
        <v>0</v>
      </c>
      <c r="J90" s="46">
        <v>0</v>
      </c>
      <c r="K90" s="46">
        <v>0</v>
      </c>
      <c r="L90" s="46">
        <v>0</v>
      </c>
      <c r="M90" s="74">
        <v>9.25</v>
      </c>
      <c r="N90" s="73">
        <v>0</v>
      </c>
      <c r="O90" s="46">
        <v>0</v>
      </c>
      <c r="P90" s="46">
        <v>0</v>
      </c>
      <c r="Q90" s="46">
        <v>-36</v>
      </c>
      <c r="R90" s="46">
        <v>0</v>
      </c>
      <c r="S90" s="74">
        <v>0</v>
      </c>
      <c r="U90" s="73">
        <v>486.03</v>
      </c>
      <c r="V90" s="74">
        <v>-36</v>
      </c>
      <c r="W90">
        <v>476.78</v>
      </c>
      <c r="X90">
        <v>0</v>
      </c>
      <c r="Y90">
        <v>-36</v>
      </c>
      <c r="Z90">
        <v>9.25</v>
      </c>
      <c r="AA90">
        <v>0</v>
      </c>
    </row>
    <row r="91" spans="7:27">
      <c r="G91" t="s">
        <v>133</v>
      </c>
      <c r="H91" s="73">
        <v>426.7</v>
      </c>
      <c r="I91" s="46">
        <v>0</v>
      </c>
      <c r="J91" s="46">
        <v>0</v>
      </c>
      <c r="K91" s="46">
        <v>0</v>
      </c>
      <c r="L91" s="46">
        <v>0</v>
      </c>
      <c r="M91" s="74">
        <v>7.9</v>
      </c>
      <c r="N91" s="73">
        <v>0</v>
      </c>
      <c r="O91" s="46">
        <v>0</v>
      </c>
      <c r="P91" s="46">
        <v>0</v>
      </c>
      <c r="Q91" s="46">
        <v>-37</v>
      </c>
      <c r="R91" s="46">
        <v>0</v>
      </c>
      <c r="S91" s="74">
        <v>0</v>
      </c>
      <c r="U91" s="73">
        <v>434.6</v>
      </c>
      <c r="V91" s="74">
        <v>-37</v>
      </c>
      <c r="W91">
        <v>426.7</v>
      </c>
      <c r="X91">
        <v>0</v>
      </c>
      <c r="Y91">
        <v>-37</v>
      </c>
      <c r="Z91">
        <v>7.9</v>
      </c>
      <c r="AA91">
        <v>0</v>
      </c>
    </row>
    <row r="92" spans="7:27">
      <c r="G92" t="s">
        <v>134</v>
      </c>
      <c r="H92" s="73">
        <v>465.23</v>
      </c>
      <c r="I92" s="46">
        <v>0</v>
      </c>
      <c r="J92" s="46">
        <v>0</v>
      </c>
      <c r="K92" s="46">
        <v>0</v>
      </c>
      <c r="L92" s="46">
        <v>0</v>
      </c>
      <c r="M92" s="74">
        <v>9.15</v>
      </c>
      <c r="N92" s="73">
        <v>0</v>
      </c>
      <c r="O92" s="46">
        <v>0</v>
      </c>
      <c r="P92" s="46">
        <v>0</v>
      </c>
      <c r="Q92" s="46">
        <v>-36</v>
      </c>
      <c r="R92" s="46">
        <v>0</v>
      </c>
      <c r="S92" s="74">
        <v>0</v>
      </c>
      <c r="U92" s="73">
        <v>474.38</v>
      </c>
      <c r="V92" s="74">
        <v>-36</v>
      </c>
      <c r="W92">
        <v>465.23</v>
      </c>
      <c r="X92">
        <v>0</v>
      </c>
      <c r="Y92">
        <v>-36</v>
      </c>
      <c r="Z92">
        <v>9.15</v>
      </c>
      <c r="AA92">
        <v>0</v>
      </c>
    </row>
    <row r="93" spans="7:27">
      <c r="G93" t="s">
        <v>135</v>
      </c>
      <c r="H93" s="73">
        <v>486.42</v>
      </c>
      <c r="I93" s="46">
        <v>0</v>
      </c>
      <c r="J93" s="46">
        <v>15.41</v>
      </c>
      <c r="K93" s="46">
        <v>0</v>
      </c>
      <c r="L93" s="46">
        <v>0</v>
      </c>
      <c r="M93" s="74">
        <v>7.03</v>
      </c>
      <c r="N93" s="73">
        <v>0</v>
      </c>
      <c r="O93" s="46">
        <v>0</v>
      </c>
      <c r="P93" s="46">
        <v>0</v>
      </c>
      <c r="Q93" s="46">
        <v>-38</v>
      </c>
      <c r="R93" s="46">
        <v>0</v>
      </c>
      <c r="S93" s="74">
        <v>0</v>
      </c>
      <c r="U93" s="73">
        <v>508.86</v>
      </c>
      <c r="V93" s="74">
        <v>-38</v>
      </c>
      <c r="W93">
        <v>486.42</v>
      </c>
      <c r="X93">
        <v>0</v>
      </c>
      <c r="Y93">
        <v>-38</v>
      </c>
      <c r="Z93">
        <v>7.03</v>
      </c>
      <c r="AA93">
        <v>15.41</v>
      </c>
    </row>
    <row r="94" spans="7:27">
      <c r="G94" t="s">
        <v>136</v>
      </c>
      <c r="H94" s="73">
        <v>512.41999999999996</v>
      </c>
      <c r="I94" s="46">
        <v>0</v>
      </c>
      <c r="J94" s="46">
        <v>44.31</v>
      </c>
      <c r="K94" s="46">
        <v>0</v>
      </c>
      <c r="L94" s="46">
        <v>0</v>
      </c>
      <c r="M94" s="74">
        <v>9.44</v>
      </c>
      <c r="N94" s="73">
        <v>0</v>
      </c>
      <c r="O94" s="46">
        <v>0</v>
      </c>
      <c r="P94" s="46">
        <v>0</v>
      </c>
      <c r="Q94" s="46">
        <v>-39</v>
      </c>
      <c r="R94" s="46">
        <v>0</v>
      </c>
      <c r="S94" s="74">
        <v>0</v>
      </c>
      <c r="U94" s="73">
        <v>566.16999999999996</v>
      </c>
      <c r="V94" s="74">
        <v>-39</v>
      </c>
      <c r="W94">
        <v>512.41999999999996</v>
      </c>
      <c r="X94">
        <v>0</v>
      </c>
      <c r="Y94">
        <v>-39</v>
      </c>
      <c r="Z94">
        <v>9.44</v>
      </c>
      <c r="AA94">
        <v>44.31</v>
      </c>
    </row>
    <row r="95" spans="7:27">
      <c r="G95" t="s">
        <v>137</v>
      </c>
      <c r="H95" s="73">
        <v>488.34</v>
      </c>
      <c r="I95" s="46">
        <v>0</v>
      </c>
      <c r="J95" s="46">
        <v>53.94</v>
      </c>
      <c r="K95" s="46">
        <v>0</v>
      </c>
      <c r="L95" s="46">
        <v>0</v>
      </c>
      <c r="M95" s="74">
        <v>9.5399999999999991</v>
      </c>
      <c r="N95" s="73">
        <v>0</v>
      </c>
      <c r="O95" s="46">
        <v>0</v>
      </c>
      <c r="P95" s="46">
        <v>0</v>
      </c>
      <c r="Q95" s="46">
        <v>-40</v>
      </c>
      <c r="R95" s="46">
        <v>0</v>
      </c>
      <c r="S95" s="74">
        <v>0</v>
      </c>
      <c r="U95" s="73">
        <v>551.82000000000005</v>
      </c>
      <c r="V95" s="74">
        <v>-40</v>
      </c>
      <c r="W95">
        <v>488.34</v>
      </c>
      <c r="X95">
        <v>0</v>
      </c>
      <c r="Y95">
        <v>-40</v>
      </c>
      <c r="Z95">
        <v>9.5399999999999991</v>
      </c>
      <c r="AA95">
        <v>53.94</v>
      </c>
    </row>
    <row r="96" spans="7:27">
      <c r="G96" t="s">
        <v>138</v>
      </c>
      <c r="H96" s="73">
        <v>470.03</v>
      </c>
      <c r="I96" s="46">
        <v>0</v>
      </c>
      <c r="J96" s="46">
        <v>62.61</v>
      </c>
      <c r="K96" s="46">
        <v>0</v>
      </c>
      <c r="L96" s="46">
        <v>0</v>
      </c>
      <c r="M96" s="74">
        <v>8.77</v>
      </c>
      <c r="N96" s="73">
        <v>0</v>
      </c>
      <c r="O96" s="46">
        <v>0</v>
      </c>
      <c r="P96" s="46">
        <v>0</v>
      </c>
      <c r="Q96" s="46">
        <v>-43</v>
      </c>
      <c r="R96" s="46">
        <v>0</v>
      </c>
      <c r="S96" s="74">
        <v>0</v>
      </c>
      <c r="U96" s="73">
        <v>541.41</v>
      </c>
      <c r="V96" s="74">
        <v>-43</v>
      </c>
      <c r="W96">
        <v>470.03</v>
      </c>
      <c r="X96">
        <v>0</v>
      </c>
      <c r="Y96">
        <v>-43</v>
      </c>
      <c r="Z96">
        <v>8.77</v>
      </c>
      <c r="AA96">
        <v>62.61</v>
      </c>
    </row>
    <row r="97" spans="1:83">
      <c r="G97" t="s">
        <v>139</v>
      </c>
      <c r="H97" s="73">
        <v>427.66</v>
      </c>
      <c r="I97" s="46">
        <v>0</v>
      </c>
      <c r="J97" s="46">
        <v>59.72</v>
      </c>
      <c r="K97" s="46">
        <v>0</v>
      </c>
      <c r="L97" s="46">
        <v>0</v>
      </c>
      <c r="M97" s="74">
        <v>8.67</v>
      </c>
      <c r="N97" s="73">
        <v>0</v>
      </c>
      <c r="O97" s="46">
        <v>0</v>
      </c>
      <c r="P97" s="46">
        <v>0</v>
      </c>
      <c r="Q97" s="46">
        <v>-44</v>
      </c>
      <c r="R97" s="46">
        <v>0</v>
      </c>
      <c r="S97" s="74">
        <v>0</v>
      </c>
      <c r="U97" s="73">
        <v>496.05</v>
      </c>
      <c r="V97" s="74">
        <v>-44</v>
      </c>
      <c r="W97">
        <v>427.66</v>
      </c>
      <c r="X97">
        <v>0</v>
      </c>
      <c r="Y97">
        <v>-44</v>
      </c>
      <c r="Z97">
        <v>8.67</v>
      </c>
      <c r="AA97">
        <v>59.72</v>
      </c>
    </row>
    <row r="98" spans="1:83">
      <c r="G98" t="s">
        <v>140</v>
      </c>
      <c r="H98" s="73">
        <v>381.42</v>
      </c>
      <c r="I98" s="46">
        <v>0</v>
      </c>
      <c r="J98" s="46">
        <v>44.31</v>
      </c>
      <c r="K98" s="46">
        <v>0</v>
      </c>
      <c r="L98" s="46">
        <v>0</v>
      </c>
      <c r="M98" s="74">
        <v>4.72</v>
      </c>
      <c r="N98" s="73">
        <v>0</v>
      </c>
      <c r="O98" s="46">
        <v>0</v>
      </c>
      <c r="P98" s="46">
        <v>0</v>
      </c>
      <c r="Q98" s="46">
        <v>-48</v>
      </c>
      <c r="R98" s="46">
        <v>0</v>
      </c>
      <c r="S98" s="74">
        <v>0</v>
      </c>
      <c r="U98" s="73">
        <v>430.45</v>
      </c>
      <c r="V98" s="74">
        <v>-48</v>
      </c>
      <c r="W98">
        <v>381.42</v>
      </c>
      <c r="X98">
        <v>0</v>
      </c>
      <c r="Y98">
        <v>-48</v>
      </c>
      <c r="Z98">
        <v>4.72</v>
      </c>
      <c r="AA98">
        <v>44.31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1.5081224999999998</v>
      </c>
      <c r="I99" s="69">
        <f t="shared" ref="I99:BQ99" si="1">SUM(I3:I98)/4000</f>
        <v>0</v>
      </c>
      <c r="J99" s="69">
        <f t="shared" si="1"/>
        <v>0.54782249999999988</v>
      </c>
      <c r="K99" s="69">
        <f t="shared" si="1"/>
        <v>0</v>
      </c>
      <c r="L99" s="69">
        <f t="shared" si="1"/>
        <v>0</v>
      </c>
      <c r="M99" s="69">
        <f t="shared" si="1"/>
        <v>0.11660500000000001</v>
      </c>
      <c r="N99" s="68">
        <f t="shared" si="1"/>
        <v>-0.55449999999999999</v>
      </c>
      <c r="O99" s="69">
        <f t="shared" si="1"/>
        <v>-1.7228500000000002</v>
      </c>
      <c r="P99" s="69">
        <f t="shared" si="1"/>
        <v>-0.73303249999999998</v>
      </c>
      <c r="Q99" s="69">
        <f t="shared" si="1"/>
        <v>-1.1254999999999999</v>
      </c>
      <c r="R99" s="69">
        <f t="shared" si="1"/>
        <v>0</v>
      </c>
      <c r="S99" s="70">
        <f t="shared" si="1"/>
        <v>0</v>
      </c>
      <c r="U99" s="68">
        <f t="shared" si="1"/>
        <v>2.1725500000000002</v>
      </c>
      <c r="V99" s="70">
        <f t="shared" si="1"/>
        <v>-4.1358825000000001</v>
      </c>
      <c r="W99">
        <f t="shared" si="1"/>
        <v>0.95362249999999993</v>
      </c>
      <c r="X99">
        <f t="shared" si="1"/>
        <v>-1.7228500000000002</v>
      </c>
      <c r="Y99">
        <f t="shared" si="1"/>
        <v>-1.1254999999999999</v>
      </c>
      <c r="Z99">
        <f t="shared" si="1"/>
        <v>0.11660500000000001</v>
      </c>
      <c r="AA99">
        <f t="shared" si="1"/>
        <v>-0.18520999999999993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8</v>
      </c>
      <c r="W1" t="s">
        <v>544</v>
      </c>
      <c r="X1" t="s">
        <v>550</v>
      </c>
      <c r="Y1" t="s">
        <v>570</v>
      </c>
      <c r="Z1" t="s">
        <v>540</v>
      </c>
      <c r="AA1" t="s">
        <v>538</v>
      </c>
      <c r="AB1" t="s">
        <v>577</v>
      </c>
      <c r="AC1" t="s">
        <v>548</v>
      </c>
      <c r="AD1" t="s">
        <v>18</v>
      </c>
      <c r="AE1" t="s">
        <v>538</v>
      </c>
      <c r="AF1" t="s">
        <v>550</v>
      </c>
      <c r="AG1" t="s">
        <v>560</v>
      </c>
      <c r="AH1" t="s">
        <v>544</v>
      </c>
      <c r="AI1" t="s">
        <v>538</v>
      </c>
      <c r="AJ1" t="s">
        <v>544</v>
      </c>
      <c r="AK1" t="s">
        <v>562</v>
      </c>
      <c r="AL1" t="s">
        <v>575</v>
      </c>
      <c r="AM1" t="s">
        <v>572</v>
      </c>
      <c r="AN1" t="s">
        <v>552</v>
      </c>
      <c r="AO1" t="s">
        <v>579</v>
      </c>
      <c r="AP1" t="s">
        <v>554</v>
      </c>
      <c r="AQ1" t="s">
        <v>566</v>
      </c>
      <c r="AR1" t="s">
        <v>536</v>
      </c>
      <c r="AS1" t="s">
        <v>557</v>
      </c>
      <c r="AT1" t="s">
        <v>581</v>
      </c>
      <c r="AU1" t="s">
        <v>548</v>
      </c>
      <c r="AV1" t="s">
        <v>542</v>
      </c>
      <c r="AW1" t="s">
        <v>546</v>
      </c>
      <c r="AX1" t="s">
        <v>449</v>
      </c>
      <c r="AY1" t="s">
        <v>585</v>
      </c>
      <c r="AZ1" t="s">
        <v>579</v>
      </c>
      <c r="BA1" t="s">
        <v>544</v>
      </c>
      <c r="BB1" t="s">
        <v>594</v>
      </c>
      <c r="BC1" t="s">
        <v>592</v>
      </c>
      <c r="BD1" t="s">
        <v>603</v>
      </c>
      <c r="BE1" t="s">
        <v>540</v>
      </c>
      <c r="BF1" t="s">
        <v>601</v>
      </c>
      <c r="BG1" t="s">
        <v>583</v>
      </c>
      <c r="BH1" t="s">
        <v>587</v>
      </c>
      <c r="BI1" t="s">
        <v>598</v>
      </c>
    </row>
    <row r="2" spans="1:6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45508</v>
      </c>
      <c r="W2" s="28" t="s">
        <v>145</v>
      </c>
      <c r="X2" t="s">
        <v>145</v>
      </c>
      <c r="Y2" t="s">
        <v>149</v>
      </c>
      <c r="Z2" t="s">
        <v>145</v>
      </c>
      <c r="AA2" t="s">
        <v>149</v>
      </c>
      <c r="AB2" t="s">
        <v>146</v>
      </c>
      <c r="AC2" t="s">
        <v>146</v>
      </c>
      <c r="AD2" t="s">
        <v>149</v>
      </c>
      <c r="AE2" t="s">
        <v>148</v>
      </c>
      <c r="AF2" t="s">
        <v>146</v>
      </c>
      <c r="AG2" t="s">
        <v>240</v>
      </c>
      <c r="AH2" t="s">
        <v>148</v>
      </c>
      <c r="AI2" t="s">
        <v>148</v>
      </c>
      <c r="AJ2" t="s">
        <v>149</v>
      </c>
      <c r="AK2" t="s">
        <v>145</v>
      </c>
      <c r="AL2" t="s">
        <v>149</v>
      </c>
      <c r="AM2" t="s">
        <v>146</v>
      </c>
      <c r="AN2" t="s">
        <v>369</v>
      </c>
      <c r="AO2" t="s">
        <v>145</v>
      </c>
      <c r="AP2" t="s">
        <v>249</v>
      </c>
      <c r="AQ2" t="s">
        <v>145</v>
      </c>
      <c r="AR2" t="s">
        <v>148</v>
      </c>
      <c r="AS2" t="s">
        <v>358</v>
      </c>
      <c r="AT2" t="s">
        <v>369</v>
      </c>
      <c r="AU2" t="s">
        <v>145</v>
      </c>
      <c r="AV2" t="s">
        <v>369</v>
      </c>
      <c r="AW2" t="s">
        <v>149</v>
      </c>
      <c r="AX2" t="s">
        <v>590</v>
      </c>
      <c r="AY2" t="s">
        <v>149</v>
      </c>
      <c r="AZ2" t="s">
        <v>145</v>
      </c>
      <c r="BA2" t="s">
        <v>145</v>
      </c>
      <c r="BB2" t="s">
        <v>145</v>
      </c>
      <c r="BC2" t="s">
        <v>149</v>
      </c>
      <c r="BD2" t="s">
        <v>148</v>
      </c>
      <c r="BE2" t="s">
        <v>145</v>
      </c>
      <c r="BF2" t="s">
        <v>148</v>
      </c>
      <c r="BG2" t="s">
        <v>148</v>
      </c>
      <c r="BH2" t="s">
        <v>149</v>
      </c>
      <c r="BI2" t="s">
        <v>148</v>
      </c>
    </row>
    <row r="3" spans="1:6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492.52</v>
      </c>
      <c r="I3" s="53">
        <v>269.02</v>
      </c>
      <c r="J3" s="53">
        <v>541.26</v>
      </c>
      <c r="K3" s="53">
        <v>104.92000000000002</v>
      </c>
      <c r="L3" s="53">
        <v>5.78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81.27</v>
      </c>
      <c r="Y3">
        <v>163.98</v>
      </c>
      <c r="Z3">
        <v>0</v>
      </c>
      <c r="AA3">
        <v>0</v>
      </c>
      <c r="AB3">
        <v>67.42</v>
      </c>
      <c r="AC3">
        <v>90.54</v>
      </c>
      <c r="AD3">
        <v>240.8</v>
      </c>
      <c r="AE3">
        <v>26.27</v>
      </c>
      <c r="AF3">
        <v>27.09</v>
      </c>
      <c r="AG3">
        <v>8.67</v>
      </c>
      <c r="AH3">
        <v>26.27</v>
      </c>
      <c r="AI3">
        <v>26.27</v>
      </c>
      <c r="AJ3">
        <v>48.16</v>
      </c>
      <c r="AK3">
        <v>11.69</v>
      </c>
      <c r="AL3">
        <v>27.93</v>
      </c>
      <c r="AM3">
        <v>83.97</v>
      </c>
      <c r="AN3">
        <v>3.85</v>
      </c>
      <c r="AO3">
        <v>0</v>
      </c>
      <c r="AP3">
        <v>0</v>
      </c>
      <c r="AQ3">
        <v>24</v>
      </c>
      <c r="AR3">
        <v>8.76</v>
      </c>
      <c r="AS3">
        <v>0.87</v>
      </c>
      <c r="AT3">
        <v>0</v>
      </c>
      <c r="AU3">
        <v>38.53</v>
      </c>
      <c r="AV3">
        <v>1.93</v>
      </c>
      <c r="AW3">
        <v>48.16</v>
      </c>
      <c r="AX3">
        <v>0</v>
      </c>
      <c r="AY3">
        <v>0</v>
      </c>
      <c r="AZ3">
        <v>48.16</v>
      </c>
      <c r="BA3">
        <v>48.16</v>
      </c>
      <c r="BB3">
        <v>38.53</v>
      </c>
      <c r="BC3">
        <v>0</v>
      </c>
      <c r="BD3">
        <v>0</v>
      </c>
      <c r="BE3">
        <v>192.64</v>
      </c>
      <c r="BF3">
        <v>0</v>
      </c>
      <c r="BG3">
        <v>8.59</v>
      </c>
      <c r="BH3">
        <v>12.23</v>
      </c>
      <c r="BI3">
        <v>8.76</v>
      </c>
    </row>
    <row r="4" spans="1:61">
      <c r="A4" t="s">
        <v>234</v>
      </c>
      <c r="B4" t="s">
        <v>226</v>
      </c>
      <c r="C4" t="s">
        <v>228</v>
      </c>
      <c r="G4" t="s">
        <v>46</v>
      </c>
      <c r="H4" s="73">
        <v>492.52</v>
      </c>
      <c r="I4" s="46">
        <v>269.02</v>
      </c>
      <c r="J4" s="46">
        <v>541.26</v>
      </c>
      <c r="K4" s="46">
        <v>104.92000000000002</v>
      </c>
      <c r="L4" s="46">
        <v>5.78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81.27</v>
      </c>
      <c r="Y4">
        <v>163.98</v>
      </c>
      <c r="Z4">
        <v>0</v>
      </c>
      <c r="AA4">
        <v>0</v>
      </c>
      <c r="AB4">
        <v>67.42</v>
      </c>
      <c r="AC4">
        <v>90.54</v>
      </c>
      <c r="AD4">
        <v>240.8</v>
      </c>
      <c r="AE4">
        <v>26.27</v>
      </c>
      <c r="AF4">
        <v>27.09</v>
      </c>
      <c r="AG4">
        <v>8.67</v>
      </c>
      <c r="AH4">
        <v>26.27</v>
      </c>
      <c r="AI4">
        <v>26.27</v>
      </c>
      <c r="AJ4">
        <v>48.16</v>
      </c>
      <c r="AK4">
        <v>11.69</v>
      </c>
      <c r="AL4">
        <v>27.93</v>
      </c>
      <c r="AM4">
        <v>83.97</v>
      </c>
      <c r="AN4">
        <v>3.85</v>
      </c>
      <c r="AO4">
        <v>0</v>
      </c>
      <c r="AP4">
        <v>0</v>
      </c>
      <c r="AQ4">
        <v>24</v>
      </c>
      <c r="AR4">
        <v>8.76</v>
      </c>
      <c r="AS4">
        <v>0.87</v>
      </c>
      <c r="AT4">
        <v>0</v>
      </c>
      <c r="AU4">
        <v>38.53</v>
      </c>
      <c r="AV4">
        <v>1.93</v>
      </c>
      <c r="AW4">
        <v>48.16</v>
      </c>
      <c r="AX4">
        <v>0</v>
      </c>
      <c r="AY4">
        <v>0</v>
      </c>
      <c r="AZ4">
        <v>48.16</v>
      </c>
      <c r="BA4">
        <v>48.16</v>
      </c>
      <c r="BB4">
        <v>38.53</v>
      </c>
      <c r="BC4">
        <v>0</v>
      </c>
      <c r="BD4">
        <v>0</v>
      </c>
      <c r="BE4">
        <v>192.64</v>
      </c>
      <c r="BF4">
        <v>0</v>
      </c>
      <c r="BG4">
        <v>8.59</v>
      </c>
      <c r="BH4">
        <v>12.23</v>
      </c>
      <c r="BI4">
        <v>8.76</v>
      </c>
    </row>
    <row r="5" spans="1:61">
      <c r="A5" t="s">
        <v>235</v>
      </c>
      <c r="B5" t="s">
        <v>227</v>
      </c>
      <c r="C5" t="s">
        <v>229</v>
      </c>
      <c r="G5" t="s">
        <v>47</v>
      </c>
      <c r="H5" s="73">
        <v>492.52</v>
      </c>
      <c r="I5" s="46">
        <v>269.02</v>
      </c>
      <c r="J5" s="46">
        <v>541.26</v>
      </c>
      <c r="K5" s="46">
        <v>104.92000000000002</v>
      </c>
      <c r="L5" s="46">
        <v>5.78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81.27</v>
      </c>
      <c r="Y5">
        <v>163.98</v>
      </c>
      <c r="Z5">
        <v>0</v>
      </c>
      <c r="AA5">
        <v>0</v>
      </c>
      <c r="AB5">
        <v>67.42</v>
      </c>
      <c r="AC5">
        <v>90.54</v>
      </c>
      <c r="AD5">
        <v>240.8</v>
      </c>
      <c r="AE5">
        <v>26.27</v>
      </c>
      <c r="AF5">
        <v>27.09</v>
      </c>
      <c r="AG5">
        <v>8.67</v>
      </c>
      <c r="AH5">
        <v>26.27</v>
      </c>
      <c r="AI5">
        <v>26.27</v>
      </c>
      <c r="AJ5">
        <v>48.16</v>
      </c>
      <c r="AK5">
        <v>11.69</v>
      </c>
      <c r="AL5">
        <v>27.93</v>
      </c>
      <c r="AM5">
        <v>83.97</v>
      </c>
      <c r="AN5">
        <v>3.85</v>
      </c>
      <c r="AO5">
        <v>0</v>
      </c>
      <c r="AP5">
        <v>0</v>
      </c>
      <c r="AQ5">
        <v>24</v>
      </c>
      <c r="AR5">
        <v>8.76</v>
      </c>
      <c r="AS5">
        <v>0.87</v>
      </c>
      <c r="AT5">
        <v>0</v>
      </c>
      <c r="AU5">
        <v>38.53</v>
      </c>
      <c r="AV5">
        <v>1.93</v>
      </c>
      <c r="AW5">
        <v>48.16</v>
      </c>
      <c r="AX5">
        <v>0</v>
      </c>
      <c r="AY5">
        <v>0</v>
      </c>
      <c r="AZ5">
        <v>48.16</v>
      </c>
      <c r="BA5">
        <v>48.16</v>
      </c>
      <c r="BB5">
        <v>38.53</v>
      </c>
      <c r="BC5">
        <v>0</v>
      </c>
      <c r="BD5">
        <v>0</v>
      </c>
      <c r="BE5">
        <v>192.64</v>
      </c>
      <c r="BF5">
        <v>0</v>
      </c>
      <c r="BG5">
        <v>8.59</v>
      </c>
      <c r="BH5">
        <v>12.23</v>
      </c>
      <c r="BI5">
        <v>8.76</v>
      </c>
    </row>
    <row r="6" spans="1:61">
      <c r="A6" t="s">
        <v>236</v>
      </c>
      <c r="B6" t="s">
        <v>258</v>
      </c>
      <c r="C6" t="s">
        <v>230</v>
      </c>
      <c r="G6" t="s">
        <v>48</v>
      </c>
      <c r="H6" s="73">
        <v>492.52</v>
      </c>
      <c r="I6" s="46">
        <v>269.02</v>
      </c>
      <c r="J6" s="46">
        <v>541.26</v>
      </c>
      <c r="K6" s="46">
        <v>104.92000000000002</v>
      </c>
      <c r="L6" s="46">
        <v>5.78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81.27</v>
      </c>
      <c r="Y6">
        <v>163.98</v>
      </c>
      <c r="Z6">
        <v>0</v>
      </c>
      <c r="AA6">
        <v>0</v>
      </c>
      <c r="AB6">
        <v>67.42</v>
      </c>
      <c r="AC6">
        <v>90.54</v>
      </c>
      <c r="AD6">
        <v>240.8</v>
      </c>
      <c r="AE6">
        <v>26.27</v>
      </c>
      <c r="AF6">
        <v>27.09</v>
      </c>
      <c r="AG6">
        <v>8.67</v>
      </c>
      <c r="AH6">
        <v>26.27</v>
      </c>
      <c r="AI6">
        <v>26.27</v>
      </c>
      <c r="AJ6">
        <v>48.16</v>
      </c>
      <c r="AK6">
        <v>11.69</v>
      </c>
      <c r="AL6">
        <v>27.93</v>
      </c>
      <c r="AM6">
        <v>83.97</v>
      </c>
      <c r="AN6">
        <v>3.85</v>
      </c>
      <c r="AO6">
        <v>0</v>
      </c>
      <c r="AP6">
        <v>0</v>
      </c>
      <c r="AQ6">
        <v>24</v>
      </c>
      <c r="AR6">
        <v>8.76</v>
      </c>
      <c r="AS6">
        <v>0.87</v>
      </c>
      <c r="AT6">
        <v>0</v>
      </c>
      <c r="AU6">
        <v>38.53</v>
      </c>
      <c r="AV6">
        <v>1.93</v>
      </c>
      <c r="AW6">
        <v>48.16</v>
      </c>
      <c r="AX6">
        <v>0</v>
      </c>
      <c r="AY6">
        <v>0</v>
      </c>
      <c r="AZ6">
        <v>48.16</v>
      </c>
      <c r="BA6">
        <v>48.16</v>
      </c>
      <c r="BB6">
        <v>38.53</v>
      </c>
      <c r="BC6">
        <v>0</v>
      </c>
      <c r="BD6">
        <v>0</v>
      </c>
      <c r="BE6">
        <v>192.64</v>
      </c>
      <c r="BF6">
        <v>0</v>
      </c>
      <c r="BG6">
        <v>8.59</v>
      </c>
      <c r="BH6">
        <v>12.23</v>
      </c>
      <c r="BI6">
        <v>8.76</v>
      </c>
    </row>
    <row r="7" spans="1:61">
      <c r="A7" t="s">
        <v>237</v>
      </c>
      <c r="B7" t="s">
        <v>280</v>
      </c>
      <c r="C7" t="s">
        <v>259</v>
      </c>
      <c r="G7" t="s">
        <v>49</v>
      </c>
      <c r="H7" s="73">
        <v>492.28</v>
      </c>
      <c r="I7" s="46">
        <v>269.02</v>
      </c>
      <c r="J7" s="46">
        <v>541.26</v>
      </c>
      <c r="K7" s="46">
        <v>104.92000000000002</v>
      </c>
      <c r="L7" s="46">
        <v>5.78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T7" t="s">
        <v>605</v>
      </c>
      <c r="W7">
        <v>0</v>
      </c>
      <c r="X7">
        <v>81.27</v>
      </c>
      <c r="Y7">
        <v>163.98</v>
      </c>
      <c r="Z7">
        <v>0</v>
      </c>
      <c r="AA7">
        <v>0</v>
      </c>
      <c r="AB7">
        <v>67.42</v>
      </c>
      <c r="AC7">
        <v>90.54</v>
      </c>
      <c r="AD7">
        <v>240.8</v>
      </c>
      <c r="AE7">
        <v>26.27</v>
      </c>
      <c r="AF7">
        <v>27.09</v>
      </c>
      <c r="AG7">
        <v>8.67</v>
      </c>
      <c r="AH7">
        <v>26.27</v>
      </c>
      <c r="AI7">
        <v>26.27</v>
      </c>
      <c r="AJ7">
        <v>48.16</v>
      </c>
      <c r="AK7">
        <v>11.69</v>
      </c>
      <c r="AL7">
        <v>27.93</v>
      </c>
      <c r="AM7">
        <v>83.97</v>
      </c>
      <c r="AN7">
        <v>3.85</v>
      </c>
      <c r="AO7">
        <v>0</v>
      </c>
      <c r="AP7">
        <v>0</v>
      </c>
      <c r="AQ7">
        <v>24</v>
      </c>
      <c r="AR7">
        <v>8.76</v>
      </c>
      <c r="AS7">
        <v>0.63</v>
      </c>
      <c r="AT7">
        <v>0</v>
      </c>
      <c r="AU7">
        <v>38.53</v>
      </c>
      <c r="AV7">
        <v>1.93</v>
      </c>
      <c r="AW7">
        <v>48.16</v>
      </c>
      <c r="AX7">
        <v>0</v>
      </c>
      <c r="AY7">
        <v>0</v>
      </c>
      <c r="AZ7">
        <v>48.16</v>
      </c>
      <c r="BA7">
        <v>48.16</v>
      </c>
      <c r="BB7">
        <v>38.53</v>
      </c>
      <c r="BC7">
        <v>0</v>
      </c>
      <c r="BD7">
        <v>0</v>
      </c>
      <c r="BE7">
        <v>192.64</v>
      </c>
      <c r="BF7">
        <v>0</v>
      </c>
      <c r="BG7">
        <v>8.59</v>
      </c>
      <c r="BH7">
        <v>12.23</v>
      </c>
      <c r="BI7">
        <v>8.76</v>
      </c>
    </row>
    <row r="8" spans="1:61">
      <c r="A8" t="s">
        <v>238</v>
      </c>
      <c r="B8" t="s">
        <v>315</v>
      </c>
      <c r="C8" t="s">
        <v>231</v>
      </c>
      <c r="G8" t="s">
        <v>50</v>
      </c>
      <c r="H8" s="73">
        <v>492.28</v>
      </c>
      <c r="I8" s="46">
        <v>269.02</v>
      </c>
      <c r="J8" s="46">
        <v>541.26</v>
      </c>
      <c r="K8" s="46">
        <v>104.92000000000002</v>
      </c>
      <c r="L8" s="46">
        <v>5.78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81.27</v>
      </c>
      <c r="Y8">
        <v>163.98</v>
      </c>
      <c r="Z8">
        <v>0</v>
      </c>
      <c r="AA8">
        <v>0</v>
      </c>
      <c r="AB8">
        <v>67.42</v>
      </c>
      <c r="AC8">
        <v>90.54</v>
      </c>
      <c r="AD8">
        <v>240.8</v>
      </c>
      <c r="AE8">
        <v>26.27</v>
      </c>
      <c r="AF8">
        <v>27.09</v>
      </c>
      <c r="AG8">
        <v>8.67</v>
      </c>
      <c r="AH8">
        <v>26.27</v>
      </c>
      <c r="AI8">
        <v>26.27</v>
      </c>
      <c r="AJ8">
        <v>48.16</v>
      </c>
      <c r="AK8">
        <v>11.69</v>
      </c>
      <c r="AL8">
        <v>27.93</v>
      </c>
      <c r="AM8">
        <v>83.97</v>
      </c>
      <c r="AN8">
        <v>3.85</v>
      </c>
      <c r="AO8">
        <v>0</v>
      </c>
      <c r="AP8">
        <v>0</v>
      </c>
      <c r="AQ8">
        <v>24</v>
      </c>
      <c r="AR8">
        <v>8.76</v>
      </c>
      <c r="AS8">
        <v>0.63</v>
      </c>
      <c r="AT8">
        <v>0</v>
      </c>
      <c r="AU8">
        <v>38.53</v>
      </c>
      <c r="AV8">
        <v>1.93</v>
      </c>
      <c r="AW8">
        <v>48.16</v>
      </c>
      <c r="AX8">
        <v>0</v>
      </c>
      <c r="AY8">
        <v>0</v>
      </c>
      <c r="AZ8">
        <v>48.16</v>
      </c>
      <c r="BA8">
        <v>48.16</v>
      </c>
      <c r="BB8">
        <v>38.53</v>
      </c>
      <c r="BC8">
        <v>0</v>
      </c>
      <c r="BD8">
        <v>0</v>
      </c>
      <c r="BE8">
        <v>192.64</v>
      </c>
      <c r="BF8">
        <v>0</v>
      </c>
      <c r="BG8">
        <v>8.59</v>
      </c>
      <c r="BH8">
        <v>12.23</v>
      </c>
      <c r="BI8">
        <v>8.76</v>
      </c>
    </row>
    <row r="9" spans="1:61">
      <c r="A9" t="s">
        <v>239</v>
      </c>
      <c r="B9" t="s">
        <v>335</v>
      </c>
      <c r="C9" t="s">
        <v>232</v>
      </c>
      <c r="G9" t="s">
        <v>51</v>
      </c>
      <c r="H9" s="73">
        <v>492.28</v>
      </c>
      <c r="I9" s="46">
        <v>269.02</v>
      </c>
      <c r="J9" s="46">
        <v>541.26</v>
      </c>
      <c r="K9" s="46">
        <v>104.92000000000002</v>
      </c>
      <c r="L9" s="46">
        <v>5.78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81.27</v>
      </c>
      <c r="Y9">
        <v>163.98</v>
      </c>
      <c r="Z9">
        <v>0</v>
      </c>
      <c r="AA9">
        <v>0</v>
      </c>
      <c r="AB9">
        <v>67.42</v>
      </c>
      <c r="AC9">
        <v>90.54</v>
      </c>
      <c r="AD9">
        <v>240.8</v>
      </c>
      <c r="AE9">
        <v>26.27</v>
      </c>
      <c r="AF9">
        <v>27.09</v>
      </c>
      <c r="AG9">
        <v>8.67</v>
      </c>
      <c r="AH9">
        <v>26.27</v>
      </c>
      <c r="AI9">
        <v>26.27</v>
      </c>
      <c r="AJ9">
        <v>48.16</v>
      </c>
      <c r="AK9">
        <v>11.69</v>
      </c>
      <c r="AL9">
        <v>27.93</v>
      </c>
      <c r="AM9">
        <v>83.97</v>
      </c>
      <c r="AN9">
        <v>3.85</v>
      </c>
      <c r="AO9">
        <v>0</v>
      </c>
      <c r="AP9">
        <v>0</v>
      </c>
      <c r="AQ9">
        <v>24</v>
      </c>
      <c r="AR9">
        <v>8.76</v>
      </c>
      <c r="AS9">
        <v>0.63</v>
      </c>
      <c r="AT9">
        <v>0</v>
      </c>
      <c r="AU9">
        <v>38.53</v>
      </c>
      <c r="AV9">
        <v>1.93</v>
      </c>
      <c r="AW9">
        <v>48.16</v>
      </c>
      <c r="AX9">
        <v>0</v>
      </c>
      <c r="AY9">
        <v>0</v>
      </c>
      <c r="AZ9">
        <v>48.16</v>
      </c>
      <c r="BA9">
        <v>48.16</v>
      </c>
      <c r="BB9">
        <v>38.53</v>
      </c>
      <c r="BC9">
        <v>0</v>
      </c>
      <c r="BD9">
        <v>0</v>
      </c>
      <c r="BE9">
        <v>192.64</v>
      </c>
      <c r="BF9">
        <v>0</v>
      </c>
      <c r="BG9">
        <v>8.59</v>
      </c>
      <c r="BH9">
        <v>12.23</v>
      </c>
      <c r="BI9">
        <v>8.76</v>
      </c>
    </row>
    <row r="10" spans="1:61">
      <c r="A10" t="s">
        <v>260</v>
      </c>
      <c r="C10" t="s">
        <v>233</v>
      </c>
      <c r="G10" t="s">
        <v>52</v>
      </c>
      <c r="H10" s="73">
        <v>492.28</v>
      </c>
      <c r="I10" s="46">
        <v>269.02</v>
      </c>
      <c r="J10" s="46">
        <v>541.26</v>
      </c>
      <c r="K10" s="46">
        <v>104.92000000000002</v>
      </c>
      <c r="L10" s="46">
        <v>5.78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81.27</v>
      </c>
      <c r="Y10">
        <v>163.98</v>
      </c>
      <c r="Z10">
        <v>0</v>
      </c>
      <c r="AA10">
        <v>0</v>
      </c>
      <c r="AB10">
        <v>67.42</v>
      </c>
      <c r="AC10">
        <v>90.54</v>
      </c>
      <c r="AD10">
        <v>240.8</v>
      </c>
      <c r="AE10">
        <v>26.27</v>
      </c>
      <c r="AF10">
        <v>27.09</v>
      </c>
      <c r="AG10">
        <v>8.67</v>
      </c>
      <c r="AH10">
        <v>26.27</v>
      </c>
      <c r="AI10">
        <v>26.27</v>
      </c>
      <c r="AJ10">
        <v>48.16</v>
      </c>
      <c r="AK10">
        <v>11.69</v>
      </c>
      <c r="AL10">
        <v>27.93</v>
      </c>
      <c r="AM10">
        <v>83.97</v>
      </c>
      <c r="AN10">
        <v>3.85</v>
      </c>
      <c r="AO10">
        <v>0</v>
      </c>
      <c r="AP10">
        <v>0</v>
      </c>
      <c r="AQ10">
        <v>24</v>
      </c>
      <c r="AR10">
        <v>8.76</v>
      </c>
      <c r="AS10">
        <v>0.63</v>
      </c>
      <c r="AT10">
        <v>0</v>
      </c>
      <c r="AU10">
        <v>38.53</v>
      </c>
      <c r="AV10">
        <v>1.93</v>
      </c>
      <c r="AW10">
        <v>48.16</v>
      </c>
      <c r="AX10">
        <v>0</v>
      </c>
      <c r="AY10">
        <v>0</v>
      </c>
      <c r="AZ10">
        <v>48.16</v>
      </c>
      <c r="BA10">
        <v>48.16</v>
      </c>
      <c r="BB10">
        <v>38.53</v>
      </c>
      <c r="BC10">
        <v>0</v>
      </c>
      <c r="BD10">
        <v>0</v>
      </c>
      <c r="BE10">
        <v>192.64</v>
      </c>
      <c r="BF10">
        <v>0</v>
      </c>
      <c r="BG10">
        <v>8.59</v>
      </c>
      <c r="BH10">
        <v>12.23</v>
      </c>
      <c r="BI10">
        <v>8.76</v>
      </c>
    </row>
    <row r="11" spans="1:61">
      <c r="A11" t="s">
        <v>240</v>
      </c>
      <c r="C11" t="s">
        <v>316</v>
      </c>
      <c r="G11" t="s">
        <v>53</v>
      </c>
      <c r="H11" s="73">
        <v>492.28</v>
      </c>
      <c r="I11" s="46">
        <v>269.02</v>
      </c>
      <c r="J11" s="46">
        <v>545.86</v>
      </c>
      <c r="K11" s="46">
        <v>104.92000000000002</v>
      </c>
      <c r="L11" s="46">
        <v>5.78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81.27</v>
      </c>
      <c r="Y11">
        <v>163.98</v>
      </c>
      <c r="Z11">
        <v>0</v>
      </c>
      <c r="AA11">
        <v>0</v>
      </c>
      <c r="AB11">
        <v>67.42</v>
      </c>
      <c r="AC11">
        <v>90.54</v>
      </c>
      <c r="AD11">
        <v>240.8</v>
      </c>
      <c r="AE11">
        <v>26.27</v>
      </c>
      <c r="AF11">
        <v>27.09</v>
      </c>
      <c r="AG11">
        <v>8.67</v>
      </c>
      <c r="AH11">
        <v>26.27</v>
      </c>
      <c r="AI11">
        <v>26.27</v>
      </c>
      <c r="AJ11">
        <v>48.16</v>
      </c>
      <c r="AK11">
        <v>11.69</v>
      </c>
      <c r="AL11">
        <v>27.93</v>
      </c>
      <c r="AM11">
        <v>83.97</v>
      </c>
      <c r="AN11">
        <v>3.85</v>
      </c>
      <c r="AO11">
        <v>0</v>
      </c>
      <c r="AP11">
        <v>0</v>
      </c>
      <c r="AQ11">
        <v>24</v>
      </c>
      <c r="AR11">
        <v>8.76</v>
      </c>
      <c r="AS11">
        <v>0.63</v>
      </c>
      <c r="AT11">
        <v>0</v>
      </c>
      <c r="AU11">
        <v>38.53</v>
      </c>
      <c r="AV11">
        <v>1.93</v>
      </c>
      <c r="AW11">
        <v>48.16</v>
      </c>
      <c r="AX11">
        <v>0</v>
      </c>
      <c r="AY11">
        <v>0</v>
      </c>
      <c r="AZ11">
        <v>48.16</v>
      </c>
      <c r="BA11">
        <v>48.16</v>
      </c>
      <c r="BB11">
        <v>38.53</v>
      </c>
      <c r="BC11">
        <v>0</v>
      </c>
      <c r="BD11">
        <v>0</v>
      </c>
      <c r="BE11">
        <v>192.64</v>
      </c>
      <c r="BF11">
        <v>0</v>
      </c>
      <c r="BG11">
        <v>8.59</v>
      </c>
      <c r="BH11">
        <v>16.829999999999998</v>
      </c>
      <c r="BI11">
        <v>8.76</v>
      </c>
    </row>
    <row r="12" spans="1:61">
      <c r="A12" t="s">
        <v>241</v>
      </c>
      <c r="C12" t="s">
        <v>336</v>
      </c>
      <c r="G12" t="s">
        <v>54</v>
      </c>
      <c r="H12" s="73">
        <v>492.28</v>
      </c>
      <c r="I12" s="46">
        <v>269.02</v>
      </c>
      <c r="J12" s="46">
        <v>545.86</v>
      </c>
      <c r="K12" s="46">
        <v>104.92000000000002</v>
      </c>
      <c r="L12" s="46">
        <v>5.78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81.27</v>
      </c>
      <c r="Y12">
        <v>163.98</v>
      </c>
      <c r="Z12">
        <v>0</v>
      </c>
      <c r="AA12">
        <v>0</v>
      </c>
      <c r="AB12">
        <v>67.42</v>
      </c>
      <c r="AC12">
        <v>90.54</v>
      </c>
      <c r="AD12">
        <v>240.8</v>
      </c>
      <c r="AE12">
        <v>26.27</v>
      </c>
      <c r="AF12">
        <v>27.09</v>
      </c>
      <c r="AG12">
        <v>8.67</v>
      </c>
      <c r="AH12">
        <v>26.27</v>
      </c>
      <c r="AI12">
        <v>26.27</v>
      </c>
      <c r="AJ12">
        <v>48.16</v>
      </c>
      <c r="AK12">
        <v>11.69</v>
      </c>
      <c r="AL12">
        <v>27.93</v>
      </c>
      <c r="AM12">
        <v>83.97</v>
      </c>
      <c r="AN12">
        <v>3.85</v>
      </c>
      <c r="AO12">
        <v>0</v>
      </c>
      <c r="AP12">
        <v>0</v>
      </c>
      <c r="AQ12">
        <v>24</v>
      </c>
      <c r="AR12">
        <v>8.76</v>
      </c>
      <c r="AS12">
        <v>0.63</v>
      </c>
      <c r="AT12">
        <v>0</v>
      </c>
      <c r="AU12">
        <v>38.53</v>
      </c>
      <c r="AV12">
        <v>1.93</v>
      </c>
      <c r="AW12">
        <v>48.16</v>
      </c>
      <c r="AX12">
        <v>0</v>
      </c>
      <c r="AY12">
        <v>0</v>
      </c>
      <c r="AZ12">
        <v>48.16</v>
      </c>
      <c r="BA12">
        <v>48.16</v>
      </c>
      <c r="BB12">
        <v>38.53</v>
      </c>
      <c r="BC12">
        <v>0</v>
      </c>
      <c r="BD12">
        <v>0</v>
      </c>
      <c r="BE12">
        <v>192.64</v>
      </c>
      <c r="BF12">
        <v>0</v>
      </c>
      <c r="BG12">
        <v>8.59</v>
      </c>
      <c r="BH12">
        <v>16.829999999999998</v>
      </c>
      <c r="BI12">
        <v>8.76</v>
      </c>
    </row>
    <row r="13" spans="1:61">
      <c r="A13" t="s">
        <v>242</v>
      </c>
      <c r="G13" t="s">
        <v>55</v>
      </c>
      <c r="H13" s="73">
        <v>492.28</v>
      </c>
      <c r="I13" s="46">
        <v>269.02</v>
      </c>
      <c r="J13" s="46">
        <v>545.86</v>
      </c>
      <c r="K13" s="46">
        <v>104.92000000000002</v>
      </c>
      <c r="L13" s="46">
        <v>5.78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81.27</v>
      </c>
      <c r="Y13">
        <v>163.98</v>
      </c>
      <c r="Z13">
        <v>0</v>
      </c>
      <c r="AA13">
        <v>0</v>
      </c>
      <c r="AB13">
        <v>67.42</v>
      </c>
      <c r="AC13">
        <v>90.54</v>
      </c>
      <c r="AD13">
        <v>240.8</v>
      </c>
      <c r="AE13">
        <v>26.27</v>
      </c>
      <c r="AF13">
        <v>27.09</v>
      </c>
      <c r="AG13">
        <v>8.67</v>
      </c>
      <c r="AH13">
        <v>26.27</v>
      </c>
      <c r="AI13">
        <v>26.27</v>
      </c>
      <c r="AJ13">
        <v>48.16</v>
      </c>
      <c r="AK13">
        <v>11.69</v>
      </c>
      <c r="AL13">
        <v>27.93</v>
      </c>
      <c r="AM13">
        <v>83.97</v>
      </c>
      <c r="AN13">
        <v>3.85</v>
      </c>
      <c r="AO13">
        <v>0</v>
      </c>
      <c r="AP13">
        <v>0</v>
      </c>
      <c r="AQ13">
        <v>24</v>
      </c>
      <c r="AR13">
        <v>8.76</v>
      </c>
      <c r="AS13">
        <v>0.63</v>
      </c>
      <c r="AT13">
        <v>0</v>
      </c>
      <c r="AU13">
        <v>38.53</v>
      </c>
      <c r="AV13">
        <v>1.93</v>
      </c>
      <c r="AW13">
        <v>48.16</v>
      </c>
      <c r="AX13">
        <v>0</v>
      </c>
      <c r="AY13">
        <v>0</v>
      </c>
      <c r="AZ13">
        <v>48.16</v>
      </c>
      <c r="BA13">
        <v>48.16</v>
      </c>
      <c r="BB13">
        <v>38.53</v>
      </c>
      <c r="BC13">
        <v>0</v>
      </c>
      <c r="BD13">
        <v>0</v>
      </c>
      <c r="BE13">
        <v>192.64</v>
      </c>
      <c r="BF13">
        <v>0</v>
      </c>
      <c r="BG13">
        <v>8.59</v>
      </c>
      <c r="BH13">
        <v>16.829999999999998</v>
      </c>
      <c r="BI13">
        <v>8.76</v>
      </c>
    </row>
    <row r="14" spans="1:61">
      <c r="A14" t="s">
        <v>243</v>
      </c>
      <c r="G14" t="s">
        <v>56</v>
      </c>
      <c r="H14" s="73">
        <v>492.28</v>
      </c>
      <c r="I14" s="46">
        <v>269.02</v>
      </c>
      <c r="J14" s="46">
        <v>545.86</v>
      </c>
      <c r="K14" s="46">
        <v>104.92000000000002</v>
      </c>
      <c r="L14" s="46">
        <v>5.78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81.27</v>
      </c>
      <c r="Y14">
        <v>163.98</v>
      </c>
      <c r="Z14">
        <v>0</v>
      </c>
      <c r="AA14">
        <v>0</v>
      </c>
      <c r="AB14">
        <v>67.42</v>
      </c>
      <c r="AC14">
        <v>90.54</v>
      </c>
      <c r="AD14">
        <v>240.8</v>
      </c>
      <c r="AE14">
        <v>26.27</v>
      </c>
      <c r="AF14">
        <v>27.09</v>
      </c>
      <c r="AG14">
        <v>8.67</v>
      </c>
      <c r="AH14">
        <v>26.27</v>
      </c>
      <c r="AI14">
        <v>26.27</v>
      </c>
      <c r="AJ14">
        <v>48.16</v>
      </c>
      <c r="AK14">
        <v>11.69</v>
      </c>
      <c r="AL14">
        <v>27.93</v>
      </c>
      <c r="AM14">
        <v>83.97</v>
      </c>
      <c r="AN14">
        <v>3.85</v>
      </c>
      <c r="AO14">
        <v>0</v>
      </c>
      <c r="AP14">
        <v>0</v>
      </c>
      <c r="AQ14">
        <v>24</v>
      </c>
      <c r="AR14">
        <v>8.76</v>
      </c>
      <c r="AS14">
        <v>0.63</v>
      </c>
      <c r="AT14">
        <v>0</v>
      </c>
      <c r="AU14">
        <v>38.53</v>
      </c>
      <c r="AV14">
        <v>1.93</v>
      </c>
      <c r="AW14">
        <v>48.16</v>
      </c>
      <c r="AX14">
        <v>0</v>
      </c>
      <c r="AY14">
        <v>0</v>
      </c>
      <c r="AZ14">
        <v>48.16</v>
      </c>
      <c r="BA14">
        <v>48.16</v>
      </c>
      <c r="BB14">
        <v>38.53</v>
      </c>
      <c r="BC14">
        <v>0</v>
      </c>
      <c r="BD14">
        <v>0</v>
      </c>
      <c r="BE14">
        <v>192.64</v>
      </c>
      <c r="BF14">
        <v>0</v>
      </c>
      <c r="BG14">
        <v>8.59</v>
      </c>
      <c r="BH14">
        <v>16.829999999999998</v>
      </c>
      <c r="BI14">
        <v>8.76</v>
      </c>
    </row>
    <row r="15" spans="1:61">
      <c r="A15" t="s">
        <v>244</v>
      </c>
      <c r="G15" t="s">
        <v>57</v>
      </c>
      <c r="H15" s="73">
        <v>453.75</v>
      </c>
      <c r="I15" s="46">
        <v>269.02</v>
      </c>
      <c r="J15" s="46">
        <v>545.86</v>
      </c>
      <c r="K15" s="46">
        <v>104.92000000000002</v>
      </c>
      <c r="L15" s="46">
        <v>5.78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81.27</v>
      </c>
      <c r="Y15">
        <v>163.98</v>
      </c>
      <c r="Z15">
        <v>0</v>
      </c>
      <c r="AA15">
        <v>0</v>
      </c>
      <c r="AB15">
        <v>67.42</v>
      </c>
      <c r="AC15">
        <v>90.54</v>
      </c>
      <c r="AD15">
        <v>240.8</v>
      </c>
      <c r="AE15">
        <v>26.27</v>
      </c>
      <c r="AF15">
        <v>27.09</v>
      </c>
      <c r="AG15">
        <v>8.67</v>
      </c>
      <c r="AH15">
        <v>26.27</v>
      </c>
      <c r="AI15">
        <v>26.27</v>
      </c>
      <c r="AJ15">
        <v>48.16</v>
      </c>
      <c r="AK15">
        <v>11.69</v>
      </c>
      <c r="AL15">
        <v>27.93</v>
      </c>
      <c r="AM15">
        <v>83.97</v>
      </c>
      <c r="AN15">
        <v>3.85</v>
      </c>
      <c r="AO15">
        <v>0</v>
      </c>
      <c r="AP15">
        <v>0</v>
      </c>
      <c r="AQ15">
        <v>24</v>
      </c>
      <c r="AR15">
        <v>8.76</v>
      </c>
      <c r="AS15">
        <v>0.63</v>
      </c>
      <c r="AT15">
        <v>0</v>
      </c>
      <c r="AU15">
        <v>38.53</v>
      </c>
      <c r="AV15">
        <v>1.93</v>
      </c>
      <c r="AW15">
        <v>48.16</v>
      </c>
      <c r="AX15">
        <v>0</v>
      </c>
      <c r="AY15">
        <v>0</v>
      </c>
      <c r="AZ15">
        <v>48.16</v>
      </c>
      <c r="BA15">
        <v>48.16</v>
      </c>
      <c r="BB15">
        <v>0</v>
      </c>
      <c r="BC15">
        <v>0</v>
      </c>
      <c r="BD15">
        <v>0</v>
      </c>
      <c r="BE15">
        <v>192.64</v>
      </c>
      <c r="BF15">
        <v>0</v>
      </c>
      <c r="BG15">
        <v>8.59</v>
      </c>
      <c r="BH15">
        <v>16.829999999999998</v>
      </c>
      <c r="BI15">
        <v>8.76</v>
      </c>
    </row>
    <row r="16" spans="1:61">
      <c r="A16" t="s">
        <v>245</v>
      </c>
      <c r="G16" t="s">
        <v>58</v>
      </c>
      <c r="H16" s="73">
        <v>453.75</v>
      </c>
      <c r="I16" s="46">
        <v>269.02</v>
      </c>
      <c r="J16" s="46">
        <v>545.86</v>
      </c>
      <c r="K16" s="46">
        <v>104.92000000000002</v>
      </c>
      <c r="L16" s="46">
        <v>5.78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81.27</v>
      </c>
      <c r="Y16">
        <v>163.98</v>
      </c>
      <c r="Z16">
        <v>0</v>
      </c>
      <c r="AA16">
        <v>0</v>
      </c>
      <c r="AB16">
        <v>67.42</v>
      </c>
      <c r="AC16">
        <v>90.54</v>
      </c>
      <c r="AD16">
        <v>240.8</v>
      </c>
      <c r="AE16">
        <v>26.27</v>
      </c>
      <c r="AF16">
        <v>27.09</v>
      </c>
      <c r="AG16">
        <v>8.67</v>
      </c>
      <c r="AH16">
        <v>26.27</v>
      </c>
      <c r="AI16">
        <v>26.27</v>
      </c>
      <c r="AJ16">
        <v>48.16</v>
      </c>
      <c r="AK16">
        <v>11.69</v>
      </c>
      <c r="AL16">
        <v>27.93</v>
      </c>
      <c r="AM16">
        <v>83.97</v>
      </c>
      <c r="AN16">
        <v>3.85</v>
      </c>
      <c r="AO16">
        <v>0</v>
      </c>
      <c r="AP16">
        <v>0</v>
      </c>
      <c r="AQ16">
        <v>24</v>
      </c>
      <c r="AR16">
        <v>8.76</v>
      </c>
      <c r="AS16">
        <v>0.63</v>
      </c>
      <c r="AT16">
        <v>0</v>
      </c>
      <c r="AU16">
        <v>38.53</v>
      </c>
      <c r="AV16">
        <v>1.93</v>
      </c>
      <c r="AW16">
        <v>48.16</v>
      </c>
      <c r="AX16">
        <v>0</v>
      </c>
      <c r="AY16">
        <v>0</v>
      </c>
      <c r="AZ16">
        <v>48.16</v>
      </c>
      <c r="BA16">
        <v>48.16</v>
      </c>
      <c r="BB16">
        <v>0</v>
      </c>
      <c r="BC16">
        <v>0</v>
      </c>
      <c r="BD16">
        <v>0</v>
      </c>
      <c r="BE16">
        <v>192.64</v>
      </c>
      <c r="BF16">
        <v>0</v>
      </c>
      <c r="BG16">
        <v>8.59</v>
      </c>
      <c r="BH16">
        <v>16.829999999999998</v>
      </c>
      <c r="BI16">
        <v>8.76</v>
      </c>
    </row>
    <row r="17" spans="1:61">
      <c r="A17" t="s">
        <v>246</v>
      </c>
      <c r="G17" t="s">
        <v>59</v>
      </c>
      <c r="H17" s="73">
        <v>453.75</v>
      </c>
      <c r="I17" s="46">
        <v>269.02</v>
      </c>
      <c r="J17" s="46">
        <v>545.86</v>
      </c>
      <c r="K17" s="46">
        <v>104.92000000000002</v>
      </c>
      <c r="L17" s="46">
        <v>5.78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81.27</v>
      </c>
      <c r="Y17">
        <v>163.98</v>
      </c>
      <c r="Z17">
        <v>0</v>
      </c>
      <c r="AA17">
        <v>0</v>
      </c>
      <c r="AB17">
        <v>67.42</v>
      </c>
      <c r="AC17">
        <v>90.54</v>
      </c>
      <c r="AD17">
        <v>240.8</v>
      </c>
      <c r="AE17">
        <v>26.27</v>
      </c>
      <c r="AF17">
        <v>27.09</v>
      </c>
      <c r="AG17">
        <v>8.67</v>
      </c>
      <c r="AH17">
        <v>26.27</v>
      </c>
      <c r="AI17">
        <v>26.27</v>
      </c>
      <c r="AJ17">
        <v>48.16</v>
      </c>
      <c r="AK17">
        <v>11.69</v>
      </c>
      <c r="AL17">
        <v>27.93</v>
      </c>
      <c r="AM17">
        <v>83.97</v>
      </c>
      <c r="AN17">
        <v>3.85</v>
      </c>
      <c r="AO17">
        <v>0</v>
      </c>
      <c r="AP17">
        <v>0</v>
      </c>
      <c r="AQ17">
        <v>24</v>
      </c>
      <c r="AR17">
        <v>8.76</v>
      </c>
      <c r="AS17">
        <v>0.63</v>
      </c>
      <c r="AT17">
        <v>0</v>
      </c>
      <c r="AU17">
        <v>38.53</v>
      </c>
      <c r="AV17">
        <v>1.93</v>
      </c>
      <c r="AW17">
        <v>48.16</v>
      </c>
      <c r="AX17">
        <v>0</v>
      </c>
      <c r="AY17">
        <v>0</v>
      </c>
      <c r="AZ17">
        <v>48.16</v>
      </c>
      <c r="BA17">
        <v>48.16</v>
      </c>
      <c r="BB17">
        <v>0</v>
      </c>
      <c r="BC17">
        <v>0</v>
      </c>
      <c r="BD17">
        <v>0</v>
      </c>
      <c r="BE17">
        <v>192.64</v>
      </c>
      <c r="BF17">
        <v>0</v>
      </c>
      <c r="BG17">
        <v>8.59</v>
      </c>
      <c r="BH17">
        <v>16.829999999999998</v>
      </c>
      <c r="BI17">
        <v>8.76</v>
      </c>
    </row>
    <row r="18" spans="1:61">
      <c r="A18" t="s">
        <v>247</v>
      </c>
      <c r="G18" t="s">
        <v>60</v>
      </c>
      <c r="H18" s="73">
        <v>453.75</v>
      </c>
      <c r="I18" s="46">
        <v>269.02</v>
      </c>
      <c r="J18" s="46">
        <v>545.86</v>
      </c>
      <c r="K18" s="46">
        <v>104.92000000000002</v>
      </c>
      <c r="L18" s="46">
        <v>5.78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81.27</v>
      </c>
      <c r="Y18">
        <v>163.98</v>
      </c>
      <c r="Z18">
        <v>0</v>
      </c>
      <c r="AA18">
        <v>0</v>
      </c>
      <c r="AB18">
        <v>67.42</v>
      </c>
      <c r="AC18">
        <v>90.54</v>
      </c>
      <c r="AD18">
        <v>240.8</v>
      </c>
      <c r="AE18">
        <v>26.27</v>
      </c>
      <c r="AF18">
        <v>27.09</v>
      </c>
      <c r="AG18">
        <v>8.67</v>
      </c>
      <c r="AH18">
        <v>26.27</v>
      </c>
      <c r="AI18">
        <v>26.27</v>
      </c>
      <c r="AJ18">
        <v>48.16</v>
      </c>
      <c r="AK18">
        <v>11.69</v>
      </c>
      <c r="AL18">
        <v>27.93</v>
      </c>
      <c r="AM18">
        <v>83.97</v>
      </c>
      <c r="AN18">
        <v>3.85</v>
      </c>
      <c r="AO18">
        <v>0</v>
      </c>
      <c r="AP18">
        <v>0</v>
      </c>
      <c r="AQ18">
        <v>24</v>
      </c>
      <c r="AR18">
        <v>8.76</v>
      </c>
      <c r="AS18">
        <v>0.63</v>
      </c>
      <c r="AT18">
        <v>0</v>
      </c>
      <c r="AU18">
        <v>38.53</v>
      </c>
      <c r="AV18">
        <v>1.93</v>
      </c>
      <c r="AW18">
        <v>48.16</v>
      </c>
      <c r="AX18">
        <v>0</v>
      </c>
      <c r="AY18">
        <v>0</v>
      </c>
      <c r="AZ18">
        <v>48.16</v>
      </c>
      <c r="BA18">
        <v>48.16</v>
      </c>
      <c r="BB18">
        <v>0</v>
      </c>
      <c r="BC18">
        <v>0</v>
      </c>
      <c r="BD18">
        <v>0</v>
      </c>
      <c r="BE18">
        <v>192.64</v>
      </c>
      <c r="BF18">
        <v>0</v>
      </c>
      <c r="BG18">
        <v>8.59</v>
      </c>
      <c r="BH18">
        <v>16.829999999999998</v>
      </c>
      <c r="BI18">
        <v>8.76</v>
      </c>
    </row>
    <row r="19" spans="1:61">
      <c r="A19" t="s">
        <v>261</v>
      </c>
      <c r="G19" t="s">
        <v>61</v>
      </c>
      <c r="H19" s="73">
        <v>453.65</v>
      </c>
      <c r="I19" s="46">
        <v>269.02</v>
      </c>
      <c r="J19" s="46">
        <v>545.39</v>
      </c>
      <c r="K19" s="46">
        <v>104.92000000000002</v>
      </c>
      <c r="L19" s="46">
        <v>5.78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81.27</v>
      </c>
      <c r="Y19">
        <v>163.98</v>
      </c>
      <c r="Z19">
        <v>0</v>
      </c>
      <c r="AA19">
        <v>0</v>
      </c>
      <c r="AB19">
        <v>67.42</v>
      </c>
      <c r="AC19">
        <v>90.54</v>
      </c>
      <c r="AD19">
        <v>240.8</v>
      </c>
      <c r="AE19">
        <v>26.27</v>
      </c>
      <c r="AF19">
        <v>27.09</v>
      </c>
      <c r="AG19">
        <v>8.67</v>
      </c>
      <c r="AH19">
        <v>26.27</v>
      </c>
      <c r="AI19">
        <v>26.27</v>
      </c>
      <c r="AJ19">
        <v>48.16</v>
      </c>
      <c r="AK19">
        <v>11.69</v>
      </c>
      <c r="AL19">
        <v>27.93</v>
      </c>
      <c r="AM19">
        <v>83.97</v>
      </c>
      <c r="AN19">
        <v>3.85</v>
      </c>
      <c r="AO19">
        <v>0</v>
      </c>
      <c r="AP19">
        <v>0</v>
      </c>
      <c r="AQ19">
        <v>24</v>
      </c>
      <c r="AR19">
        <v>8.76</v>
      </c>
      <c r="AS19">
        <v>0.53</v>
      </c>
      <c r="AT19">
        <v>0</v>
      </c>
      <c r="AU19">
        <v>38.53</v>
      </c>
      <c r="AV19">
        <v>1.93</v>
      </c>
      <c r="AW19">
        <v>48.16</v>
      </c>
      <c r="AX19">
        <v>0</v>
      </c>
      <c r="AY19">
        <v>0</v>
      </c>
      <c r="AZ19">
        <v>48.16</v>
      </c>
      <c r="BA19">
        <v>48.16</v>
      </c>
      <c r="BB19">
        <v>0</v>
      </c>
      <c r="BC19">
        <v>0</v>
      </c>
      <c r="BD19">
        <v>0</v>
      </c>
      <c r="BE19">
        <v>192.64</v>
      </c>
      <c r="BF19">
        <v>0</v>
      </c>
      <c r="BG19">
        <v>8.59</v>
      </c>
      <c r="BH19">
        <v>16.36</v>
      </c>
      <c r="BI19">
        <v>8.76</v>
      </c>
    </row>
    <row r="20" spans="1:61">
      <c r="A20" t="s">
        <v>262</v>
      </c>
      <c r="G20" t="s">
        <v>62</v>
      </c>
      <c r="H20" s="73">
        <v>453.65</v>
      </c>
      <c r="I20" s="46">
        <v>269.02</v>
      </c>
      <c r="J20" s="46">
        <v>545.39</v>
      </c>
      <c r="K20" s="46">
        <v>104.92000000000002</v>
      </c>
      <c r="L20" s="46">
        <v>5.78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81.27</v>
      </c>
      <c r="Y20">
        <v>163.98</v>
      </c>
      <c r="Z20">
        <v>0</v>
      </c>
      <c r="AA20">
        <v>0</v>
      </c>
      <c r="AB20">
        <v>67.42</v>
      </c>
      <c r="AC20">
        <v>90.54</v>
      </c>
      <c r="AD20">
        <v>240.8</v>
      </c>
      <c r="AE20">
        <v>26.27</v>
      </c>
      <c r="AF20">
        <v>27.09</v>
      </c>
      <c r="AG20">
        <v>8.67</v>
      </c>
      <c r="AH20">
        <v>26.27</v>
      </c>
      <c r="AI20">
        <v>26.27</v>
      </c>
      <c r="AJ20">
        <v>48.16</v>
      </c>
      <c r="AK20">
        <v>11.69</v>
      </c>
      <c r="AL20">
        <v>27.93</v>
      </c>
      <c r="AM20">
        <v>83.97</v>
      </c>
      <c r="AN20">
        <v>3.85</v>
      </c>
      <c r="AO20">
        <v>0</v>
      </c>
      <c r="AP20">
        <v>0</v>
      </c>
      <c r="AQ20">
        <v>24</v>
      </c>
      <c r="AR20">
        <v>8.76</v>
      </c>
      <c r="AS20">
        <v>0.53</v>
      </c>
      <c r="AT20">
        <v>0</v>
      </c>
      <c r="AU20">
        <v>38.53</v>
      </c>
      <c r="AV20">
        <v>1.93</v>
      </c>
      <c r="AW20">
        <v>48.16</v>
      </c>
      <c r="AX20">
        <v>0</v>
      </c>
      <c r="AY20">
        <v>0</v>
      </c>
      <c r="AZ20">
        <v>48.16</v>
      </c>
      <c r="BA20">
        <v>48.16</v>
      </c>
      <c r="BB20">
        <v>0</v>
      </c>
      <c r="BC20">
        <v>0</v>
      </c>
      <c r="BD20">
        <v>0</v>
      </c>
      <c r="BE20">
        <v>192.64</v>
      </c>
      <c r="BF20">
        <v>0</v>
      </c>
      <c r="BG20">
        <v>8.59</v>
      </c>
      <c r="BH20">
        <v>16.36</v>
      </c>
      <c r="BI20">
        <v>8.76</v>
      </c>
    </row>
    <row r="21" spans="1:61">
      <c r="A21" t="s">
        <v>248</v>
      </c>
      <c r="G21" t="s">
        <v>63</v>
      </c>
      <c r="H21" s="73">
        <v>452.68999999999994</v>
      </c>
      <c r="I21" s="46">
        <v>269.02</v>
      </c>
      <c r="J21" s="46">
        <v>545.39</v>
      </c>
      <c r="K21" s="46">
        <v>104.92000000000002</v>
      </c>
      <c r="L21" s="46">
        <v>5.78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81.27</v>
      </c>
      <c r="Y21">
        <v>163.98</v>
      </c>
      <c r="Z21">
        <v>0</v>
      </c>
      <c r="AA21">
        <v>0</v>
      </c>
      <c r="AB21">
        <v>67.42</v>
      </c>
      <c r="AC21">
        <v>90.54</v>
      </c>
      <c r="AD21">
        <v>240.8</v>
      </c>
      <c r="AE21">
        <v>26.27</v>
      </c>
      <c r="AF21">
        <v>27.09</v>
      </c>
      <c r="AG21">
        <v>7.71</v>
      </c>
      <c r="AH21">
        <v>26.27</v>
      </c>
      <c r="AI21">
        <v>26.27</v>
      </c>
      <c r="AJ21">
        <v>48.16</v>
      </c>
      <c r="AK21">
        <v>11.69</v>
      </c>
      <c r="AL21">
        <v>27.93</v>
      </c>
      <c r="AM21">
        <v>83.97</v>
      </c>
      <c r="AN21">
        <v>3.85</v>
      </c>
      <c r="AO21">
        <v>0</v>
      </c>
      <c r="AP21">
        <v>0</v>
      </c>
      <c r="AQ21">
        <v>24</v>
      </c>
      <c r="AR21">
        <v>8.76</v>
      </c>
      <c r="AS21">
        <v>0.53</v>
      </c>
      <c r="AT21">
        <v>0</v>
      </c>
      <c r="AU21">
        <v>38.53</v>
      </c>
      <c r="AV21">
        <v>1.93</v>
      </c>
      <c r="AW21">
        <v>48.16</v>
      </c>
      <c r="AX21">
        <v>0</v>
      </c>
      <c r="AY21">
        <v>0</v>
      </c>
      <c r="AZ21">
        <v>48.16</v>
      </c>
      <c r="BA21">
        <v>48.16</v>
      </c>
      <c r="BB21">
        <v>0</v>
      </c>
      <c r="BC21">
        <v>0</v>
      </c>
      <c r="BD21">
        <v>0</v>
      </c>
      <c r="BE21">
        <v>192.64</v>
      </c>
      <c r="BF21">
        <v>0</v>
      </c>
      <c r="BG21">
        <v>8.59</v>
      </c>
      <c r="BH21">
        <v>16.36</v>
      </c>
      <c r="BI21">
        <v>8.76</v>
      </c>
    </row>
    <row r="22" spans="1:61">
      <c r="A22" t="s">
        <v>249</v>
      </c>
      <c r="G22" t="s">
        <v>64</v>
      </c>
      <c r="H22" s="73">
        <v>452.68999999999994</v>
      </c>
      <c r="I22" s="46">
        <v>269.02</v>
      </c>
      <c r="J22" s="46">
        <v>545.39</v>
      </c>
      <c r="K22" s="46">
        <v>104.92000000000002</v>
      </c>
      <c r="L22" s="46">
        <v>5.78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81.27</v>
      </c>
      <c r="Y22">
        <v>163.98</v>
      </c>
      <c r="Z22">
        <v>0</v>
      </c>
      <c r="AA22">
        <v>0</v>
      </c>
      <c r="AB22">
        <v>67.42</v>
      </c>
      <c r="AC22">
        <v>90.54</v>
      </c>
      <c r="AD22">
        <v>240.8</v>
      </c>
      <c r="AE22">
        <v>26.27</v>
      </c>
      <c r="AF22">
        <v>27.09</v>
      </c>
      <c r="AG22">
        <v>7.71</v>
      </c>
      <c r="AH22">
        <v>26.27</v>
      </c>
      <c r="AI22">
        <v>26.27</v>
      </c>
      <c r="AJ22">
        <v>48.16</v>
      </c>
      <c r="AK22">
        <v>11.69</v>
      </c>
      <c r="AL22">
        <v>27.93</v>
      </c>
      <c r="AM22">
        <v>83.97</v>
      </c>
      <c r="AN22">
        <v>3.85</v>
      </c>
      <c r="AO22">
        <v>0</v>
      </c>
      <c r="AP22">
        <v>0</v>
      </c>
      <c r="AQ22">
        <v>24</v>
      </c>
      <c r="AR22">
        <v>8.76</v>
      </c>
      <c r="AS22">
        <v>0.53</v>
      </c>
      <c r="AT22">
        <v>0</v>
      </c>
      <c r="AU22">
        <v>38.53</v>
      </c>
      <c r="AV22">
        <v>1.93</v>
      </c>
      <c r="AW22">
        <v>48.16</v>
      </c>
      <c r="AX22">
        <v>0</v>
      </c>
      <c r="AY22">
        <v>0</v>
      </c>
      <c r="AZ22">
        <v>48.16</v>
      </c>
      <c r="BA22">
        <v>48.16</v>
      </c>
      <c r="BB22">
        <v>0</v>
      </c>
      <c r="BC22">
        <v>0</v>
      </c>
      <c r="BD22">
        <v>0</v>
      </c>
      <c r="BE22">
        <v>192.64</v>
      </c>
      <c r="BF22">
        <v>0</v>
      </c>
      <c r="BG22">
        <v>8.59</v>
      </c>
      <c r="BH22">
        <v>16.36</v>
      </c>
      <c r="BI22">
        <v>8.76</v>
      </c>
    </row>
    <row r="23" spans="1:61">
      <c r="A23" t="s">
        <v>250</v>
      </c>
      <c r="G23" t="s">
        <v>65</v>
      </c>
      <c r="H23" s="73">
        <v>452.68999999999994</v>
      </c>
      <c r="I23" s="46">
        <v>225.68</v>
      </c>
      <c r="J23" s="46">
        <v>544.93999999999994</v>
      </c>
      <c r="K23" s="46">
        <v>104.92000000000002</v>
      </c>
      <c r="L23" s="46">
        <v>5.78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81.27</v>
      </c>
      <c r="Y23">
        <v>163.98</v>
      </c>
      <c r="Z23">
        <v>0</v>
      </c>
      <c r="AA23">
        <v>0</v>
      </c>
      <c r="AB23">
        <v>24.08</v>
      </c>
      <c r="AC23">
        <v>90.54</v>
      </c>
      <c r="AD23">
        <v>240.8</v>
      </c>
      <c r="AE23">
        <v>26.27</v>
      </c>
      <c r="AF23">
        <v>27.09</v>
      </c>
      <c r="AG23">
        <v>7.71</v>
      </c>
      <c r="AH23">
        <v>26.27</v>
      </c>
      <c r="AI23">
        <v>26.27</v>
      </c>
      <c r="AJ23">
        <v>48.16</v>
      </c>
      <c r="AK23">
        <v>11.69</v>
      </c>
      <c r="AL23">
        <v>27.93</v>
      </c>
      <c r="AM23">
        <v>83.97</v>
      </c>
      <c r="AN23">
        <v>3.85</v>
      </c>
      <c r="AO23">
        <v>0</v>
      </c>
      <c r="AP23">
        <v>0</v>
      </c>
      <c r="AQ23">
        <v>24</v>
      </c>
      <c r="AR23">
        <v>8.76</v>
      </c>
      <c r="AS23">
        <v>0.53</v>
      </c>
      <c r="AT23">
        <v>0</v>
      </c>
      <c r="AU23">
        <v>38.53</v>
      </c>
      <c r="AV23">
        <v>1.93</v>
      </c>
      <c r="AW23">
        <v>48.16</v>
      </c>
      <c r="AX23">
        <v>0</v>
      </c>
      <c r="AY23">
        <v>0</v>
      </c>
      <c r="AZ23">
        <v>48.16</v>
      </c>
      <c r="BA23">
        <v>48.16</v>
      </c>
      <c r="BB23">
        <v>0</v>
      </c>
      <c r="BC23">
        <v>0</v>
      </c>
      <c r="BD23">
        <v>0</v>
      </c>
      <c r="BE23">
        <v>192.64</v>
      </c>
      <c r="BF23">
        <v>0</v>
      </c>
      <c r="BG23">
        <v>8.59</v>
      </c>
      <c r="BH23">
        <v>15.91</v>
      </c>
      <c r="BI23">
        <v>8.76</v>
      </c>
    </row>
    <row r="24" spans="1:61">
      <c r="A24" t="s">
        <v>251</v>
      </c>
      <c r="G24" t="s">
        <v>66</v>
      </c>
      <c r="H24" s="73">
        <v>452.68999999999994</v>
      </c>
      <c r="I24" s="46">
        <v>225.68</v>
      </c>
      <c r="J24" s="46">
        <v>544.93999999999994</v>
      </c>
      <c r="K24" s="46">
        <v>104.92000000000002</v>
      </c>
      <c r="L24" s="46">
        <v>5.78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81.27</v>
      </c>
      <c r="Y24">
        <v>163.98</v>
      </c>
      <c r="Z24">
        <v>0</v>
      </c>
      <c r="AA24">
        <v>0</v>
      </c>
      <c r="AB24">
        <v>24.08</v>
      </c>
      <c r="AC24">
        <v>90.54</v>
      </c>
      <c r="AD24">
        <v>240.8</v>
      </c>
      <c r="AE24">
        <v>26.27</v>
      </c>
      <c r="AF24">
        <v>27.09</v>
      </c>
      <c r="AG24">
        <v>7.71</v>
      </c>
      <c r="AH24">
        <v>26.27</v>
      </c>
      <c r="AI24">
        <v>26.27</v>
      </c>
      <c r="AJ24">
        <v>48.16</v>
      </c>
      <c r="AK24">
        <v>11.69</v>
      </c>
      <c r="AL24">
        <v>27.93</v>
      </c>
      <c r="AM24">
        <v>83.97</v>
      </c>
      <c r="AN24">
        <v>3.85</v>
      </c>
      <c r="AO24">
        <v>0</v>
      </c>
      <c r="AP24">
        <v>0</v>
      </c>
      <c r="AQ24">
        <v>24</v>
      </c>
      <c r="AR24">
        <v>8.76</v>
      </c>
      <c r="AS24">
        <v>0.53</v>
      </c>
      <c r="AT24">
        <v>0</v>
      </c>
      <c r="AU24">
        <v>38.53</v>
      </c>
      <c r="AV24">
        <v>1.93</v>
      </c>
      <c r="AW24">
        <v>48.16</v>
      </c>
      <c r="AX24">
        <v>0</v>
      </c>
      <c r="AY24">
        <v>0</v>
      </c>
      <c r="AZ24">
        <v>48.16</v>
      </c>
      <c r="BA24">
        <v>48.16</v>
      </c>
      <c r="BB24">
        <v>0</v>
      </c>
      <c r="BC24">
        <v>0</v>
      </c>
      <c r="BD24">
        <v>0</v>
      </c>
      <c r="BE24">
        <v>192.64</v>
      </c>
      <c r="BF24">
        <v>0</v>
      </c>
      <c r="BG24">
        <v>8.59</v>
      </c>
      <c r="BH24">
        <v>15.91</v>
      </c>
      <c r="BI24">
        <v>8.76</v>
      </c>
    </row>
    <row r="25" spans="1:61">
      <c r="A25" t="s">
        <v>252</v>
      </c>
      <c r="G25" t="s">
        <v>67</v>
      </c>
      <c r="H25" s="73">
        <v>452.68999999999994</v>
      </c>
      <c r="I25" s="46">
        <v>225.68</v>
      </c>
      <c r="J25" s="46">
        <v>544.93999999999994</v>
      </c>
      <c r="K25" s="46">
        <v>104.92000000000002</v>
      </c>
      <c r="L25" s="46">
        <v>5.78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81.27</v>
      </c>
      <c r="Y25">
        <v>163.98</v>
      </c>
      <c r="Z25">
        <v>0</v>
      </c>
      <c r="AA25">
        <v>0</v>
      </c>
      <c r="AB25">
        <v>24.08</v>
      </c>
      <c r="AC25">
        <v>90.54</v>
      </c>
      <c r="AD25">
        <v>240.8</v>
      </c>
      <c r="AE25">
        <v>26.27</v>
      </c>
      <c r="AF25">
        <v>27.09</v>
      </c>
      <c r="AG25">
        <v>7.71</v>
      </c>
      <c r="AH25">
        <v>26.27</v>
      </c>
      <c r="AI25">
        <v>26.27</v>
      </c>
      <c r="AJ25">
        <v>48.16</v>
      </c>
      <c r="AK25">
        <v>11.69</v>
      </c>
      <c r="AL25">
        <v>27.93</v>
      </c>
      <c r="AM25">
        <v>83.97</v>
      </c>
      <c r="AN25">
        <v>3.85</v>
      </c>
      <c r="AO25">
        <v>0</v>
      </c>
      <c r="AP25">
        <v>0</v>
      </c>
      <c r="AQ25">
        <v>24</v>
      </c>
      <c r="AR25">
        <v>8.76</v>
      </c>
      <c r="AS25">
        <v>0.53</v>
      </c>
      <c r="AT25">
        <v>0</v>
      </c>
      <c r="AU25">
        <v>38.53</v>
      </c>
      <c r="AV25">
        <v>1.93</v>
      </c>
      <c r="AW25">
        <v>48.16</v>
      </c>
      <c r="AX25">
        <v>0</v>
      </c>
      <c r="AY25">
        <v>0</v>
      </c>
      <c r="AZ25">
        <v>48.16</v>
      </c>
      <c r="BA25">
        <v>48.16</v>
      </c>
      <c r="BB25">
        <v>0</v>
      </c>
      <c r="BC25">
        <v>0</v>
      </c>
      <c r="BD25">
        <v>0</v>
      </c>
      <c r="BE25">
        <v>192.64</v>
      </c>
      <c r="BF25">
        <v>0</v>
      </c>
      <c r="BG25">
        <v>8.59</v>
      </c>
      <c r="BH25">
        <v>15.91</v>
      </c>
      <c r="BI25">
        <v>8.76</v>
      </c>
    </row>
    <row r="26" spans="1:61">
      <c r="A26" t="s">
        <v>253</v>
      </c>
      <c r="G26" t="s">
        <v>68</v>
      </c>
      <c r="H26" s="73">
        <v>452.68999999999994</v>
      </c>
      <c r="I26" s="46">
        <v>225.68</v>
      </c>
      <c r="J26" s="46">
        <v>544.93999999999994</v>
      </c>
      <c r="K26" s="46">
        <v>104.92000000000002</v>
      </c>
      <c r="L26" s="46">
        <v>5.78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81.27</v>
      </c>
      <c r="Y26">
        <v>163.98</v>
      </c>
      <c r="Z26">
        <v>0</v>
      </c>
      <c r="AA26">
        <v>0</v>
      </c>
      <c r="AB26">
        <v>24.08</v>
      </c>
      <c r="AC26">
        <v>90.54</v>
      </c>
      <c r="AD26">
        <v>240.8</v>
      </c>
      <c r="AE26">
        <v>26.27</v>
      </c>
      <c r="AF26">
        <v>27.09</v>
      </c>
      <c r="AG26">
        <v>7.71</v>
      </c>
      <c r="AH26">
        <v>26.27</v>
      </c>
      <c r="AI26">
        <v>26.27</v>
      </c>
      <c r="AJ26">
        <v>48.16</v>
      </c>
      <c r="AK26">
        <v>11.69</v>
      </c>
      <c r="AL26">
        <v>27.93</v>
      </c>
      <c r="AM26">
        <v>83.97</v>
      </c>
      <c r="AN26">
        <v>3.85</v>
      </c>
      <c r="AO26">
        <v>0</v>
      </c>
      <c r="AP26">
        <v>0</v>
      </c>
      <c r="AQ26">
        <v>24</v>
      </c>
      <c r="AR26">
        <v>8.76</v>
      </c>
      <c r="AS26">
        <v>0.53</v>
      </c>
      <c r="AT26">
        <v>0</v>
      </c>
      <c r="AU26">
        <v>38.53</v>
      </c>
      <c r="AV26">
        <v>1.93</v>
      </c>
      <c r="AW26">
        <v>48.16</v>
      </c>
      <c r="AX26">
        <v>0</v>
      </c>
      <c r="AY26">
        <v>0</v>
      </c>
      <c r="AZ26">
        <v>48.16</v>
      </c>
      <c r="BA26">
        <v>48.16</v>
      </c>
      <c r="BB26">
        <v>0</v>
      </c>
      <c r="BC26">
        <v>0</v>
      </c>
      <c r="BD26">
        <v>0</v>
      </c>
      <c r="BE26">
        <v>192.64</v>
      </c>
      <c r="BF26">
        <v>0</v>
      </c>
      <c r="BG26">
        <v>8.59</v>
      </c>
      <c r="BH26">
        <v>15.91</v>
      </c>
      <c r="BI26">
        <v>8.76</v>
      </c>
    </row>
    <row r="27" spans="1:61">
      <c r="A27" t="s">
        <v>254</v>
      </c>
      <c r="G27" t="s">
        <v>69</v>
      </c>
      <c r="H27" s="73">
        <v>371.55999999999995</v>
      </c>
      <c r="I27" s="46">
        <v>198.59</v>
      </c>
      <c r="J27" s="46">
        <v>544.93999999999994</v>
      </c>
      <c r="K27" s="46">
        <v>104.92000000000002</v>
      </c>
      <c r="L27" s="46">
        <v>5.78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163.98</v>
      </c>
      <c r="Z27">
        <v>0</v>
      </c>
      <c r="AA27">
        <v>0</v>
      </c>
      <c r="AB27">
        <v>24.08</v>
      </c>
      <c r="AC27">
        <v>90.54</v>
      </c>
      <c r="AD27">
        <v>240.8</v>
      </c>
      <c r="AE27">
        <v>26.27</v>
      </c>
      <c r="AF27">
        <v>0</v>
      </c>
      <c r="AG27">
        <v>7.71</v>
      </c>
      <c r="AH27">
        <v>26.27</v>
      </c>
      <c r="AI27">
        <v>26.27</v>
      </c>
      <c r="AJ27">
        <v>48.16</v>
      </c>
      <c r="AK27">
        <v>11.69</v>
      </c>
      <c r="AL27">
        <v>27.93</v>
      </c>
      <c r="AM27">
        <v>83.97</v>
      </c>
      <c r="AN27">
        <v>3.85</v>
      </c>
      <c r="AO27">
        <v>0</v>
      </c>
      <c r="AP27">
        <v>0</v>
      </c>
      <c r="AQ27">
        <v>24</v>
      </c>
      <c r="AR27">
        <v>8.76</v>
      </c>
      <c r="AS27">
        <v>0.67</v>
      </c>
      <c r="AT27">
        <v>0</v>
      </c>
      <c r="AU27">
        <v>38.53</v>
      </c>
      <c r="AV27">
        <v>1.93</v>
      </c>
      <c r="AW27">
        <v>48.16</v>
      </c>
      <c r="AX27">
        <v>0</v>
      </c>
      <c r="AY27">
        <v>0</v>
      </c>
      <c r="AZ27">
        <v>48.16</v>
      </c>
      <c r="BA27">
        <v>48.16</v>
      </c>
      <c r="BB27">
        <v>0</v>
      </c>
      <c r="BC27">
        <v>0</v>
      </c>
      <c r="BD27">
        <v>0</v>
      </c>
      <c r="BE27">
        <v>192.64</v>
      </c>
      <c r="BF27">
        <v>0</v>
      </c>
      <c r="BG27">
        <v>8.59</v>
      </c>
      <c r="BH27">
        <v>15.91</v>
      </c>
      <c r="BI27">
        <v>8.76</v>
      </c>
    </row>
    <row r="28" spans="1:61">
      <c r="A28" t="s">
        <v>255</v>
      </c>
      <c r="G28" t="s">
        <v>70</v>
      </c>
      <c r="H28" s="73">
        <v>371.55999999999995</v>
      </c>
      <c r="I28" s="46">
        <v>198.59</v>
      </c>
      <c r="J28" s="46">
        <v>544.93999999999994</v>
      </c>
      <c r="K28" s="46">
        <v>104.92000000000002</v>
      </c>
      <c r="L28" s="46">
        <v>5.78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163.98</v>
      </c>
      <c r="Z28">
        <v>0</v>
      </c>
      <c r="AA28">
        <v>0</v>
      </c>
      <c r="AB28">
        <v>24.08</v>
      </c>
      <c r="AC28">
        <v>90.54</v>
      </c>
      <c r="AD28">
        <v>240.8</v>
      </c>
      <c r="AE28">
        <v>26.27</v>
      </c>
      <c r="AF28">
        <v>0</v>
      </c>
      <c r="AG28">
        <v>7.71</v>
      </c>
      <c r="AH28">
        <v>26.27</v>
      </c>
      <c r="AI28">
        <v>26.27</v>
      </c>
      <c r="AJ28">
        <v>48.16</v>
      </c>
      <c r="AK28">
        <v>11.69</v>
      </c>
      <c r="AL28">
        <v>27.93</v>
      </c>
      <c r="AM28">
        <v>83.97</v>
      </c>
      <c r="AN28">
        <v>3.85</v>
      </c>
      <c r="AO28">
        <v>0</v>
      </c>
      <c r="AP28">
        <v>0</v>
      </c>
      <c r="AQ28">
        <v>24</v>
      </c>
      <c r="AR28">
        <v>8.76</v>
      </c>
      <c r="AS28">
        <v>0.67</v>
      </c>
      <c r="AT28">
        <v>0</v>
      </c>
      <c r="AU28">
        <v>38.53</v>
      </c>
      <c r="AV28">
        <v>1.93</v>
      </c>
      <c r="AW28">
        <v>48.16</v>
      </c>
      <c r="AX28">
        <v>0</v>
      </c>
      <c r="AY28">
        <v>0</v>
      </c>
      <c r="AZ28">
        <v>48.16</v>
      </c>
      <c r="BA28">
        <v>48.16</v>
      </c>
      <c r="BB28">
        <v>0</v>
      </c>
      <c r="BC28">
        <v>0</v>
      </c>
      <c r="BD28">
        <v>0</v>
      </c>
      <c r="BE28">
        <v>192.64</v>
      </c>
      <c r="BF28">
        <v>0</v>
      </c>
      <c r="BG28">
        <v>8.59</v>
      </c>
      <c r="BH28">
        <v>15.91</v>
      </c>
      <c r="BI28">
        <v>8.76</v>
      </c>
    </row>
    <row r="29" spans="1:61">
      <c r="A29" t="s">
        <v>263</v>
      </c>
      <c r="G29" t="s">
        <v>71</v>
      </c>
      <c r="H29" s="73">
        <v>371.55999999999995</v>
      </c>
      <c r="I29" s="46">
        <v>198.59</v>
      </c>
      <c r="J29" s="46">
        <v>544.93999999999994</v>
      </c>
      <c r="K29" s="46">
        <v>104.92000000000002</v>
      </c>
      <c r="L29" s="46">
        <v>5.78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163.98</v>
      </c>
      <c r="Z29">
        <v>0</v>
      </c>
      <c r="AA29">
        <v>0</v>
      </c>
      <c r="AB29">
        <v>24.08</v>
      </c>
      <c r="AC29">
        <v>90.54</v>
      </c>
      <c r="AD29">
        <v>240.8</v>
      </c>
      <c r="AE29">
        <v>26.27</v>
      </c>
      <c r="AF29">
        <v>0</v>
      </c>
      <c r="AG29">
        <v>7.71</v>
      </c>
      <c r="AH29">
        <v>26.27</v>
      </c>
      <c r="AI29">
        <v>26.27</v>
      </c>
      <c r="AJ29">
        <v>48.16</v>
      </c>
      <c r="AK29">
        <v>11.69</v>
      </c>
      <c r="AL29">
        <v>27.93</v>
      </c>
      <c r="AM29">
        <v>83.97</v>
      </c>
      <c r="AN29">
        <v>3.85</v>
      </c>
      <c r="AO29">
        <v>0</v>
      </c>
      <c r="AP29">
        <v>0</v>
      </c>
      <c r="AQ29">
        <v>24</v>
      </c>
      <c r="AR29">
        <v>8.76</v>
      </c>
      <c r="AS29">
        <v>0.67</v>
      </c>
      <c r="AT29">
        <v>0</v>
      </c>
      <c r="AU29">
        <v>38.53</v>
      </c>
      <c r="AV29">
        <v>1.93</v>
      </c>
      <c r="AW29">
        <v>48.16</v>
      </c>
      <c r="AX29">
        <v>0</v>
      </c>
      <c r="AY29">
        <v>0</v>
      </c>
      <c r="AZ29">
        <v>48.16</v>
      </c>
      <c r="BA29">
        <v>48.16</v>
      </c>
      <c r="BB29">
        <v>0</v>
      </c>
      <c r="BC29">
        <v>0</v>
      </c>
      <c r="BD29">
        <v>0</v>
      </c>
      <c r="BE29">
        <v>192.64</v>
      </c>
      <c r="BF29">
        <v>0</v>
      </c>
      <c r="BG29">
        <v>8.59</v>
      </c>
      <c r="BH29">
        <v>15.91</v>
      </c>
      <c r="BI29">
        <v>8.76</v>
      </c>
    </row>
    <row r="30" spans="1:61">
      <c r="A30" t="s">
        <v>264</v>
      </c>
      <c r="G30" t="s">
        <v>72</v>
      </c>
      <c r="H30" s="73">
        <v>371.55999999999995</v>
      </c>
      <c r="I30" s="46">
        <v>198.59</v>
      </c>
      <c r="J30" s="46">
        <v>544.93999999999994</v>
      </c>
      <c r="K30" s="46">
        <v>104.92000000000002</v>
      </c>
      <c r="L30" s="46">
        <v>5.97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163.98</v>
      </c>
      <c r="Z30">
        <v>0</v>
      </c>
      <c r="AA30">
        <v>0</v>
      </c>
      <c r="AB30">
        <v>24.08</v>
      </c>
      <c r="AC30">
        <v>90.54</v>
      </c>
      <c r="AD30">
        <v>240.8</v>
      </c>
      <c r="AE30">
        <v>26.27</v>
      </c>
      <c r="AF30">
        <v>0</v>
      </c>
      <c r="AG30">
        <v>7.71</v>
      </c>
      <c r="AH30">
        <v>26.27</v>
      </c>
      <c r="AI30">
        <v>26.27</v>
      </c>
      <c r="AJ30">
        <v>48.16</v>
      </c>
      <c r="AK30">
        <v>11.69</v>
      </c>
      <c r="AL30">
        <v>27.93</v>
      </c>
      <c r="AM30">
        <v>83.97</v>
      </c>
      <c r="AN30">
        <v>3.85</v>
      </c>
      <c r="AO30">
        <v>0</v>
      </c>
      <c r="AP30">
        <v>0</v>
      </c>
      <c r="AQ30">
        <v>24</v>
      </c>
      <c r="AR30">
        <v>8.76</v>
      </c>
      <c r="AS30">
        <v>0.67</v>
      </c>
      <c r="AT30">
        <v>0.19</v>
      </c>
      <c r="AU30">
        <v>38.53</v>
      </c>
      <c r="AV30">
        <v>1.93</v>
      </c>
      <c r="AW30">
        <v>48.16</v>
      </c>
      <c r="AX30">
        <v>0</v>
      </c>
      <c r="AY30">
        <v>0</v>
      </c>
      <c r="AZ30">
        <v>48.16</v>
      </c>
      <c r="BA30">
        <v>48.16</v>
      </c>
      <c r="BB30">
        <v>0</v>
      </c>
      <c r="BC30">
        <v>0</v>
      </c>
      <c r="BD30">
        <v>0</v>
      </c>
      <c r="BE30">
        <v>192.64</v>
      </c>
      <c r="BF30">
        <v>0</v>
      </c>
      <c r="BG30">
        <v>8.59</v>
      </c>
      <c r="BH30">
        <v>15.91</v>
      </c>
      <c r="BI30">
        <v>8.76</v>
      </c>
    </row>
    <row r="31" spans="1:61">
      <c r="A31" t="s">
        <v>274</v>
      </c>
      <c r="G31" t="s">
        <v>73</v>
      </c>
      <c r="H31" s="73">
        <v>371.65999999999997</v>
      </c>
      <c r="I31" s="46">
        <v>198.59</v>
      </c>
      <c r="J31" s="46">
        <v>545.39</v>
      </c>
      <c r="K31" s="46">
        <v>104.92000000000002</v>
      </c>
      <c r="L31" s="46">
        <v>6.26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163.98</v>
      </c>
      <c r="Z31">
        <v>0</v>
      </c>
      <c r="AA31">
        <v>0</v>
      </c>
      <c r="AB31">
        <v>24.08</v>
      </c>
      <c r="AC31">
        <v>90.54</v>
      </c>
      <c r="AD31">
        <v>240.8</v>
      </c>
      <c r="AE31">
        <v>26.27</v>
      </c>
      <c r="AF31">
        <v>0</v>
      </c>
      <c r="AG31">
        <v>7.71</v>
      </c>
      <c r="AH31">
        <v>26.27</v>
      </c>
      <c r="AI31">
        <v>26.27</v>
      </c>
      <c r="AJ31">
        <v>48.16</v>
      </c>
      <c r="AK31">
        <v>11.69</v>
      </c>
      <c r="AL31">
        <v>27.93</v>
      </c>
      <c r="AM31">
        <v>83.97</v>
      </c>
      <c r="AN31">
        <v>3.85</v>
      </c>
      <c r="AO31">
        <v>0</v>
      </c>
      <c r="AP31">
        <v>0</v>
      </c>
      <c r="AQ31">
        <v>24</v>
      </c>
      <c r="AR31">
        <v>8.76</v>
      </c>
      <c r="AS31">
        <v>0.77</v>
      </c>
      <c r="AT31">
        <v>0.48</v>
      </c>
      <c r="AU31">
        <v>38.53</v>
      </c>
      <c r="AV31">
        <v>1.93</v>
      </c>
      <c r="AW31">
        <v>48.16</v>
      </c>
      <c r="AX31">
        <v>0</v>
      </c>
      <c r="AY31">
        <v>0</v>
      </c>
      <c r="AZ31">
        <v>48.16</v>
      </c>
      <c r="BA31">
        <v>48.16</v>
      </c>
      <c r="BB31">
        <v>0</v>
      </c>
      <c r="BC31">
        <v>0</v>
      </c>
      <c r="BD31">
        <v>0</v>
      </c>
      <c r="BE31">
        <v>192.64</v>
      </c>
      <c r="BF31">
        <v>0</v>
      </c>
      <c r="BG31">
        <v>8.59</v>
      </c>
      <c r="BH31">
        <v>16.36</v>
      </c>
      <c r="BI31">
        <v>8.76</v>
      </c>
    </row>
    <row r="32" spans="1:61">
      <c r="A32" t="s">
        <v>275</v>
      </c>
      <c r="G32" t="s">
        <v>74</v>
      </c>
      <c r="H32" s="73">
        <v>371.65999999999997</v>
      </c>
      <c r="I32" s="46">
        <v>198.59</v>
      </c>
      <c r="J32" s="46">
        <v>545.39</v>
      </c>
      <c r="K32" s="46">
        <v>104.92000000000002</v>
      </c>
      <c r="L32" s="46">
        <v>6.68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163.98</v>
      </c>
      <c r="Z32">
        <v>0</v>
      </c>
      <c r="AA32">
        <v>0</v>
      </c>
      <c r="AB32">
        <v>24.08</v>
      </c>
      <c r="AC32">
        <v>90.54</v>
      </c>
      <c r="AD32">
        <v>240.8</v>
      </c>
      <c r="AE32">
        <v>26.27</v>
      </c>
      <c r="AF32">
        <v>0</v>
      </c>
      <c r="AG32">
        <v>7.71</v>
      </c>
      <c r="AH32">
        <v>26.27</v>
      </c>
      <c r="AI32">
        <v>26.27</v>
      </c>
      <c r="AJ32">
        <v>48.16</v>
      </c>
      <c r="AK32">
        <v>11.69</v>
      </c>
      <c r="AL32">
        <v>27.93</v>
      </c>
      <c r="AM32">
        <v>83.97</v>
      </c>
      <c r="AN32">
        <v>3.85</v>
      </c>
      <c r="AO32">
        <v>0</v>
      </c>
      <c r="AP32">
        <v>0</v>
      </c>
      <c r="AQ32">
        <v>24</v>
      </c>
      <c r="AR32">
        <v>8.76</v>
      </c>
      <c r="AS32">
        <v>0.77</v>
      </c>
      <c r="AT32">
        <v>0.9</v>
      </c>
      <c r="AU32">
        <v>38.53</v>
      </c>
      <c r="AV32">
        <v>1.93</v>
      </c>
      <c r="AW32">
        <v>48.16</v>
      </c>
      <c r="AX32">
        <v>0</v>
      </c>
      <c r="AY32">
        <v>0</v>
      </c>
      <c r="AZ32">
        <v>48.16</v>
      </c>
      <c r="BA32">
        <v>48.16</v>
      </c>
      <c r="BB32">
        <v>0</v>
      </c>
      <c r="BC32">
        <v>0</v>
      </c>
      <c r="BD32">
        <v>0</v>
      </c>
      <c r="BE32">
        <v>192.64</v>
      </c>
      <c r="BF32">
        <v>0</v>
      </c>
      <c r="BG32">
        <v>8.59</v>
      </c>
      <c r="BH32">
        <v>16.36</v>
      </c>
      <c r="BI32">
        <v>8.76</v>
      </c>
    </row>
    <row r="33" spans="1:61">
      <c r="A33" t="s">
        <v>276</v>
      </c>
      <c r="G33" t="s">
        <v>75</v>
      </c>
      <c r="H33" s="73">
        <v>371.65999999999997</v>
      </c>
      <c r="I33" s="46">
        <v>198.59</v>
      </c>
      <c r="J33" s="46">
        <v>545.39</v>
      </c>
      <c r="K33" s="46">
        <v>104.92000000000002</v>
      </c>
      <c r="L33" s="46">
        <v>7.09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163.98</v>
      </c>
      <c r="Z33">
        <v>0</v>
      </c>
      <c r="AA33">
        <v>0</v>
      </c>
      <c r="AB33">
        <v>24.08</v>
      </c>
      <c r="AC33">
        <v>90.54</v>
      </c>
      <c r="AD33">
        <v>240.8</v>
      </c>
      <c r="AE33">
        <v>26.27</v>
      </c>
      <c r="AF33">
        <v>0</v>
      </c>
      <c r="AG33">
        <v>7.71</v>
      </c>
      <c r="AH33">
        <v>26.27</v>
      </c>
      <c r="AI33">
        <v>26.27</v>
      </c>
      <c r="AJ33">
        <v>48.16</v>
      </c>
      <c r="AK33">
        <v>11.69</v>
      </c>
      <c r="AL33">
        <v>27.93</v>
      </c>
      <c r="AM33">
        <v>83.97</v>
      </c>
      <c r="AN33">
        <v>3.85</v>
      </c>
      <c r="AO33">
        <v>0</v>
      </c>
      <c r="AP33">
        <v>0</v>
      </c>
      <c r="AQ33">
        <v>24</v>
      </c>
      <c r="AR33">
        <v>8.76</v>
      </c>
      <c r="AS33">
        <v>0.77</v>
      </c>
      <c r="AT33">
        <v>1.31</v>
      </c>
      <c r="AU33">
        <v>38.53</v>
      </c>
      <c r="AV33">
        <v>1.93</v>
      </c>
      <c r="AW33">
        <v>48.16</v>
      </c>
      <c r="AX33">
        <v>0</v>
      </c>
      <c r="AY33">
        <v>0</v>
      </c>
      <c r="AZ33">
        <v>48.16</v>
      </c>
      <c r="BA33">
        <v>48.16</v>
      </c>
      <c r="BB33">
        <v>0</v>
      </c>
      <c r="BC33">
        <v>0</v>
      </c>
      <c r="BD33">
        <v>0</v>
      </c>
      <c r="BE33">
        <v>192.64</v>
      </c>
      <c r="BF33">
        <v>0</v>
      </c>
      <c r="BG33">
        <v>8.59</v>
      </c>
      <c r="BH33">
        <v>16.36</v>
      </c>
      <c r="BI33">
        <v>8.76</v>
      </c>
    </row>
    <row r="34" spans="1:61">
      <c r="A34" t="s">
        <v>277</v>
      </c>
      <c r="G34" t="s">
        <v>76</v>
      </c>
      <c r="H34" s="73">
        <v>371.65999999999997</v>
      </c>
      <c r="I34" s="46">
        <v>198.59</v>
      </c>
      <c r="J34" s="46">
        <v>545.39</v>
      </c>
      <c r="K34" s="46">
        <v>104.92000000000002</v>
      </c>
      <c r="L34" s="46">
        <v>7.07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163.98</v>
      </c>
      <c r="Z34">
        <v>0</v>
      </c>
      <c r="AA34">
        <v>0</v>
      </c>
      <c r="AB34">
        <v>24.08</v>
      </c>
      <c r="AC34">
        <v>90.54</v>
      </c>
      <c r="AD34">
        <v>240.8</v>
      </c>
      <c r="AE34">
        <v>26.27</v>
      </c>
      <c r="AF34">
        <v>0</v>
      </c>
      <c r="AG34">
        <v>7.71</v>
      </c>
      <c r="AH34">
        <v>26.27</v>
      </c>
      <c r="AI34">
        <v>26.27</v>
      </c>
      <c r="AJ34">
        <v>48.16</v>
      </c>
      <c r="AK34">
        <v>11.69</v>
      </c>
      <c r="AL34">
        <v>27.93</v>
      </c>
      <c r="AM34">
        <v>83.97</v>
      </c>
      <c r="AN34">
        <v>3.85</v>
      </c>
      <c r="AO34">
        <v>0</v>
      </c>
      <c r="AP34">
        <v>0</v>
      </c>
      <c r="AQ34">
        <v>24</v>
      </c>
      <c r="AR34">
        <v>8.76</v>
      </c>
      <c r="AS34">
        <v>0.77</v>
      </c>
      <c r="AT34">
        <v>1.29</v>
      </c>
      <c r="AU34">
        <v>38.53</v>
      </c>
      <c r="AV34">
        <v>1.93</v>
      </c>
      <c r="AW34">
        <v>48.16</v>
      </c>
      <c r="AX34">
        <v>0</v>
      </c>
      <c r="AY34">
        <v>0</v>
      </c>
      <c r="AZ34">
        <v>48.16</v>
      </c>
      <c r="BA34">
        <v>48.16</v>
      </c>
      <c r="BB34">
        <v>0</v>
      </c>
      <c r="BC34">
        <v>0</v>
      </c>
      <c r="BD34">
        <v>0</v>
      </c>
      <c r="BE34">
        <v>192.64</v>
      </c>
      <c r="BF34">
        <v>0</v>
      </c>
      <c r="BG34">
        <v>8.59</v>
      </c>
      <c r="BH34">
        <v>16.36</v>
      </c>
      <c r="BI34">
        <v>8.76</v>
      </c>
    </row>
    <row r="35" spans="1:61">
      <c r="A35" t="s">
        <v>279</v>
      </c>
      <c r="G35" t="s">
        <v>77</v>
      </c>
      <c r="H35" s="73">
        <v>370.88</v>
      </c>
      <c r="I35" s="46">
        <v>198.59</v>
      </c>
      <c r="J35" s="46">
        <v>545.86</v>
      </c>
      <c r="K35" s="46">
        <v>104.92000000000002</v>
      </c>
      <c r="L35" s="46">
        <v>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163.98</v>
      </c>
      <c r="Z35">
        <v>0</v>
      </c>
      <c r="AA35">
        <v>0</v>
      </c>
      <c r="AB35">
        <v>24.08</v>
      </c>
      <c r="AC35">
        <v>90.54</v>
      </c>
      <c r="AD35">
        <v>240.8</v>
      </c>
      <c r="AE35">
        <v>26.27</v>
      </c>
      <c r="AF35">
        <v>0</v>
      </c>
      <c r="AG35">
        <v>6.74</v>
      </c>
      <c r="AH35">
        <v>26.27</v>
      </c>
      <c r="AI35">
        <v>26.27</v>
      </c>
      <c r="AJ35">
        <v>48.16</v>
      </c>
      <c r="AK35">
        <v>11.69</v>
      </c>
      <c r="AL35">
        <v>27.93</v>
      </c>
      <c r="AM35">
        <v>83.97</v>
      </c>
      <c r="AN35">
        <v>3.85</v>
      </c>
      <c r="AO35">
        <v>0</v>
      </c>
      <c r="AP35">
        <v>0</v>
      </c>
      <c r="AQ35">
        <v>24</v>
      </c>
      <c r="AR35">
        <v>8.76</v>
      </c>
      <c r="AS35">
        <v>0.96</v>
      </c>
      <c r="AT35">
        <v>1.22</v>
      </c>
      <c r="AU35">
        <v>38.53</v>
      </c>
      <c r="AV35">
        <v>1.93</v>
      </c>
      <c r="AW35">
        <v>48.16</v>
      </c>
      <c r="AX35">
        <v>0</v>
      </c>
      <c r="AY35">
        <v>0</v>
      </c>
      <c r="AZ35">
        <v>48.16</v>
      </c>
      <c r="BA35">
        <v>48.16</v>
      </c>
      <c r="BB35">
        <v>0</v>
      </c>
      <c r="BC35">
        <v>0</v>
      </c>
      <c r="BD35">
        <v>0</v>
      </c>
      <c r="BE35">
        <v>192.64</v>
      </c>
      <c r="BF35">
        <v>0</v>
      </c>
      <c r="BG35">
        <v>8.59</v>
      </c>
      <c r="BH35">
        <v>16.829999999999998</v>
      </c>
      <c r="BI35">
        <v>8.76</v>
      </c>
    </row>
    <row r="36" spans="1:61">
      <c r="A36" t="s">
        <v>309</v>
      </c>
      <c r="G36" t="s">
        <v>78</v>
      </c>
      <c r="H36" s="73">
        <v>370.88</v>
      </c>
      <c r="I36" s="46">
        <v>198.59</v>
      </c>
      <c r="J36" s="46">
        <v>545.86</v>
      </c>
      <c r="K36" s="46">
        <v>104.92000000000002</v>
      </c>
      <c r="L36" s="46">
        <v>6.9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163.98</v>
      </c>
      <c r="Z36">
        <v>0</v>
      </c>
      <c r="AA36">
        <v>0</v>
      </c>
      <c r="AB36">
        <v>24.08</v>
      </c>
      <c r="AC36">
        <v>90.54</v>
      </c>
      <c r="AD36">
        <v>240.8</v>
      </c>
      <c r="AE36">
        <v>26.27</v>
      </c>
      <c r="AF36">
        <v>0</v>
      </c>
      <c r="AG36">
        <v>6.74</v>
      </c>
      <c r="AH36">
        <v>26.27</v>
      </c>
      <c r="AI36">
        <v>26.27</v>
      </c>
      <c r="AJ36">
        <v>48.16</v>
      </c>
      <c r="AK36">
        <v>11.69</v>
      </c>
      <c r="AL36">
        <v>27.93</v>
      </c>
      <c r="AM36">
        <v>83.97</v>
      </c>
      <c r="AN36">
        <v>3.85</v>
      </c>
      <c r="AO36">
        <v>0</v>
      </c>
      <c r="AP36">
        <v>0</v>
      </c>
      <c r="AQ36">
        <v>24</v>
      </c>
      <c r="AR36">
        <v>8.76</v>
      </c>
      <c r="AS36">
        <v>0.96</v>
      </c>
      <c r="AT36">
        <v>1.1200000000000001</v>
      </c>
      <c r="AU36">
        <v>38.53</v>
      </c>
      <c r="AV36">
        <v>1.93</v>
      </c>
      <c r="AW36">
        <v>48.16</v>
      </c>
      <c r="AX36">
        <v>0</v>
      </c>
      <c r="AY36">
        <v>0</v>
      </c>
      <c r="AZ36">
        <v>48.16</v>
      </c>
      <c r="BA36">
        <v>48.16</v>
      </c>
      <c r="BB36">
        <v>0</v>
      </c>
      <c r="BC36">
        <v>0</v>
      </c>
      <c r="BD36">
        <v>0</v>
      </c>
      <c r="BE36">
        <v>192.64</v>
      </c>
      <c r="BF36">
        <v>0</v>
      </c>
      <c r="BG36">
        <v>8.59</v>
      </c>
      <c r="BH36">
        <v>16.829999999999998</v>
      </c>
      <c r="BI36">
        <v>8.76</v>
      </c>
    </row>
    <row r="37" spans="1:61">
      <c r="A37" t="s">
        <v>310</v>
      </c>
      <c r="G37" t="s">
        <v>79</v>
      </c>
      <c r="H37" s="73">
        <v>370.88</v>
      </c>
      <c r="I37" s="46">
        <v>198.59</v>
      </c>
      <c r="J37" s="46">
        <v>545.86</v>
      </c>
      <c r="K37" s="46">
        <v>104.92000000000002</v>
      </c>
      <c r="L37" s="46">
        <v>7.1999999999999993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163.98</v>
      </c>
      <c r="Z37">
        <v>0</v>
      </c>
      <c r="AA37">
        <v>0</v>
      </c>
      <c r="AB37">
        <v>24.08</v>
      </c>
      <c r="AC37">
        <v>90.54</v>
      </c>
      <c r="AD37">
        <v>240.8</v>
      </c>
      <c r="AE37">
        <v>26.27</v>
      </c>
      <c r="AF37">
        <v>0</v>
      </c>
      <c r="AG37">
        <v>6.74</v>
      </c>
      <c r="AH37">
        <v>26.27</v>
      </c>
      <c r="AI37">
        <v>26.27</v>
      </c>
      <c r="AJ37">
        <v>48.16</v>
      </c>
      <c r="AK37">
        <v>11.69</v>
      </c>
      <c r="AL37">
        <v>27.93</v>
      </c>
      <c r="AM37">
        <v>83.97</v>
      </c>
      <c r="AN37">
        <v>3.85</v>
      </c>
      <c r="AO37">
        <v>0</v>
      </c>
      <c r="AP37">
        <v>0</v>
      </c>
      <c r="AQ37">
        <v>24</v>
      </c>
      <c r="AR37">
        <v>8.76</v>
      </c>
      <c r="AS37">
        <v>0.96</v>
      </c>
      <c r="AT37">
        <v>1.42</v>
      </c>
      <c r="AU37">
        <v>38.53</v>
      </c>
      <c r="AV37">
        <v>1.93</v>
      </c>
      <c r="AW37">
        <v>48.16</v>
      </c>
      <c r="AX37">
        <v>0</v>
      </c>
      <c r="AY37">
        <v>0</v>
      </c>
      <c r="AZ37">
        <v>48.16</v>
      </c>
      <c r="BA37">
        <v>48.16</v>
      </c>
      <c r="BB37">
        <v>0</v>
      </c>
      <c r="BC37">
        <v>0</v>
      </c>
      <c r="BD37">
        <v>0</v>
      </c>
      <c r="BE37">
        <v>192.64</v>
      </c>
      <c r="BF37">
        <v>0</v>
      </c>
      <c r="BG37">
        <v>8.59</v>
      </c>
      <c r="BH37">
        <v>16.829999999999998</v>
      </c>
      <c r="BI37">
        <v>8.76</v>
      </c>
    </row>
    <row r="38" spans="1:61">
      <c r="A38" t="s">
        <v>311</v>
      </c>
      <c r="G38" t="s">
        <v>80</v>
      </c>
      <c r="H38" s="73">
        <v>370.88</v>
      </c>
      <c r="I38" s="46">
        <v>198.59</v>
      </c>
      <c r="J38" s="46">
        <v>545.86</v>
      </c>
      <c r="K38" s="46">
        <v>104.92000000000002</v>
      </c>
      <c r="L38" s="46">
        <v>8.2100000000000009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163.98</v>
      </c>
      <c r="Z38">
        <v>0</v>
      </c>
      <c r="AA38">
        <v>0</v>
      </c>
      <c r="AB38">
        <v>24.08</v>
      </c>
      <c r="AC38">
        <v>90.54</v>
      </c>
      <c r="AD38">
        <v>240.8</v>
      </c>
      <c r="AE38">
        <v>26.27</v>
      </c>
      <c r="AF38">
        <v>0</v>
      </c>
      <c r="AG38">
        <v>6.74</v>
      </c>
      <c r="AH38">
        <v>26.27</v>
      </c>
      <c r="AI38">
        <v>26.27</v>
      </c>
      <c r="AJ38">
        <v>48.16</v>
      </c>
      <c r="AK38">
        <v>11.69</v>
      </c>
      <c r="AL38">
        <v>27.93</v>
      </c>
      <c r="AM38">
        <v>83.97</v>
      </c>
      <c r="AN38">
        <v>3.85</v>
      </c>
      <c r="AO38">
        <v>0</v>
      </c>
      <c r="AP38">
        <v>0</v>
      </c>
      <c r="AQ38">
        <v>24</v>
      </c>
      <c r="AR38">
        <v>8.76</v>
      </c>
      <c r="AS38">
        <v>0.96</v>
      </c>
      <c r="AT38">
        <v>2.4300000000000002</v>
      </c>
      <c r="AU38">
        <v>38.53</v>
      </c>
      <c r="AV38">
        <v>1.93</v>
      </c>
      <c r="AW38">
        <v>48.16</v>
      </c>
      <c r="AX38">
        <v>0</v>
      </c>
      <c r="AY38">
        <v>0</v>
      </c>
      <c r="AZ38">
        <v>48.16</v>
      </c>
      <c r="BA38">
        <v>48.16</v>
      </c>
      <c r="BB38">
        <v>0</v>
      </c>
      <c r="BC38">
        <v>0</v>
      </c>
      <c r="BD38">
        <v>0</v>
      </c>
      <c r="BE38">
        <v>192.64</v>
      </c>
      <c r="BF38">
        <v>0</v>
      </c>
      <c r="BG38">
        <v>8.59</v>
      </c>
      <c r="BH38">
        <v>16.829999999999998</v>
      </c>
      <c r="BI38">
        <v>8.76</v>
      </c>
    </row>
    <row r="39" spans="1:61">
      <c r="A39" t="s">
        <v>312</v>
      </c>
      <c r="G39" t="s">
        <v>81</v>
      </c>
      <c r="H39" s="73">
        <v>370.88</v>
      </c>
      <c r="I39" s="46">
        <v>198.59</v>
      </c>
      <c r="J39" s="46">
        <v>545.86</v>
      </c>
      <c r="K39" s="46">
        <v>134.78</v>
      </c>
      <c r="L39" s="46">
        <v>8.83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48.16</v>
      </c>
      <c r="X39">
        <v>0</v>
      </c>
      <c r="Y39">
        <v>163.98</v>
      </c>
      <c r="Z39">
        <v>192.64</v>
      </c>
      <c r="AA39">
        <v>0</v>
      </c>
      <c r="AB39">
        <v>24.08</v>
      </c>
      <c r="AC39">
        <v>90.54</v>
      </c>
      <c r="AD39">
        <v>240.8</v>
      </c>
      <c r="AE39">
        <v>26.27</v>
      </c>
      <c r="AF39">
        <v>0</v>
      </c>
      <c r="AG39">
        <v>6.74</v>
      </c>
      <c r="AH39">
        <v>26.27</v>
      </c>
      <c r="AI39">
        <v>26.27</v>
      </c>
      <c r="AJ39">
        <v>48.16</v>
      </c>
      <c r="AK39">
        <v>11.69</v>
      </c>
      <c r="AL39">
        <v>27.93</v>
      </c>
      <c r="AM39">
        <v>83.97</v>
      </c>
      <c r="AN39">
        <v>3.85</v>
      </c>
      <c r="AO39">
        <v>48.16</v>
      </c>
      <c r="AP39">
        <v>0</v>
      </c>
      <c r="AQ39">
        <v>24</v>
      </c>
      <c r="AR39">
        <v>8.76</v>
      </c>
      <c r="AS39">
        <v>0.96</v>
      </c>
      <c r="AT39">
        <v>3.05</v>
      </c>
      <c r="AU39">
        <v>38.53</v>
      </c>
      <c r="AV39">
        <v>1.93</v>
      </c>
      <c r="AW39">
        <v>48.16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10.6</v>
      </c>
      <c r="BE39">
        <v>0</v>
      </c>
      <c r="BF39">
        <v>19.260000000000002</v>
      </c>
      <c r="BG39">
        <v>8.59</v>
      </c>
      <c r="BH39">
        <v>16.829999999999998</v>
      </c>
      <c r="BI39">
        <v>8.76</v>
      </c>
    </row>
    <row r="40" spans="1:61">
      <c r="A40" t="s">
        <v>329</v>
      </c>
      <c r="G40" t="s">
        <v>82</v>
      </c>
      <c r="H40" s="73">
        <v>370.88</v>
      </c>
      <c r="I40" s="46">
        <v>198.59</v>
      </c>
      <c r="J40" s="46">
        <v>545.86</v>
      </c>
      <c r="K40" s="46">
        <v>140.56</v>
      </c>
      <c r="L40" s="46">
        <v>10.119999999999999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48.16</v>
      </c>
      <c r="X40">
        <v>0</v>
      </c>
      <c r="Y40">
        <v>163.98</v>
      </c>
      <c r="Z40">
        <v>192.64</v>
      </c>
      <c r="AA40">
        <v>0</v>
      </c>
      <c r="AB40">
        <v>24.08</v>
      </c>
      <c r="AC40">
        <v>90.54</v>
      </c>
      <c r="AD40">
        <v>240.8</v>
      </c>
      <c r="AE40">
        <v>26.27</v>
      </c>
      <c r="AF40">
        <v>0</v>
      </c>
      <c r="AG40">
        <v>6.74</v>
      </c>
      <c r="AH40">
        <v>26.27</v>
      </c>
      <c r="AI40">
        <v>26.27</v>
      </c>
      <c r="AJ40">
        <v>48.16</v>
      </c>
      <c r="AK40">
        <v>11.69</v>
      </c>
      <c r="AL40">
        <v>27.93</v>
      </c>
      <c r="AM40">
        <v>83.97</v>
      </c>
      <c r="AN40">
        <v>3.85</v>
      </c>
      <c r="AO40">
        <v>48.16</v>
      </c>
      <c r="AP40">
        <v>0</v>
      </c>
      <c r="AQ40">
        <v>24</v>
      </c>
      <c r="AR40">
        <v>8.76</v>
      </c>
      <c r="AS40">
        <v>0.96</v>
      </c>
      <c r="AT40">
        <v>4.34</v>
      </c>
      <c r="AU40">
        <v>38.53</v>
      </c>
      <c r="AV40">
        <v>1.93</v>
      </c>
      <c r="AW40">
        <v>48.16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10.6</v>
      </c>
      <c r="BE40">
        <v>0</v>
      </c>
      <c r="BF40">
        <v>25.04</v>
      </c>
      <c r="BG40">
        <v>8.59</v>
      </c>
      <c r="BH40">
        <v>16.829999999999998</v>
      </c>
      <c r="BI40">
        <v>8.76</v>
      </c>
    </row>
    <row r="41" spans="1:61">
      <c r="A41" t="s">
        <v>330</v>
      </c>
      <c r="G41" t="s">
        <v>83</v>
      </c>
      <c r="H41" s="73">
        <v>370.88</v>
      </c>
      <c r="I41" s="46">
        <v>198.59</v>
      </c>
      <c r="J41" s="46">
        <v>545.86</v>
      </c>
      <c r="K41" s="46">
        <v>144.41999999999999</v>
      </c>
      <c r="L41" s="46">
        <v>9.6199999999999992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48.16</v>
      </c>
      <c r="X41">
        <v>0</v>
      </c>
      <c r="Y41">
        <v>163.98</v>
      </c>
      <c r="Z41">
        <v>192.64</v>
      </c>
      <c r="AA41">
        <v>0</v>
      </c>
      <c r="AB41">
        <v>24.08</v>
      </c>
      <c r="AC41">
        <v>90.54</v>
      </c>
      <c r="AD41">
        <v>240.8</v>
      </c>
      <c r="AE41">
        <v>26.27</v>
      </c>
      <c r="AF41">
        <v>0</v>
      </c>
      <c r="AG41">
        <v>6.74</v>
      </c>
      <c r="AH41">
        <v>26.27</v>
      </c>
      <c r="AI41">
        <v>26.27</v>
      </c>
      <c r="AJ41">
        <v>48.16</v>
      </c>
      <c r="AK41">
        <v>11.69</v>
      </c>
      <c r="AL41">
        <v>27.93</v>
      </c>
      <c r="AM41">
        <v>83.97</v>
      </c>
      <c r="AN41">
        <v>3.85</v>
      </c>
      <c r="AO41">
        <v>48.16</v>
      </c>
      <c r="AP41">
        <v>0</v>
      </c>
      <c r="AQ41">
        <v>24</v>
      </c>
      <c r="AR41">
        <v>8.76</v>
      </c>
      <c r="AS41">
        <v>0.96</v>
      </c>
      <c r="AT41">
        <v>3.84</v>
      </c>
      <c r="AU41">
        <v>38.53</v>
      </c>
      <c r="AV41">
        <v>1.93</v>
      </c>
      <c r="AW41">
        <v>48.16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10.6</v>
      </c>
      <c r="BE41">
        <v>0</v>
      </c>
      <c r="BF41">
        <v>28.9</v>
      </c>
      <c r="BG41">
        <v>8.59</v>
      </c>
      <c r="BH41">
        <v>16.829999999999998</v>
      </c>
      <c r="BI41">
        <v>8.76</v>
      </c>
    </row>
    <row r="42" spans="1:61">
      <c r="A42" t="s">
        <v>331</v>
      </c>
      <c r="G42" t="s">
        <v>84</v>
      </c>
      <c r="H42" s="73">
        <v>370.88</v>
      </c>
      <c r="I42" s="46">
        <v>198.59</v>
      </c>
      <c r="J42" s="46">
        <v>545.86</v>
      </c>
      <c r="K42" s="46">
        <v>148.27000000000001</v>
      </c>
      <c r="L42" s="46">
        <v>9.6300000000000008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48.16</v>
      </c>
      <c r="X42">
        <v>0</v>
      </c>
      <c r="Y42">
        <v>163.98</v>
      </c>
      <c r="Z42">
        <v>192.64</v>
      </c>
      <c r="AA42">
        <v>0</v>
      </c>
      <c r="AB42">
        <v>24.08</v>
      </c>
      <c r="AC42">
        <v>90.54</v>
      </c>
      <c r="AD42">
        <v>240.8</v>
      </c>
      <c r="AE42">
        <v>26.27</v>
      </c>
      <c r="AF42">
        <v>0</v>
      </c>
      <c r="AG42">
        <v>6.74</v>
      </c>
      <c r="AH42">
        <v>26.27</v>
      </c>
      <c r="AI42">
        <v>26.27</v>
      </c>
      <c r="AJ42">
        <v>48.16</v>
      </c>
      <c r="AK42">
        <v>11.69</v>
      </c>
      <c r="AL42">
        <v>27.93</v>
      </c>
      <c r="AM42">
        <v>83.97</v>
      </c>
      <c r="AN42">
        <v>3.85</v>
      </c>
      <c r="AO42">
        <v>48.16</v>
      </c>
      <c r="AP42">
        <v>0</v>
      </c>
      <c r="AQ42">
        <v>24</v>
      </c>
      <c r="AR42">
        <v>8.76</v>
      </c>
      <c r="AS42">
        <v>0.96</v>
      </c>
      <c r="AT42">
        <v>3.85</v>
      </c>
      <c r="AU42">
        <v>38.53</v>
      </c>
      <c r="AV42">
        <v>1.93</v>
      </c>
      <c r="AW42">
        <v>48.16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10.6</v>
      </c>
      <c r="BE42">
        <v>0</v>
      </c>
      <c r="BF42">
        <v>32.75</v>
      </c>
      <c r="BG42">
        <v>8.59</v>
      </c>
      <c r="BH42">
        <v>16.829999999999998</v>
      </c>
      <c r="BI42">
        <v>8.76</v>
      </c>
    </row>
    <row r="43" spans="1:61">
      <c r="A43" t="s">
        <v>337</v>
      </c>
      <c r="G43" t="s">
        <v>85</v>
      </c>
      <c r="H43" s="73">
        <v>370.88</v>
      </c>
      <c r="I43" s="46">
        <v>198.59</v>
      </c>
      <c r="J43" s="46">
        <v>532.53</v>
      </c>
      <c r="K43" s="46">
        <v>151.16</v>
      </c>
      <c r="L43" s="46">
        <v>9.15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48.16</v>
      </c>
      <c r="X43">
        <v>0</v>
      </c>
      <c r="Y43">
        <v>163.98</v>
      </c>
      <c r="Z43">
        <v>192.64</v>
      </c>
      <c r="AA43">
        <v>0</v>
      </c>
      <c r="AB43">
        <v>24.08</v>
      </c>
      <c r="AC43">
        <v>90.54</v>
      </c>
      <c r="AD43">
        <v>240.8</v>
      </c>
      <c r="AE43">
        <v>26.27</v>
      </c>
      <c r="AF43">
        <v>0</v>
      </c>
      <c r="AG43">
        <v>6.74</v>
      </c>
      <c r="AH43">
        <v>26.27</v>
      </c>
      <c r="AI43">
        <v>26.27</v>
      </c>
      <c r="AJ43">
        <v>48.16</v>
      </c>
      <c r="AK43">
        <v>11.69</v>
      </c>
      <c r="AL43">
        <v>27.93</v>
      </c>
      <c r="AM43">
        <v>83.97</v>
      </c>
      <c r="AN43">
        <v>3.85</v>
      </c>
      <c r="AO43">
        <v>48.16</v>
      </c>
      <c r="AP43">
        <v>0</v>
      </c>
      <c r="AQ43">
        <v>24</v>
      </c>
      <c r="AR43">
        <v>8.76</v>
      </c>
      <c r="AS43">
        <v>0.96</v>
      </c>
      <c r="AT43">
        <v>3.37</v>
      </c>
      <c r="AU43">
        <v>38.53</v>
      </c>
      <c r="AV43">
        <v>1.93</v>
      </c>
      <c r="AW43">
        <v>48.16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10.6</v>
      </c>
      <c r="BE43">
        <v>0</v>
      </c>
      <c r="BF43">
        <v>35.64</v>
      </c>
      <c r="BG43">
        <v>8.59</v>
      </c>
      <c r="BH43">
        <v>3.5</v>
      </c>
      <c r="BI43">
        <v>8.76</v>
      </c>
    </row>
    <row r="44" spans="1:61">
      <c r="A44" t="s">
        <v>339</v>
      </c>
      <c r="G44" t="s">
        <v>86</v>
      </c>
      <c r="H44" s="73">
        <v>370.88</v>
      </c>
      <c r="I44" s="46">
        <v>198.59</v>
      </c>
      <c r="J44" s="46">
        <v>532.53</v>
      </c>
      <c r="K44" s="46">
        <v>155.01</v>
      </c>
      <c r="L44" s="46">
        <v>9.6999999999999993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48.16</v>
      </c>
      <c r="X44">
        <v>0</v>
      </c>
      <c r="Y44">
        <v>163.98</v>
      </c>
      <c r="Z44">
        <v>192.64</v>
      </c>
      <c r="AA44">
        <v>0</v>
      </c>
      <c r="AB44">
        <v>24.08</v>
      </c>
      <c r="AC44">
        <v>90.54</v>
      </c>
      <c r="AD44">
        <v>240.8</v>
      </c>
      <c r="AE44">
        <v>26.27</v>
      </c>
      <c r="AF44">
        <v>0</v>
      </c>
      <c r="AG44">
        <v>6.74</v>
      </c>
      <c r="AH44">
        <v>26.27</v>
      </c>
      <c r="AI44">
        <v>26.27</v>
      </c>
      <c r="AJ44">
        <v>48.16</v>
      </c>
      <c r="AK44">
        <v>11.69</v>
      </c>
      <c r="AL44">
        <v>27.93</v>
      </c>
      <c r="AM44">
        <v>83.97</v>
      </c>
      <c r="AN44">
        <v>3.85</v>
      </c>
      <c r="AO44">
        <v>48.16</v>
      </c>
      <c r="AP44">
        <v>0</v>
      </c>
      <c r="AQ44">
        <v>24</v>
      </c>
      <c r="AR44">
        <v>8.76</v>
      </c>
      <c r="AS44">
        <v>0.96</v>
      </c>
      <c r="AT44">
        <v>3.92</v>
      </c>
      <c r="AU44">
        <v>38.53</v>
      </c>
      <c r="AV44">
        <v>1.93</v>
      </c>
      <c r="AW44">
        <v>48.16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10.6</v>
      </c>
      <c r="BE44">
        <v>0</v>
      </c>
      <c r="BF44">
        <v>39.49</v>
      </c>
      <c r="BG44">
        <v>8.59</v>
      </c>
      <c r="BH44">
        <v>3.5</v>
      </c>
      <c r="BI44">
        <v>8.76</v>
      </c>
    </row>
    <row r="45" spans="1:61">
      <c r="A45" t="s">
        <v>358</v>
      </c>
      <c r="G45" t="s">
        <v>87</v>
      </c>
      <c r="H45" s="73">
        <v>370.88</v>
      </c>
      <c r="I45" s="46">
        <v>198.59</v>
      </c>
      <c r="J45" s="46">
        <v>532.53</v>
      </c>
      <c r="K45" s="46">
        <v>157.9</v>
      </c>
      <c r="L45" s="46">
        <v>9.48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48.16</v>
      </c>
      <c r="X45">
        <v>0</v>
      </c>
      <c r="Y45">
        <v>163.98</v>
      </c>
      <c r="Z45">
        <v>192.64</v>
      </c>
      <c r="AA45">
        <v>0</v>
      </c>
      <c r="AB45">
        <v>24.08</v>
      </c>
      <c r="AC45">
        <v>90.54</v>
      </c>
      <c r="AD45">
        <v>240.8</v>
      </c>
      <c r="AE45">
        <v>26.27</v>
      </c>
      <c r="AF45">
        <v>0</v>
      </c>
      <c r="AG45">
        <v>6.74</v>
      </c>
      <c r="AH45">
        <v>26.27</v>
      </c>
      <c r="AI45">
        <v>26.27</v>
      </c>
      <c r="AJ45">
        <v>48.16</v>
      </c>
      <c r="AK45">
        <v>11.69</v>
      </c>
      <c r="AL45">
        <v>27.93</v>
      </c>
      <c r="AM45">
        <v>83.97</v>
      </c>
      <c r="AN45">
        <v>3.85</v>
      </c>
      <c r="AO45">
        <v>48.16</v>
      </c>
      <c r="AP45">
        <v>0</v>
      </c>
      <c r="AQ45">
        <v>24</v>
      </c>
      <c r="AR45">
        <v>8.76</v>
      </c>
      <c r="AS45">
        <v>0.96</v>
      </c>
      <c r="AT45">
        <v>3.7</v>
      </c>
      <c r="AU45">
        <v>38.53</v>
      </c>
      <c r="AV45">
        <v>1.93</v>
      </c>
      <c r="AW45">
        <v>48.16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10.6</v>
      </c>
      <c r="BE45">
        <v>0</v>
      </c>
      <c r="BF45">
        <v>42.38</v>
      </c>
      <c r="BG45">
        <v>8.59</v>
      </c>
      <c r="BH45">
        <v>3.5</v>
      </c>
      <c r="BI45">
        <v>8.76</v>
      </c>
    </row>
    <row r="46" spans="1:61">
      <c r="A46" t="s">
        <v>359</v>
      </c>
      <c r="G46" t="s">
        <v>88</v>
      </c>
      <c r="H46" s="73">
        <v>370.88</v>
      </c>
      <c r="I46" s="46">
        <v>198.59</v>
      </c>
      <c r="J46" s="46">
        <v>532.53</v>
      </c>
      <c r="K46" s="46">
        <v>157.9</v>
      </c>
      <c r="L46" s="46">
        <v>9.9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48.16</v>
      </c>
      <c r="X46">
        <v>0</v>
      </c>
      <c r="Y46">
        <v>163.98</v>
      </c>
      <c r="Z46">
        <v>192.64</v>
      </c>
      <c r="AA46">
        <v>0</v>
      </c>
      <c r="AB46">
        <v>24.08</v>
      </c>
      <c r="AC46">
        <v>90.54</v>
      </c>
      <c r="AD46">
        <v>240.8</v>
      </c>
      <c r="AE46">
        <v>26.27</v>
      </c>
      <c r="AF46">
        <v>0</v>
      </c>
      <c r="AG46">
        <v>6.74</v>
      </c>
      <c r="AH46">
        <v>26.27</v>
      </c>
      <c r="AI46">
        <v>26.27</v>
      </c>
      <c r="AJ46">
        <v>48.16</v>
      </c>
      <c r="AK46">
        <v>11.69</v>
      </c>
      <c r="AL46">
        <v>27.93</v>
      </c>
      <c r="AM46">
        <v>83.97</v>
      </c>
      <c r="AN46">
        <v>3.85</v>
      </c>
      <c r="AO46">
        <v>48.16</v>
      </c>
      <c r="AP46">
        <v>0</v>
      </c>
      <c r="AQ46">
        <v>24</v>
      </c>
      <c r="AR46">
        <v>8.76</v>
      </c>
      <c r="AS46">
        <v>0.96</v>
      </c>
      <c r="AT46">
        <v>4.12</v>
      </c>
      <c r="AU46">
        <v>38.53</v>
      </c>
      <c r="AV46">
        <v>1.93</v>
      </c>
      <c r="AW46">
        <v>48.16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10.6</v>
      </c>
      <c r="BE46">
        <v>0</v>
      </c>
      <c r="BF46">
        <v>42.38</v>
      </c>
      <c r="BG46">
        <v>8.59</v>
      </c>
      <c r="BH46">
        <v>3.5</v>
      </c>
      <c r="BI46">
        <v>8.76</v>
      </c>
    </row>
    <row r="47" spans="1:61">
      <c r="A47" t="s">
        <v>360</v>
      </c>
      <c r="G47" t="s">
        <v>89</v>
      </c>
      <c r="H47" s="73">
        <v>370.88</v>
      </c>
      <c r="I47" s="46">
        <v>198.59</v>
      </c>
      <c r="J47" s="46">
        <v>532.53</v>
      </c>
      <c r="K47" s="46">
        <v>157.9</v>
      </c>
      <c r="L47" s="46">
        <v>10.459999999999999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48.16</v>
      </c>
      <c r="X47">
        <v>0</v>
      </c>
      <c r="Y47">
        <v>163.98</v>
      </c>
      <c r="Z47">
        <v>192.64</v>
      </c>
      <c r="AA47">
        <v>0</v>
      </c>
      <c r="AB47">
        <v>24.08</v>
      </c>
      <c r="AC47">
        <v>90.54</v>
      </c>
      <c r="AD47">
        <v>240.8</v>
      </c>
      <c r="AE47">
        <v>26.27</v>
      </c>
      <c r="AF47">
        <v>0</v>
      </c>
      <c r="AG47">
        <v>6.74</v>
      </c>
      <c r="AH47">
        <v>26.27</v>
      </c>
      <c r="AI47">
        <v>26.27</v>
      </c>
      <c r="AJ47">
        <v>48.16</v>
      </c>
      <c r="AK47">
        <v>11.69</v>
      </c>
      <c r="AL47">
        <v>27.93</v>
      </c>
      <c r="AM47">
        <v>83.97</v>
      </c>
      <c r="AN47">
        <v>3.85</v>
      </c>
      <c r="AO47">
        <v>48.16</v>
      </c>
      <c r="AP47">
        <v>0</v>
      </c>
      <c r="AQ47">
        <v>24</v>
      </c>
      <c r="AR47">
        <v>8.76</v>
      </c>
      <c r="AS47">
        <v>0.96</v>
      </c>
      <c r="AT47">
        <v>4.68</v>
      </c>
      <c r="AU47">
        <v>38.53</v>
      </c>
      <c r="AV47">
        <v>1.93</v>
      </c>
      <c r="AW47">
        <v>48.16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10.6</v>
      </c>
      <c r="BE47">
        <v>0</v>
      </c>
      <c r="BF47">
        <v>42.38</v>
      </c>
      <c r="BG47">
        <v>8.59</v>
      </c>
      <c r="BH47">
        <v>3.5</v>
      </c>
      <c r="BI47">
        <v>8.76</v>
      </c>
    </row>
    <row r="48" spans="1:61">
      <c r="A48" t="s">
        <v>364</v>
      </c>
      <c r="G48" t="s">
        <v>90</v>
      </c>
      <c r="H48" s="73">
        <v>370.88</v>
      </c>
      <c r="I48" s="46">
        <v>198.59</v>
      </c>
      <c r="J48" s="46">
        <v>532.53</v>
      </c>
      <c r="K48" s="46">
        <v>157.9</v>
      </c>
      <c r="L48" s="46">
        <v>10.16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48.16</v>
      </c>
      <c r="X48">
        <v>0</v>
      </c>
      <c r="Y48">
        <v>163.98</v>
      </c>
      <c r="Z48">
        <v>192.64</v>
      </c>
      <c r="AA48">
        <v>0</v>
      </c>
      <c r="AB48">
        <v>24.08</v>
      </c>
      <c r="AC48">
        <v>90.54</v>
      </c>
      <c r="AD48">
        <v>240.8</v>
      </c>
      <c r="AE48">
        <v>26.27</v>
      </c>
      <c r="AF48">
        <v>0</v>
      </c>
      <c r="AG48">
        <v>6.74</v>
      </c>
      <c r="AH48">
        <v>26.27</v>
      </c>
      <c r="AI48">
        <v>26.27</v>
      </c>
      <c r="AJ48">
        <v>48.16</v>
      </c>
      <c r="AK48">
        <v>11.69</v>
      </c>
      <c r="AL48">
        <v>27.93</v>
      </c>
      <c r="AM48">
        <v>83.97</v>
      </c>
      <c r="AN48">
        <v>3.85</v>
      </c>
      <c r="AO48">
        <v>48.16</v>
      </c>
      <c r="AP48">
        <v>0</v>
      </c>
      <c r="AQ48">
        <v>24</v>
      </c>
      <c r="AR48">
        <v>8.76</v>
      </c>
      <c r="AS48">
        <v>0.96</v>
      </c>
      <c r="AT48">
        <v>4.38</v>
      </c>
      <c r="AU48">
        <v>38.53</v>
      </c>
      <c r="AV48">
        <v>1.93</v>
      </c>
      <c r="AW48">
        <v>48.16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10.6</v>
      </c>
      <c r="BE48">
        <v>0</v>
      </c>
      <c r="BF48">
        <v>42.38</v>
      </c>
      <c r="BG48">
        <v>8.59</v>
      </c>
      <c r="BH48">
        <v>3.5</v>
      </c>
      <c r="BI48">
        <v>8.76</v>
      </c>
    </row>
    <row r="49" spans="1:61">
      <c r="A49" t="s">
        <v>365</v>
      </c>
      <c r="G49" t="s">
        <v>91</v>
      </c>
      <c r="H49" s="73">
        <v>370.88</v>
      </c>
      <c r="I49" s="46">
        <v>198.59</v>
      </c>
      <c r="J49" s="46">
        <v>529.03</v>
      </c>
      <c r="K49" s="46">
        <v>157.9</v>
      </c>
      <c r="L49" s="46">
        <v>9.4499999999999993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48.16</v>
      </c>
      <c r="X49">
        <v>0</v>
      </c>
      <c r="Y49">
        <v>163.98</v>
      </c>
      <c r="Z49">
        <v>192.64</v>
      </c>
      <c r="AA49">
        <v>0</v>
      </c>
      <c r="AB49">
        <v>24.08</v>
      </c>
      <c r="AC49">
        <v>90.54</v>
      </c>
      <c r="AD49">
        <v>240.8</v>
      </c>
      <c r="AE49">
        <v>26.27</v>
      </c>
      <c r="AF49">
        <v>0</v>
      </c>
      <c r="AG49">
        <v>6.74</v>
      </c>
      <c r="AH49">
        <v>26.27</v>
      </c>
      <c r="AI49">
        <v>26.27</v>
      </c>
      <c r="AJ49">
        <v>48.16</v>
      </c>
      <c r="AK49">
        <v>11.69</v>
      </c>
      <c r="AL49">
        <v>27.93</v>
      </c>
      <c r="AM49">
        <v>83.97</v>
      </c>
      <c r="AN49">
        <v>3.85</v>
      </c>
      <c r="AO49">
        <v>48.16</v>
      </c>
      <c r="AP49">
        <v>0</v>
      </c>
      <c r="AQ49">
        <v>24</v>
      </c>
      <c r="AR49">
        <v>8.76</v>
      </c>
      <c r="AS49">
        <v>0.96</v>
      </c>
      <c r="AT49">
        <v>3.67</v>
      </c>
      <c r="AU49">
        <v>38.53</v>
      </c>
      <c r="AV49">
        <v>1.93</v>
      </c>
      <c r="AW49">
        <v>48.16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10.6</v>
      </c>
      <c r="BE49">
        <v>0</v>
      </c>
      <c r="BF49">
        <v>42.38</v>
      </c>
      <c r="BG49">
        <v>8.59</v>
      </c>
      <c r="BH49">
        <v>0</v>
      </c>
      <c r="BI49">
        <v>8.76</v>
      </c>
    </row>
    <row r="50" spans="1:61">
      <c r="A50" t="s">
        <v>366</v>
      </c>
      <c r="G50" t="s">
        <v>92</v>
      </c>
      <c r="H50" s="73">
        <v>370.88</v>
      </c>
      <c r="I50" s="46">
        <v>198.59</v>
      </c>
      <c r="J50" s="46">
        <v>529.03</v>
      </c>
      <c r="K50" s="46">
        <v>157.9</v>
      </c>
      <c r="L50" s="46">
        <v>7.2799999999999994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48.16</v>
      </c>
      <c r="X50">
        <v>0</v>
      </c>
      <c r="Y50">
        <v>163.98</v>
      </c>
      <c r="Z50">
        <v>192.64</v>
      </c>
      <c r="AA50">
        <v>0</v>
      </c>
      <c r="AB50">
        <v>24.08</v>
      </c>
      <c r="AC50">
        <v>90.54</v>
      </c>
      <c r="AD50">
        <v>240.8</v>
      </c>
      <c r="AE50">
        <v>26.27</v>
      </c>
      <c r="AF50">
        <v>0</v>
      </c>
      <c r="AG50">
        <v>6.74</v>
      </c>
      <c r="AH50">
        <v>26.27</v>
      </c>
      <c r="AI50">
        <v>26.27</v>
      </c>
      <c r="AJ50">
        <v>48.16</v>
      </c>
      <c r="AK50">
        <v>11.69</v>
      </c>
      <c r="AL50">
        <v>27.93</v>
      </c>
      <c r="AM50">
        <v>83.97</v>
      </c>
      <c r="AN50">
        <v>3.85</v>
      </c>
      <c r="AO50">
        <v>48.16</v>
      </c>
      <c r="AP50">
        <v>0</v>
      </c>
      <c r="AQ50">
        <v>24</v>
      </c>
      <c r="AR50">
        <v>8.76</v>
      </c>
      <c r="AS50">
        <v>0.96</v>
      </c>
      <c r="AT50">
        <v>1.5</v>
      </c>
      <c r="AU50">
        <v>38.53</v>
      </c>
      <c r="AV50">
        <v>1.93</v>
      </c>
      <c r="AW50">
        <v>48.16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10.6</v>
      </c>
      <c r="BE50">
        <v>0</v>
      </c>
      <c r="BF50">
        <v>42.38</v>
      </c>
      <c r="BG50">
        <v>8.59</v>
      </c>
      <c r="BH50">
        <v>0</v>
      </c>
      <c r="BI50">
        <v>8.76</v>
      </c>
    </row>
    <row r="51" spans="1:61">
      <c r="A51" t="s">
        <v>367</v>
      </c>
      <c r="G51" t="s">
        <v>93</v>
      </c>
      <c r="H51" s="73">
        <v>370.88</v>
      </c>
      <c r="I51" s="46">
        <v>198.59</v>
      </c>
      <c r="J51" s="46">
        <v>542.64</v>
      </c>
      <c r="K51" s="46">
        <v>157.9</v>
      </c>
      <c r="L51" s="46">
        <v>11.44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48.16</v>
      </c>
      <c r="X51">
        <v>0</v>
      </c>
      <c r="Y51">
        <v>163.98</v>
      </c>
      <c r="Z51">
        <v>192.64</v>
      </c>
      <c r="AA51">
        <v>0</v>
      </c>
      <c r="AB51">
        <v>24.08</v>
      </c>
      <c r="AC51">
        <v>90.54</v>
      </c>
      <c r="AD51">
        <v>240.8</v>
      </c>
      <c r="AE51">
        <v>26.27</v>
      </c>
      <c r="AF51">
        <v>0</v>
      </c>
      <c r="AG51">
        <v>6.74</v>
      </c>
      <c r="AH51">
        <v>26.27</v>
      </c>
      <c r="AI51">
        <v>26.27</v>
      </c>
      <c r="AJ51">
        <v>48.16</v>
      </c>
      <c r="AK51">
        <v>11.69</v>
      </c>
      <c r="AL51">
        <v>27.93</v>
      </c>
      <c r="AM51">
        <v>83.97</v>
      </c>
      <c r="AN51">
        <v>3.85</v>
      </c>
      <c r="AO51">
        <v>48.16</v>
      </c>
      <c r="AP51">
        <v>0</v>
      </c>
      <c r="AQ51">
        <v>24</v>
      </c>
      <c r="AR51">
        <v>8.76</v>
      </c>
      <c r="AS51">
        <v>0.96</v>
      </c>
      <c r="AT51">
        <v>5.66</v>
      </c>
      <c r="AU51">
        <v>38.53</v>
      </c>
      <c r="AV51">
        <v>1.93</v>
      </c>
      <c r="AW51">
        <v>48.16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10.6</v>
      </c>
      <c r="BE51">
        <v>0</v>
      </c>
      <c r="BF51">
        <v>42.38</v>
      </c>
      <c r="BG51">
        <v>8.59</v>
      </c>
      <c r="BH51">
        <v>13.61</v>
      </c>
      <c r="BI51">
        <v>8.76</v>
      </c>
    </row>
    <row r="52" spans="1:61">
      <c r="A52" t="s">
        <v>368</v>
      </c>
      <c r="G52" t="s">
        <v>94</v>
      </c>
      <c r="H52" s="73">
        <v>370.88</v>
      </c>
      <c r="I52" s="46">
        <v>198.59</v>
      </c>
      <c r="J52" s="46">
        <v>542.64</v>
      </c>
      <c r="K52" s="46">
        <v>157.9</v>
      </c>
      <c r="L52" s="46">
        <v>12.58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48.16</v>
      </c>
      <c r="X52">
        <v>0</v>
      </c>
      <c r="Y52">
        <v>163.98</v>
      </c>
      <c r="Z52">
        <v>192.64</v>
      </c>
      <c r="AA52">
        <v>0</v>
      </c>
      <c r="AB52">
        <v>24.08</v>
      </c>
      <c r="AC52">
        <v>90.54</v>
      </c>
      <c r="AD52">
        <v>240.8</v>
      </c>
      <c r="AE52">
        <v>26.27</v>
      </c>
      <c r="AF52">
        <v>0</v>
      </c>
      <c r="AG52">
        <v>6.74</v>
      </c>
      <c r="AH52">
        <v>26.27</v>
      </c>
      <c r="AI52">
        <v>26.27</v>
      </c>
      <c r="AJ52">
        <v>48.16</v>
      </c>
      <c r="AK52">
        <v>11.69</v>
      </c>
      <c r="AL52">
        <v>27.93</v>
      </c>
      <c r="AM52">
        <v>83.97</v>
      </c>
      <c r="AN52">
        <v>3.85</v>
      </c>
      <c r="AO52">
        <v>48.16</v>
      </c>
      <c r="AP52">
        <v>0</v>
      </c>
      <c r="AQ52">
        <v>24</v>
      </c>
      <c r="AR52">
        <v>8.76</v>
      </c>
      <c r="AS52">
        <v>0.96</v>
      </c>
      <c r="AT52">
        <v>6.8</v>
      </c>
      <c r="AU52">
        <v>38.53</v>
      </c>
      <c r="AV52">
        <v>1.93</v>
      </c>
      <c r="AW52">
        <v>48.16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10.6</v>
      </c>
      <c r="BE52">
        <v>0</v>
      </c>
      <c r="BF52">
        <v>42.38</v>
      </c>
      <c r="BG52">
        <v>8.59</v>
      </c>
      <c r="BH52">
        <v>13.61</v>
      </c>
      <c r="BI52">
        <v>8.76</v>
      </c>
    </row>
    <row r="53" spans="1:61">
      <c r="A53" t="s">
        <v>399</v>
      </c>
      <c r="G53" t="s">
        <v>95</v>
      </c>
      <c r="H53" s="73">
        <v>370.88</v>
      </c>
      <c r="I53" s="46">
        <v>198.59</v>
      </c>
      <c r="J53" s="46">
        <v>487.98</v>
      </c>
      <c r="K53" s="46">
        <v>157.9</v>
      </c>
      <c r="L53" s="46">
        <v>10.35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48.16</v>
      </c>
      <c r="X53">
        <v>0</v>
      </c>
      <c r="Y53">
        <v>109.32</v>
      </c>
      <c r="Z53">
        <v>192.64</v>
      </c>
      <c r="AA53">
        <v>0</v>
      </c>
      <c r="AB53">
        <v>24.08</v>
      </c>
      <c r="AC53">
        <v>90.54</v>
      </c>
      <c r="AD53">
        <v>240.8</v>
      </c>
      <c r="AE53">
        <v>26.27</v>
      </c>
      <c r="AF53">
        <v>0</v>
      </c>
      <c r="AG53">
        <v>6.74</v>
      </c>
      <c r="AH53">
        <v>26.27</v>
      </c>
      <c r="AI53">
        <v>26.27</v>
      </c>
      <c r="AJ53">
        <v>48.16</v>
      </c>
      <c r="AK53">
        <v>11.69</v>
      </c>
      <c r="AL53">
        <v>27.93</v>
      </c>
      <c r="AM53">
        <v>83.97</v>
      </c>
      <c r="AN53">
        <v>3.85</v>
      </c>
      <c r="AO53">
        <v>48.16</v>
      </c>
      <c r="AP53">
        <v>0</v>
      </c>
      <c r="AQ53">
        <v>24</v>
      </c>
      <c r="AR53">
        <v>8.76</v>
      </c>
      <c r="AS53">
        <v>0.96</v>
      </c>
      <c r="AT53">
        <v>4.57</v>
      </c>
      <c r="AU53">
        <v>38.53</v>
      </c>
      <c r="AV53">
        <v>1.93</v>
      </c>
      <c r="AW53">
        <v>48.16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10.6</v>
      </c>
      <c r="BE53">
        <v>0</v>
      </c>
      <c r="BF53">
        <v>42.38</v>
      </c>
      <c r="BG53">
        <v>8.59</v>
      </c>
      <c r="BH53">
        <v>13.61</v>
      </c>
      <c r="BI53">
        <v>8.76</v>
      </c>
    </row>
    <row r="54" spans="1:61">
      <c r="A54" t="s">
        <v>398</v>
      </c>
      <c r="G54" t="s">
        <v>96</v>
      </c>
      <c r="H54" s="73">
        <v>370.88</v>
      </c>
      <c r="I54" s="46">
        <v>198.59</v>
      </c>
      <c r="J54" s="46">
        <v>487.98</v>
      </c>
      <c r="K54" s="46">
        <v>157.9</v>
      </c>
      <c r="L54" s="46">
        <v>11.52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48.16</v>
      </c>
      <c r="X54">
        <v>0</v>
      </c>
      <c r="Y54">
        <v>109.32</v>
      </c>
      <c r="Z54">
        <v>192.64</v>
      </c>
      <c r="AA54">
        <v>0</v>
      </c>
      <c r="AB54">
        <v>24.08</v>
      </c>
      <c r="AC54">
        <v>90.54</v>
      </c>
      <c r="AD54">
        <v>240.8</v>
      </c>
      <c r="AE54">
        <v>26.27</v>
      </c>
      <c r="AF54">
        <v>0</v>
      </c>
      <c r="AG54">
        <v>6.74</v>
      </c>
      <c r="AH54">
        <v>26.27</v>
      </c>
      <c r="AI54">
        <v>26.27</v>
      </c>
      <c r="AJ54">
        <v>48.16</v>
      </c>
      <c r="AK54">
        <v>11.69</v>
      </c>
      <c r="AL54">
        <v>27.93</v>
      </c>
      <c r="AM54">
        <v>83.97</v>
      </c>
      <c r="AN54">
        <v>3.85</v>
      </c>
      <c r="AO54">
        <v>48.16</v>
      </c>
      <c r="AP54">
        <v>0</v>
      </c>
      <c r="AQ54">
        <v>24</v>
      </c>
      <c r="AR54">
        <v>8.76</v>
      </c>
      <c r="AS54">
        <v>0.96</v>
      </c>
      <c r="AT54">
        <v>5.74</v>
      </c>
      <c r="AU54">
        <v>38.53</v>
      </c>
      <c r="AV54">
        <v>1.93</v>
      </c>
      <c r="AW54">
        <v>48.16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10.6</v>
      </c>
      <c r="BE54">
        <v>0</v>
      </c>
      <c r="BF54">
        <v>42.38</v>
      </c>
      <c r="BG54">
        <v>8.59</v>
      </c>
      <c r="BH54">
        <v>13.61</v>
      </c>
      <c r="BI54">
        <v>8.76</v>
      </c>
    </row>
    <row r="55" spans="1:61">
      <c r="A55" t="s">
        <v>400</v>
      </c>
      <c r="G55" t="s">
        <v>97</v>
      </c>
      <c r="H55" s="73">
        <v>370.88</v>
      </c>
      <c r="I55" s="46">
        <v>198.59</v>
      </c>
      <c r="J55" s="46">
        <v>487.98</v>
      </c>
      <c r="K55" s="46">
        <v>157.9</v>
      </c>
      <c r="L55" s="46">
        <v>11.32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48.16</v>
      </c>
      <c r="X55">
        <v>0</v>
      </c>
      <c r="Y55">
        <v>109.32</v>
      </c>
      <c r="Z55">
        <v>192.64</v>
      </c>
      <c r="AA55">
        <v>0</v>
      </c>
      <c r="AB55">
        <v>24.08</v>
      </c>
      <c r="AC55">
        <v>90.54</v>
      </c>
      <c r="AD55">
        <v>240.8</v>
      </c>
      <c r="AE55">
        <v>26.27</v>
      </c>
      <c r="AF55">
        <v>0</v>
      </c>
      <c r="AG55">
        <v>6.74</v>
      </c>
      <c r="AH55">
        <v>26.27</v>
      </c>
      <c r="AI55">
        <v>26.27</v>
      </c>
      <c r="AJ55">
        <v>48.16</v>
      </c>
      <c r="AK55">
        <v>11.69</v>
      </c>
      <c r="AL55">
        <v>27.93</v>
      </c>
      <c r="AM55">
        <v>83.97</v>
      </c>
      <c r="AN55">
        <v>3.85</v>
      </c>
      <c r="AO55">
        <v>48.16</v>
      </c>
      <c r="AP55">
        <v>0</v>
      </c>
      <c r="AQ55">
        <v>24</v>
      </c>
      <c r="AR55">
        <v>8.76</v>
      </c>
      <c r="AS55">
        <v>0.96</v>
      </c>
      <c r="AT55">
        <v>5.54</v>
      </c>
      <c r="AU55">
        <v>38.53</v>
      </c>
      <c r="AV55">
        <v>1.93</v>
      </c>
      <c r="AW55">
        <v>48.16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10.6</v>
      </c>
      <c r="BE55">
        <v>0</v>
      </c>
      <c r="BF55">
        <v>42.38</v>
      </c>
      <c r="BG55">
        <v>8.59</v>
      </c>
      <c r="BH55">
        <v>13.61</v>
      </c>
      <c r="BI55">
        <v>8.76</v>
      </c>
    </row>
    <row r="56" spans="1:61">
      <c r="A56" t="s">
        <v>400</v>
      </c>
      <c r="G56" t="s">
        <v>98</v>
      </c>
      <c r="H56" s="73">
        <v>370.88</v>
      </c>
      <c r="I56" s="46">
        <v>198.59</v>
      </c>
      <c r="J56" s="46">
        <v>487.98</v>
      </c>
      <c r="K56" s="46">
        <v>157.9</v>
      </c>
      <c r="L56" s="46">
        <v>9.19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48.16</v>
      </c>
      <c r="X56">
        <v>0</v>
      </c>
      <c r="Y56">
        <v>109.32</v>
      </c>
      <c r="Z56">
        <v>192.64</v>
      </c>
      <c r="AA56">
        <v>0</v>
      </c>
      <c r="AB56">
        <v>24.08</v>
      </c>
      <c r="AC56">
        <v>90.54</v>
      </c>
      <c r="AD56">
        <v>240.8</v>
      </c>
      <c r="AE56">
        <v>26.27</v>
      </c>
      <c r="AF56">
        <v>0</v>
      </c>
      <c r="AG56">
        <v>6.74</v>
      </c>
      <c r="AH56">
        <v>26.27</v>
      </c>
      <c r="AI56">
        <v>26.27</v>
      </c>
      <c r="AJ56">
        <v>48.16</v>
      </c>
      <c r="AK56">
        <v>11.69</v>
      </c>
      <c r="AL56">
        <v>27.93</v>
      </c>
      <c r="AM56">
        <v>83.97</v>
      </c>
      <c r="AN56">
        <v>3.85</v>
      </c>
      <c r="AO56">
        <v>48.16</v>
      </c>
      <c r="AP56">
        <v>0</v>
      </c>
      <c r="AQ56">
        <v>24</v>
      </c>
      <c r="AR56">
        <v>8.76</v>
      </c>
      <c r="AS56">
        <v>0.96</v>
      </c>
      <c r="AT56">
        <v>3.41</v>
      </c>
      <c r="AU56">
        <v>38.53</v>
      </c>
      <c r="AV56">
        <v>1.93</v>
      </c>
      <c r="AW56">
        <v>48.16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10.6</v>
      </c>
      <c r="BE56">
        <v>0</v>
      </c>
      <c r="BF56">
        <v>42.38</v>
      </c>
      <c r="BG56">
        <v>8.59</v>
      </c>
      <c r="BH56">
        <v>13.61</v>
      </c>
      <c r="BI56">
        <v>8.76</v>
      </c>
    </row>
    <row r="57" spans="1:61">
      <c r="G57" t="s">
        <v>99</v>
      </c>
      <c r="H57" s="73">
        <v>370.88</v>
      </c>
      <c r="I57" s="46">
        <v>198.59</v>
      </c>
      <c r="J57" s="46">
        <v>487.98</v>
      </c>
      <c r="K57" s="46">
        <v>157.9</v>
      </c>
      <c r="L57" s="46">
        <v>11.26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48.16</v>
      </c>
      <c r="X57">
        <v>0</v>
      </c>
      <c r="Y57">
        <v>109.32</v>
      </c>
      <c r="Z57">
        <v>192.64</v>
      </c>
      <c r="AA57">
        <v>0</v>
      </c>
      <c r="AB57">
        <v>24.08</v>
      </c>
      <c r="AC57">
        <v>90.54</v>
      </c>
      <c r="AD57">
        <v>240.8</v>
      </c>
      <c r="AE57">
        <v>26.27</v>
      </c>
      <c r="AF57">
        <v>0</v>
      </c>
      <c r="AG57">
        <v>6.74</v>
      </c>
      <c r="AH57">
        <v>26.27</v>
      </c>
      <c r="AI57">
        <v>26.27</v>
      </c>
      <c r="AJ57">
        <v>48.16</v>
      </c>
      <c r="AK57">
        <v>11.69</v>
      </c>
      <c r="AL57">
        <v>27.93</v>
      </c>
      <c r="AM57">
        <v>83.97</v>
      </c>
      <c r="AN57">
        <v>3.85</v>
      </c>
      <c r="AO57">
        <v>48.16</v>
      </c>
      <c r="AP57">
        <v>0</v>
      </c>
      <c r="AQ57">
        <v>24</v>
      </c>
      <c r="AR57">
        <v>8.76</v>
      </c>
      <c r="AS57">
        <v>0.96</v>
      </c>
      <c r="AT57">
        <v>5.48</v>
      </c>
      <c r="AU57">
        <v>38.53</v>
      </c>
      <c r="AV57">
        <v>1.93</v>
      </c>
      <c r="AW57">
        <v>48.16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10.6</v>
      </c>
      <c r="BE57">
        <v>0</v>
      </c>
      <c r="BF57">
        <v>42.38</v>
      </c>
      <c r="BG57">
        <v>8.59</v>
      </c>
      <c r="BH57">
        <v>13.61</v>
      </c>
      <c r="BI57">
        <v>8.76</v>
      </c>
    </row>
    <row r="58" spans="1:61">
      <c r="G58" t="s">
        <v>100</v>
      </c>
      <c r="H58" s="73">
        <v>370.88</v>
      </c>
      <c r="I58" s="46">
        <v>198.59</v>
      </c>
      <c r="J58" s="46">
        <v>487.98</v>
      </c>
      <c r="K58" s="46">
        <v>157.9</v>
      </c>
      <c r="L58" s="46">
        <v>13.52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48.16</v>
      </c>
      <c r="X58">
        <v>0</v>
      </c>
      <c r="Y58">
        <v>109.32</v>
      </c>
      <c r="Z58">
        <v>192.64</v>
      </c>
      <c r="AA58">
        <v>0</v>
      </c>
      <c r="AB58">
        <v>24.08</v>
      </c>
      <c r="AC58">
        <v>90.54</v>
      </c>
      <c r="AD58">
        <v>240.8</v>
      </c>
      <c r="AE58">
        <v>26.27</v>
      </c>
      <c r="AF58">
        <v>0</v>
      </c>
      <c r="AG58">
        <v>6.74</v>
      </c>
      <c r="AH58">
        <v>26.27</v>
      </c>
      <c r="AI58">
        <v>26.27</v>
      </c>
      <c r="AJ58">
        <v>48.16</v>
      </c>
      <c r="AK58">
        <v>11.69</v>
      </c>
      <c r="AL58">
        <v>27.93</v>
      </c>
      <c r="AM58">
        <v>83.97</v>
      </c>
      <c r="AN58">
        <v>3.85</v>
      </c>
      <c r="AO58">
        <v>48.16</v>
      </c>
      <c r="AP58">
        <v>0</v>
      </c>
      <c r="AQ58">
        <v>24</v>
      </c>
      <c r="AR58">
        <v>8.76</v>
      </c>
      <c r="AS58">
        <v>0.96</v>
      </c>
      <c r="AT58">
        <v>7.74</v>
      </c>
      <c r="AU58">
        <v>38.53</v>
      </c>
      <c r="AV58">
        <v>1.93</v>
      </c>
      <c r="AW58">
        <v>48.16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10.6</v>
      </c>
      <c r="BE58">
        <v>0</v>
      </c>
      <c r="BF58">
        <v>42.38</v>
      </c>
      <c r="BG58">
        <v>8.59</v>
      </c>
      <c r="BH58">
        <v>13.61</v>
      </c>
      <c r="BI58">
        <v>8.76</v>
      </c>
    </row>
    <row r="59" spans="1:61">
      <c r="G59" t="s">
        <v>101</v>
      </c>
      <c r="H59" s="73">
        <v>370.88</v>
      </c>
      <c r="I59" s="46">
        <v>198.59</v>
      </c>
      <c r="J59" s="46">
        <v>487.98</v>
      </c>
      <c r="K59" s="46">
        <v>157.9</v>
      </c>
      <c r="L59" s="46">
        <v>11.65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48.16</v>
      </c>
      <c r="X59">
        <v>0</v>
      </c>
      <c r="Y59">
        <v>109.32</v>
      </c>
      <c r="Z59">
        <v>192.64</v>
      </c>
      <c r="AA59">
        <v>0</v>
      </c>
      <c r="AB59">
        <v>24.08</v>
      </c>
      <c r="AC59">
        <v>90.54</v>
      </c>
      <c r="AD59">
        <v>240.8</v>
      </c>
      <c r="AE59">
        <v>26.27</v>
      </c>
      <c r="AF59">
        <v>0</v>
      </c>
      <c r="AG59">
        <v>6.74</v>
      </c>
      <c r="AH59">
        <v>26.27</v>
      </c>
      <c r="AI59">
        <v>26.27</v>
      </c>
      <c r="AJ59">
        <v>48.16</v>
      </c>
      <c r="AK59">
        <v>11.69</v>
      </c>
      <c r="AL59">
        <v>27.93</v>
      </c>
      <c r="AM59">
        <v>83.97</v>
      </c>
      <c r="AN59">
        <v>3.85</v>
      </c>
      <c r="AO59">
        <v>48.16</v>
      </c>
      <c r="AP59">
        <v>0</v>
      </c>
      <c r="AQ59">
        <v>24</v>
      </c>
      <c r="AR59">
        <v>8.76</v>
      </c>
      <c r="AS59">
        <v>0.96</v>
      </c>
      <c r="AT59">
        <v>5.87</v>
      </c>
      <c r="AU59">
        <v>38.53</v>
      </c>
      <c r="AV59">
        <v>1.93</v>
      </c>
      <c r="AW59">
        <v>48.16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10.6</v>
      </c>
      <c r="BE59">
        <v>0</v>
      </c>
      <c r="BF59">
        <v>42.38</v>
      </c>
      <c r="BG59">
        <v>8.59</v>
      </c>
      <c r="BH59">
        <v>13.61</v>
      </c>
      <c r="BI59">
        <v>8.76</v>
      </c>
    </row>
    <row r="60" spans="1:61">
      <c r="G60" t="s">
        <v>102</v>
      </c>
      <c r="H60" s="73">
        <v>370.88</v>
      </c>
      <c r="I60" s="46">
        <v>198.59</v>
      </c>
      <c r="J60" s="46">
        <v>487.98</v>
      </c>
      <c r="K60" s="46">
        <v>157.9</v>
      </c>
      <c r="L60" s="46">
        <v>8.9700000000000006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48.16</v>
      </c>
      <c r="X60">
        <v>0</v>
      </c>
      <c r="Y60">
        <v>109.32</v>
      </c>
      <c r="Z60">
        <v>192.64</v>
      </c>
      <c r="AA60">
        <v>0</v>
      </c>
      <c r="AB60">
        <v>24.08</v>
      </c>
      <c r="AC60">
        <v>90.54</v>
      </c>
      <c r="AD60">
        <v>240.8</v>
      </c>
      <c r="AE60">
        <v>26.27</v>
      </c>
      <c r="AF60">
        <v>0</v>
      </c>
      <c r="AG60">
        <v>6.74</v>
      </c>
      <c r="AH60">
        <v>26.27</v>
      </c>
      <c r="AI60">
        <v>26.27</v>
      </c>
      <c r="AJ60">
        <v>48.16</v>
      </c>
      <c r="AK60">
        <v>11.69</v>
      </c>
      <c r="AL60">
        <v>27.93</v>
      </c>
      <c r="AM60">
        <v>83.97</v>
      </c>
      <c r="AN60">
        <v>3.85</v>
      </c>
      <c r="AO60">
        <v>48.16</v>
      </c>
      <c r="AP60">
        <v>0</v>
      </c>
      <c r="AQ60">
        <v>24</v>
      </c>
      <c r="AR60">
        <v>8.76</v>
      </c>
      <c r="AS60">
        <v>0.96</v>
      </c>
      <c r="AT60">
        <v>3.19</v>
      </c>
      <c r="AU60">
        <v>38.53</v>
      </c>
      <c r="AV60">
        <v>1.93</v>
      </c>
      <c r="AW60">
        <v>48.16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10.6</v>
      </c>
      <c r="BE60">
        <v>0</v>
      </c>
      <c r="BF60">
        <v>42.38</v>
      </c>
      <c r="BG60">
        <v>8.59</v>
      </c>
      <c r="BH60">
        <v>13.61</v>
      </c>
      <c r="BI60">
        <v>8.76</v>
      </c>
    </row>
    <row r="61" spans="1:61">
      <c r="G61" t="s">
        <v>103</v>
      </c>
      <c r="H61" s="73">
        <v>370.88</v>
      </c>
      <c r="I61" s="46">
        <v>198.59</v>
      </c>
      <c r="J61" s="46">
        <v>487.98</v>
      </c>
      <c r="K61" s="46">
        <v>157.9</v>
      </c>
      <c r="L61" s="46">
        <v>13.79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48.16</v>
      </c>
      <c r="X61">
        <v>0</v>
      </c>
      <c r="Y61">
        <v>109.32</v>
      </c>
      <c r="Z61">
        <v>192.64</v>
      </c>
      <c r="AA61">
        <v>0</v>
      </c>
      <c r="AB61">
        <v>24.08</v>
      </c>
      <c r="AC61">
        <v>90.54</v>
      </c>
      <c r="AD61">
        <v>240.8</v>
      </c>
      <c r="AE61">
        <v>26.27</v>
      </c>
      <c r="AF61">
        <v>0</v>
      </c>
      <c r="AG61">
        <v>6.74</v>
      </c>
      <c r="AH61">
        <v>26.27</v>
      </c>
      <c r="AI61">
        <v>26.27</v>
      </c>
      <c r="AJ61">
        <v>48.16</v>
      </c>
      <c r="AK61">
        <v>11.69</v>
      </c>
      <c r="AL61">
        <v>27.93</v>
      </c>
      <c r="AM61">
        <v>83.97</v>
      </c>
      <c r="AN61">
        <v>3.85</v>
      </c>
      <c r="AO61">
        <v>48.16</v>
      </c>
      <c r="AP61">
        <v>0</v>
      </c>
      <c r="AQ61">
        <v>24</v>
      </c>
      <c r="AR61">
        <v>8.76</v>
      </c>
      <c r="AS61">
        <v>0.96</v>
      </c>
      <c r="AT61">
        <v>8.01</v>
      </c>
      <c r="AU61">
        <v>38.53</v>
      </c>
      <c r="AV61">
        <v>1.93</v>
      </c>
      <c r="AW61">
        <v>48.16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10.6</v>
      </c>
      <c r="BE61">
        <v>0</v>
      </c>
      <c r="BF61">
        <v>42.38</v>
      </c>
      <c r="BG61">
        <v>8.59</v>
      </c>
      <c r="BH61">
        <v>13.61</v>
      </c>
      <c r="BI61">
        <v>8.76</v>
      </c>
    </row>
    <row r="62" spans="1:61">
      <c r="G62" t="s">
        <v>104</v>
      </c>
      <c r="H62" s="73">
        <v>370.88</v>
      </c>
      <c r="I62" s="46">
        <v>198.59</v>
      </c>
      <c r="J62" s="46">
        <v>487.98</v>
      </c>
      <c r="K62" s="46">
        <v>157.9</v>
      </c>
      <c r="L62" s="46">
        <v>12.2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48.16</v>
      </c>
      <c r="X62">
        <v>0</v>
      </c>
      <c r="Y62">
        <v>109.32</v>
      </c>
      <c r="Z62">
        <v>192.64</v>
      </c>
      <c r="AA62">
        <v>0</v>
      </c>
      <c r="AB62">
        <v>24.08</v>
      </c>
      <c r="AC62">
        <v>90.54</v>
      </c>
      <c r="AD62">
        <v>240.8</v>
      </c>
      <c r="AE62">
        <v>26.27</v>
      </c>
      <c r="AF62">
        <v>0</v>
      </c>
      <c r="AG62">
        <v>6.74</v>
      </c>
      <c r="AH62">
        <v>26.27</v>
      </c>
      <c r="AI62">
        <v>26.27</v>
      </c>
      <c r="AJ62">
        <v>48.16</v>
      </c>
      <c r="AK62">
        <v>11.69</v>
      </c>
      <c r="AL62">
        <v>27.93</v>
      </c>
      <c r="AM62">
        <v>83.97</v>
      </c>
      <c r="AN62">
        <v>3.85</v>
      </c>
      <c r="AO62">
        <v>48.16</v>
      </c>
      <c r="AP62">
        <v>0</v>
      </c>
      <c r="AQ62">
        <v>24</v>
      </c>
      <c r="AR62">
        <v>8.76</v>
      </c>
      <c r="AS62">
        <v>0.96</v>
      </c>
      <c r="AT62">
        <v>6.42</v>
      </c>
      <c r="AU62">
        <v>38.53</v>
      </c>
      <c r="AV62">
        <v>1.93</v>
      </c>
      <c r="AW62">
        <v>48.16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10.6</v>
      </c>
      <c r="BE62">
        <v>0</v>
      </c>
      <c r="BF62">
        <v>42.38</v>
      </c>
      <c r="BG62">
        <v>8.59</v>
      </c>
      <c r="BH62">
        <v>13.61</v>
      </c>
      <c r="BI62">
        <v>8.76</v>
      </c>
    </row>
    <row r="63" spans="1:61">
      <c r="G63" t="s">
        <v>105</v>
      </c>
      <c r="H63" s="73">
        <v>371.85</v>
      </c>
      <c r="I63" s="46">
        <v>198.59</v>
      </c>
      <c r="J63" s="46">
        <v>487.98</v>
      </c>
      <c r="K63" s="46">
        <v>157.9</v>
      </c>
      <c r="L63" s="46">
        <v>10.75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48.16</v>
      </c>
      <c r="X63">
        <v>0</v>
      </c>
      <c r="Y63">
        <v>109.32</v>
      </c>
      <c r="Z63">
        <v>192.64</v>
      </c>
      <c r="AA63">
        <v>0</v>
      </c>
      <c r="AB63">
        <v>24.08</v>
      </c>
      <c r="AC63">
        <v>90.54</v>
      </c>
      <c r="AD63">
        <v>240.8</v>
      </c>
      <c r="AE63">
        <v>26.27</v>
      </c>
      <c r="AF63">
        <v>0</v>
      </c>
      <c r="AG63">
        <v>7.71</v>
      </c>
      <c r="AH63">
        <v>26.27</v>
      </c>
      <c r="AI63">
        <v>26.27</v>
      </c>
      <c r="AJ63">
        <v>48.16</v>
      </c>
      <c r="AK63">
        <v>11.69</v>
      </c>
      <c r="AL63">
        <v>27.93</v>
      </c>
      <c r="AM63">
        <v>83.97</v>
      </c>
      <c r="AN63">
        <v>3.85</v>
      </c>
      <c r="AO63">
        <v>48.16</v>
      </c>
      <c r="AP63">
        <v>0</v>
      </c>
      <c r="AQ63">
        <v>24</v>
      </c>
      <c r="AR63">
        <v>8.76</v>
      </c>
      <c r="AS63">
        <v>0.96</v>
      </c>
      <c r="AT63">
        <v>4.97</v>
      </c>
      <c r="AU63">
        <v>38.53</v>
      </c>
      <c r="AV63">
        <v>1.93</v>
      </c>
      <c r="AW63">
        <v>48.16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10.6</v>
      </c>
      <c r="BE63">
        <v>0</v>
      </c>
      <c r="BF63">
        <v>42.38</v>
      </c>
      <c r="BG63">
        <v>8.59</v>
      </c>
      <c r="BH63">
        <v>13.61</v>
      </c>
      <c r="BI63">
        <v>8.76</v>
      </c>
    </row>
    <row r="64" spans="1:61">
      <c r="G64" t="s">
        <v>106</v>
      </c>
      <c r="H64" s="73">
        <v>371.85</v>
      </c>
      <c r="I64" s="46">
        <v>198.59</v>
      </c>
      <c r="J64" s="46">
        <v>487.98</v>
      </c>
      <c r="K64" s="46">
        <v>155.97</v>
      </c>
      <c r="L64" s="46">
        <v>11.34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48.16</v>
      </c>
      <c r="X64">
        <v>0</v>
      </c>
      <c r="Y64">
        <v>109.32</v>
      </c>
      <c r="Z64">
        <v>192.64</v>
      </c>
      <c r="AA64">
        <v>0</v>
      </c>
      <c r="AB64">
        <v>24.08</v>
      </c>
      <c r="AC64">
        <v>90.54</v>
      </c>
      <c r="AD64">
        <v>240.8</v>
      </c>
      <c r="AE64">
        <v>26.27</v>
      </c>
      <c r="AF64">
        <v>0</v>
      </c>
      <c r="AG64">
        <v>7.71</v>
      </c>
      <c r="AH64">
        <v>26.27</v>
      </c>
      <c r="AI64">
        <v>26.27</v>
      </c>
      <c r="AJ64">
        <v>48.16</v>
      </c>
      <c r="AK64">
        <v>11.69</v>
      </c>
      <c r="AL64">
        <v>27.93</v>
      </c>
      <c r="AM64">
        <v>83.97</v>
      </c>
      <c r="AN64">
        <v>3.85</v>
      </c>
      <c r="AO64">
        <v>48.16</v>
      </c>
      <c r="AP64">
        <v>0</v>
      </c>
      <c r="AQ64">
        <v>24</v>
      </c>
      <c r="AR64">
        <v>8.76</v>
      </c>
      <c r="AS64">
        <v>0.96</v>
      </c>
      <c r="AT64">
        <v>5.56</v>
      </c>
      <c r="AU64">
        <v>38.53</v>
      </c>
      <c r="AV64">
        <v>1.93</v>
      </c>
      <c r="AW64">
        <v>48.16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10.6</v>
      </c>
      <c r="BE64">
        <v>0</v>
      </c>
      <c r="BF64">
        <v>40.450000000000003</v>
      </c>
      <c r="BG64">
        <v>8.59</v>
      </c>
      <c r="BH64">
        <v>13.61</v>
      </c>
      <c r="BI64">
        <v>8.76</v>
      </c>
    </row>
    <row r="65" spans="7:61">
      <c r="G65" t="s">
        <v>107</v>
      </c>
      <c r="H65" s="73">
        <v>371.85</v>
      </c>
      <c r="I65" s="46">
        <v>198.59</v>
      </c>
      <c r="J65" s="46">
        <v>542.64</v>
      </c>
      <c r="K65" s="46">
        <v>154.04999999999998</v>
      </c>
      <c r="L65" s="46">
        <v>9.8699999999999992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48.16</v>
      </c>
      <c r="X65">
        <v>0</v>
      </c>
      <c r="Y65">
        <v>163.98</v>
      </c>
      <c r="Z65">
        <v>192.64</v>
      </c>
      <c r="AA65">
        <v>0</v>
      </c>
      <c r="AB65">
        <v>24.08</v>
      </c>
      <c r="AC65">
        <v>90.54</v>
      </c>
      <c r="AD65">
        <v>240.8</v>
      </c>
      <c r="AE65">
        <v>26.27</v>
      </c>
      <c r="AF65">
        <v>0</v>
      </c>
      <c r="AG65">
        <v>7.71</v>
      </c>
      <c r="AH65">
        <v>26.27</v>
      </c>
      <c r="AI65">
        <v>26.27</v>
      </c>
      <c r="AJ65">
        <v>48.16</v>
      </c>
      <c r="AK65">
        <v>11.69</v>
      </c>
      <c r="AL65">
        <v>27.93</v>
      </c>
      <c r="AM65">
        <v>83.97</v>
      </c>
      <c r="AN65">
        <v>3.85</v>
      </c>
      <c r="AO65">
        <v>48.16</v>
      </c>
      <c r="AP65">
        <v>0</v>
      </c>
      <c r="AQ65">
        <v>24</v>
      </c>
      <c r="AR65">
        <v>8.76</v>
      </c>
      <c r="AS65">
        <v>0.96</v>
      </c>
      <c r="AT65">
        <v>4.09</v>
      </c>
      <c r="AU65">
        <v>38.53</v>
      </c>
      <c r="AV65">
        <v>1.93</v>
      </c>
      <c r="AW65">
        <v>48.16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10.6</v>
      </c>
      <c r="BE65">
        <v>0</v>
      </c>
      <c r="BF65">
        <v>38.53</v>
      </c>
      <c r="BG65">
        <v>8.59</v>
      </c>
      <c r="BH65">
        <v>13.61</v>
      </c>
      <c r="BI65">
        <v>8.76</v>
      </c>
    </row>
    <row r="66" spans="7:61">
      <c r="G66" t="s">
        <v>108</v>
      </c>
      <c r="H66" s="73">
        <v>373.77</v>
      </c>
      <c r="I66" s="46">
        <v>198.59</v>
      </c>
      <c r="J66" s="46">
        <v>542.64</v>
      </c>
      <c r="K66" s="46">
        <v>148.27000000000001</v>
      </c>
      <c r="L66" s="46">
        <v>9.11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48.16</v>
      </c>
      <c r="X66">
        <v>0</v>
      </c>
      <c r="Y66">
        <v>163.98</v>
      </c>
      <c r="Z66">
        <v>192.64</v>
      </c>
      <c r="AA66">
        <v>0</v>
      </c>
      <c r="AB66">
        <v>24.08</v>
      </c>
      <c r="AC66">
        <v>90.54</v>
      </c>
      <c r="AD66">
        <v>240.8</v>
      </c>
      <c r="AE66">
        <v>26.27</v>
      </c>
      <c r="AF66">
        <v>0</v>
      </c>
      <c r="AG66">
        <v>9.6300000000000008</v>
      </c>
      <c r="AH66">
        <v>26.27</v>
      </c>
      <c r="AI66">
        <v>26.27</v>
      </c>
      <c r="AJ66">
        <v>48.16</v>
      </c>
      <c r="AK66">
        <v>11.69</v>
      </c>
      <c r="AL66">
        <v>27.93</v>
      </c>
      <c r="AM66">
        <v>83.97</v>
      </c>
      <c r="AN66">
        <v>3.85</v>
      </c>
      <c r="AO66">
        <v>48.16</v>
      </c>
      <c r="AP66">
        <v>0</v>
      </c>
      <c r="AQ66">
        <v>24</v>
      </c>
      <c r="AR66">
        <v>8.76</v>
      </c>
      <c r="AS66">
        <v>0.96</v>
      </c>
      <c r="AT66">
        <v>3.33</v>
      </c>
      <c r="AU66">
        <v>38.53</v>
      </c>
      <c r="AV66">
        <v>1.93</v>
      </c>
      <c r="AW66">
        <v>48.16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10.6</v>
      </c>
      <c r="BE66">
        <v>0</v>
      </c>
      <c r="BF66">
        <v>32.75</v>
      </c>
      <c r="BG66">
        <v>8.59</v>
      </c>
      <c r="BH66">
        <v>13.61</v>
      </c>
      <c r="BI66">
        <v>8.76</v>
      </c>
    </row>
    <row r="67" spans="7:61">
      <c r="G67" t="s">
        <v>109</v>
      </c>
      <c r="H67" s="73">
        <v>373.67999999999995</v>
      </c>
      <c r="I67" s="46">
        <v>198.59</v>
      </c>
      <c r="J67" s="46">
        <v>542.64</v>
      </c>
      <c r="K67" s="46">
        <v>146.34</v>
      </c>
      <c r="L67" s="46">
        <v>9.89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48.16</v>
      </c>
      <c r="X67">
        <v>0</v>
      </c>
      <c r="Y67">
        <v>163.98</v>
      </c>
      <c r="Z67">
        <v>192.64</v>
      </c>
      <c r="AA67">
        <v>0</v>
      </c>
      <c r="AB67">
        <v>24.08</v>
      </c>
      <c r="AC67">
        <v>90.54</v>
      </c>
      <c r="AD67">
        <v>240.8</v>
      </c>
      <c r="AE67">
        <v>26.27</v>
      </c>
      <c r="AF67">
        <v>0</v>
      </c>
      <c r="AG67">
        <v>9.6300000000000008</v>
      </c>
      <c r="AH67">
        <v>26.27</v>
      </c>
      <c r="AI67">
        <v>26.27</v>
      </c>
      <c r="AJ67">
        <v>48.16</v>
      </c>
      <c r="AK67">
        <v>11.69</v>
      </c>
      <c r="AL67">
        <v>27.93</v>
      </c>
      <c r="AM67">
        <v>83.97</v>
      </c>
      <c r="AN67">
        <v>3.85</v>
      </c>
      <c r="AO67">
        <v>48.16</v>
      </c>
      <c r="AP67">
        <v>0</v>
      </c>
      <c r="AQ67">
        <v>24</v>
      </c>
      <c r="AR67">
        <v>8.76</v>
      </c>
      <c r="AS67">
        <v>0.87</v>
      </c>
      <c r="AT67">
        <v>4.1100000000000003</v>
      </c>
      <c r="AU67">
        <v>38.53</v>
      </c>
      <c r="AV67">
        <v>1.93</v>
      </c>
      <c r="AW67">
        <v>48.16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10.6</v>
      </c>
      <c r="BE67">
        <v>0</v>
      </c>
      <c r="BF67">
        <v>30.82</v>
      </c>
      <c r="BG67">
        <v>8.59</v>
      </c>
      <c r="BH67">
        <v>13.61</v>
      </c>
      <c r="BI67">
        <v>8.76</v>
      </c>
    </row>
    <row r="68" spans="7:61">
      <c r="G68" t="s">
        <v>110</v>
      </c>
      <c r="H68" s="73">
        <v>373.67999999999995</v>
      </c>
      <c r="I68" s="46">
        <v>198.59</v>
      </c>
      <c r="J68" s="46">
        <v>542.64</v>
      </c>
      <c r="K68" s="46">
        <v>143.44999999999999</v>
      </c>
      <c r="L68" s="46">
        <v>7.84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48.16</v>
      </c>
      <c r="X68">
        <v>0</v>
      </c>
      <c r="Y68">
        <v>163.98</v>
      </c>
      <c r="Z68">
        <v>192.64</v>
      </c>
      <c r="AA68">
        <v>0</v>
      </c>
      <c r="AB68">
        <v>24.08</v>
      </c>
      <c r="AC68">
        <v>90.54</v>
      </c>
      <c r="AD68">
        <v>240.8</v>
      </c>
      <c r="AE68">
        <v>26.27</v>
      </c>
      <c r="AF68">
        <v>0</v>
      </c>
      <c r="AG68">
        <v>9.6300000000000008</v>
      </c>
      <c r="AH68">
        <v>26.27</v>
      </c>
      <c r="AI68">
        <v>26.27</v>
      </c>
      <c r="AJ68">
        <v>48.16</v>
      </c>
      <c r="AK68">
        <v>11.69</v>
      </c>
      <c r="AL68">
        <v>27.93</v>
      </c>
      <c r="AM68">
        <v>83.97</v>
      </c>
      <c r="AN68">
        <v>3.85</v>
      </c>
      <c r="AO68">
        <v>48.16</v>
      </c>
      <c r="AP68">
        <v>0</v>
      </c>
      <c r="AQ68">
        <v>24</v>
      </c>
      <c r="AR68">
        <v>8.76</v>
      </c>
      <c r="AS68">
        <v>0.87</v>
      </c>
      <c r="AT68">
        <v>2.06</v>
      </c>
      <c r="AU68">
        <v>38.53</v>
      </c>
      <c r="AV68">
        <v>1.93</v>
      </c>
      <c r="AW68">
        <v>48.16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10.6</v>
      </c>
      <c r="BE68">
        <v>0</v>
      </c>
      <c r="BF68">
        <v>27.93</v>
      </c>
      <c r="BG68">
        <v>8.59</v>
      </c>
      <c r="BH68">
        <v>13.61</v>
      </c>
      <c r="BI68">
        <v>8.76</v>
      </c>
    </row>
    <row r="69" spans="7:61">
      <c r="G69" t="s">
        <v>111</v>
      </c>
      <c r="H69" s="73">
        <v>373.67999999999995</v>
      </c>
      <c r="I69" s="46">
        <v>198.59</v>
      </c>
      <c r="J69" s="46">
        <v>542.64</v>
      </c>
      <c r="K69" s="46">
        <v>138.63999999999999</v>
      </c>
      <c r="L69" s="46">
        <v>6.97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48.16</v>
      </c>
      <c r="X69">
        <v>0</v>
      </c>
      <c r="Y69">
        <v>163.98</v>
      </c>
      <c r="Z69">
        <v>192.64</v>
      </c>
      <c r="AA69">
        <v>0</v>
      </c>
      <c r="AB69">
        <v>24.08</v>
      </c>
      <c r="AC69">
        <v>90.54</v>
      </c>
      <c r="AD69">
        <v>240.8</v>
      </c>
      <c r="AE69">
        <v>26.27</v>
      </c>
      <c r="AF69">
        <v>0</v>
      </c>
      <c r="AG69">
        <v>9.6300000000000008</v>
      </c>
      <c r="AH69">
        <v>26.27</v>
      </c>
      <c r="AI69">
        <v>26.27</v>
      </c>
      <c r="AJ69">
        <v>48.16</v>
      </c>
      <c r="AK69">
        <v>11.69</v>
      </c>
      <c r="AL69">
        <v>27.93</v>
      </c>
      <c r="AM69">
        <v>83.97</v>
      </c>
      <c r="AN69">
        <v>3.85</v>
      </c>
      <c r="AO69">
        <v>48.16</v>
      </c>
      <c r="AP69">
        <v>0</v>
      </c>
      <c r="AQ69">
        <v>24</v>
      </c>
      <c r="AR69">
        <v>8.76</v>
      </c>
      <c r="AS69">
        <v>0.87</v>
      </c>
      <c r="AT69">
        <v>1.19</v>
      </c>
      <c r="AU69">
        <v>38.53</v>
      </c>
      <c r="AV69">
        <v>1.93</v>
      </c>
      <c r="AW69">
        <v>48.16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10.6</v>
      </c>
      <c r="BE69">
        <v>0</v>
      </c>
      <c r="BF69">
        <v>23.12</v>
      </c>
      <c r="BG69">
        <v>8.59</v>
      </c>
      <c r="BH69">
        <v>13.61</v>
      </c>
      <c r="BI69">
        <v>8.76</v>
      </c>
    </row>
    <row r="70" spans="7:61">
      <c r="G70" t="s">
        <v>112</v>
      </c>
      <c r="H70" s="73">
        <v>373.67999999999995</v>
      </c>
      <c r="I70" s="46">
        <v>198.59</v>
      </c>
      <c r="J70" s="46">
        <v>542.64</v>
      </c>
      <c r="K70" s="46">
        <v>132.86000000000001</v>
      </c>
      <c r="L70" s="46">
        <v>8.16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48.16</v>
      </c>
      <c r="X70">
        <v>0</v>
      </c>
      <c r="Y70">
        <v>163.98</v>
      </c>
      <c r="Z70">
        <v>192.64</v>
      </c>
      <c r="AA70">
        <v>0</v>
      </c>
      <c r="AB70">
        <v>24.08</v>
      </c>
      <c r="AC70">
        <v>90.54</v>
      </c>
      <c r="AD70">
        <v>240.8</v>
      </c>
      <c r="AE70">
        <v>26.27</v>
      </c>
      <c r="AF70">
        <v>0</v>
      </c>
      <c r="AG70">
        <v>9.6300000000000008</v>
      </c>
      <c r="AH70">
        <v>26.27</v>
      </c>
      <c r="AI70">
        <v>26.27</v>
      </c>
      <c r="AJ70">
        <v>48.16</v>
      </c>
      <c r="AK70">
        <v>11.69</v>
      </c>
      <c r="AL70">
        <v>27.93</v>
      </c>
      <c r="AM70">
        <v>83.97</v>
      </c>
      <c r="AN70">
        <v>3.85</v>
      </c>
      <c r="AO70">
        <v>48.16</v>
      </c>
      <c r="AP70">
        <v>0</v>
      </c>
      <c r="AQ70">
        <v>24</v>
      </c>
      <c r="AR70">
        <v>8.76</v>
      </c>
      <c r="AS70">
        <v>0.87</v>
      </c>
      <c r="AT70">
        <v>2.38</v>
      </c>
      <c r="AU70">
        <v>38.53</v>
      </c>
      <c r="AV70">
        <v>1.93</v>
      </c>
      <c r="AW70">
        <v>48.16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10.6</v>
      </c>
      <c r="BE70">
        <v>0</v>
      </c>
      <c r="BF70">
        <v>17.34</v>
      </c>
      <c r="BG70">
        <v>8.59</v>
      </c>
      <c r="BH70">
        <v>13.61</v>
      </c>
      <c r="BI70">
        <v>8.76</v>
      </c>
    </row>
    <row r="71" spans="7:61">
      <c r="G71" t="s">
        <v>113</v>
      </c>
      <c r="H71" s="73">
        <v>373.67999999999995</v>
      </c>
      <c r="I71" s="46">
        <v>198.59</v>
      </c>
      <c r="J71" s="46">
        <v>546.31999999999994</v>
      </c>
      <c r="K71" s="46">
        <v>104.92000000000002</v>
      </c>
      <c r="L71" s="46">
        <v>8.25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163.98</v>
      </c>
      <c r="Z71">
        <v>0</v>
      </c>
      <c r="AA71">
        <v>0</v>
      </c>
      <c r="AB71">
        <v>24.08</v>
      </c>
      <c r="AC71">
        <v>90.54</v>
      </c>
      <c r="AD71">
        <v>240.8</v>
      </c>
      <c r="AE71">
        <v>26.27</v>
      </c>
      <c r="AF71">
        <v>0</v>
      </c>
      <c r="AG71">
        <v>9.6300000000000008</v>
      </c>
      <c r="AH71">
        <v>26.27</v>
      </c>
      <c r="AI71">
        <v>26.27</v>
      </c>
      <c r="AJ71">
        <v>48.16</v>
      </c>
      <c r="AK71">
        <v>11.69</v>
      </c>
      <c r="AL71">
        <v>27.93</v>
      </c>
      <c r="AM71">
        <v>83.97</v>
      </c>
      <c r="AN71">
        <v>3.85</v>
      </c>
      <c r="AO71">
        <v>0</v>
      </c>
      <c r="AP71">
        <v>0</v>
      </c>
      <c r="AQ71">
        <v>24</v>
      </c>
      <c r="AR71">
        <v>8.76</v>
      </c>
      <c r="AS71">
        <v>0.87</v>
      </c>
      <c r="AT71">
        <v>2.4700000000000002</v>
      </c>
      <c r="AU71">
        <v>38.53</v>
      </c>
      <c r="AV71">
        <v>1.93</v>
      </c>
      <c r="AW71">
        <v>48.16</v>
      </c>
      <c r="AX71">
        <v>0</v>
      </c>
      <c r="AY71">
        <v>0</v>
      </c>
      <c r="AZ71">
        <v>48.16</v>
      </c>
      <c r="BA71">
        <v>48.16</v>
      </c>
      <c r="BB71">
        <v>0</v>
      </c>
      <c r="BC71">
        <v>0</v>
      </c>
      <c r="BD71">
        <v>0</v>
      </c>
      <c r="BE71">
        <v>192.64</v>
      </c>
      <c r="BF71">
        <v>0</v>
      </c>
      <c r="BG71">
        <v>8.59</v>
      </c>
      <c r="BH71">
        <v>17.29</v>
      </c>
      <c r="BI71">
        <v>8.76</v>
      </c>
    </row>
    <row r="72" spans="7:61">
      <c r="G72" t="s">
        <v>114</v>
      </c>
      <c r="H72" s="73">
        <v>373.67999999999995</v>
      </c>
      <c r="I72" s="46">
        <v>198.59</v>
      </c>
      <c r="J72" s="46">
        <v>546.31999999999994</v>
      </c>
      <c r="K72" s="46">
        <v>104.92000000000002</v>
      </c>
      <c r="L72" s="46">
        <v>7.8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163.98</v>
      </c>
      <c r="Z72">
        <v>0</v>
      </c>
      <c r="AA72">
        <v>0</v>
      </c>
      <c r="AB72">
        <v>24.08</v>
      </c>
      <c r="AC72">
        <v>90.54</v>
      </c>
      <c r="AD72">
        <v>240.8</v>
      </c>
      <c r="AE72">
        <v>26.27</v>
      </c>
      <c r="AF72">
        <v>0</v>
      </c>
      <c r="AG72">
        <v>9.6300000000000008</v>
      </c>
      <c r="AH72">
        <v>26.27</v>
      </c>
      <c r="AI72">
        <v>26.27</v>
      </c>
      <c r="AJ72">
        <v>48.16</v>
      </c>
      <c r="AK72">
        <v>11.69</v>
      </c>
      <c r="AL72">
        <v>27.93</v>
      </c>
      <c r="AM72">
        <v>83.97</v>
      </c>
      <c r="AN72">
        <v>3.85</v>
      </c>
      <c r="AO72">
        <v>0</v>
      </c>
      <c r="AP72">
        <v>0</v>
      </c>
      <c r="AQ72">
        <v>24</v>
      </c>
      <c r="AR72">
        <v>8.76</v>
      </c>
      <c r="AS72">
        <v>0.87</v>
      </c>
      <c r="AT72">
        <v>2.02</v>
      </c>
      <c r="AU72">
        <v>38.53</v>
      </c>
      <c r="AV72">
        <v>1.93</v>
      </c>
      <c r="AW72">
        <v>48.16</v>
      </c>
      <c r="AX72">
        <v>0</v>
      </c>
      <c r="AY72">
        <v>0</v>
      </c>
      <c r="AZ72">
        <v>48.16</v>
      </c>
      <c r="BA72">
        <v>48.16</v>
      </c>
      <c r="BB72">
        <v>0</v>
      </c>
      <c r="BC72">
        <v>0</v>
      </c>
      <c r="BD72">
        <v>0</v>
      </c>
      <c r="BE72">
        <v>192.64</v>
      </c>
      <c r="BF72">
        <v>0</v>
      </c>
      <c r="BG72">
        <v>8.59</v>
      </c>
      <c r="BH72">
        <v>17.29</v>
      </c>
      <c r="BI72">
        <v>8.76</v>
      </c>
    </row>
    <row r="73" spans="7:61">
      <c r="G73" t="s">
        <v>115</v>
      </c>
      <c r="H73" s="73">
        <v>373.67999999999995</v>
      </c>
      <c r="I73" s="46">
        <v>198.59</v>
      </c>
      <c r="J73" s="46">
        <v>546.31999999999994</v>
      </c>
      <c r="K73" s="46">
        <v>104.92000000000002</v>
      </c>
      <c r="L73" s="46">
        <v>7.17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163.98</v>
      </c>
      <c r="Z73">
        <v>0</v>
      </c>
      <c r="AA73">
        <v>0</v>
      </c>
      <c r="AB73">
        <v>24.08</v>
      </c>
      <c r="AC73">
        <v>90.54</v>
      </c>
      <c r="AD73">
        <v>240.8</v>
      </c>
      <c r="AE73">
        <v>26.27</v>
      </c>
      <c r="AF73">
        <v>0</v>
      </c>
      <c r="AG73">
        <v>9.6300000000000008</v>
      </c>
      <c r="AH73">
        <v>26.27</v>
      </c>
      <c r="AI73">
        <v>26.27</v>
      </c>
      <c r="AJ73">
        <v>48.16</v>
      </c>
      <c r="AK73">
        <v>11.69</v>
      </c>
      <c r="AL73">
        <v>27.93</v>
      </c>
      <c r="AM73">
        <v>83.97</v>
      </c>
      <c r="AN73">
        <v>3.85</v>
      </c>
      <c r="AO73">
        <v>0</v>
      </c>
      <c r="AP73">
        <v>0</v>
      </c>
      <c r="AQ73">
        <v>24</v>
      </c>
      <c r="AR73">
        <v>8.76</v>
      </c>
      <c r="AS73">
        <v>0.87</v>
      </c>
      <c r="AT73">
        <v>1.39</v>
      </c>
      <c r="AU73">
        <v>38.53</v>
      </c>
      <c r="AV73">
        <v>1.93</v>
      </c>
      <c r="AW73">
        <v>48.16</v>
      </c>
      <c r="AX73">
        <v>0</v>
      </c>
      <c r="AY73">
        <v>0</v>
      </c>
      <c r="AZ73">
        <v>48.16</v>
      </c>
      <c r="BA73">
        <v>48.16</v>
      </c>
      <c r="BB73">
        <v>0</v>
      </c>
      <c r="BC73">
        <v>0</v>
      </c>
      <c r="BD73">
        <v>0</v>
      </c>
      <c r="BE73">
        <v>192.64</v>
      </c>
      <c r="BF73">
        <v>0</v>
      </c>
      <c r="BG73">
        <v>8.59</v>
      </c>
      <c r="BH73">
        <v>17.29</v>
      </c>
      <c r="BI73">
        <v>8.76</v>
      </c>
    </row>
    <row r="74" spans="7:61">
      <c r="G74" t="s">
        <v>116</v>
      </c>
      <c r="H74" s="73">
        <v>373.67999999999995</v>
      </c>
      <c r="I74" s="46">
        <v>198.59</v>
      </c>
      <c r="J74" s="46">
        <v>546.31999999999994</v>
      </c>
      <c r="K74" s="46">
        <v>104.92000000000002</v>
      </c>
      <c r="L74" s="46">
        <v>6.87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163.98</v>
      </c>
      <c r="Z74">
        <v>0</v>
      </c>
      <c r="AA74">
        <v>0</v>
      </c>
      <c r="AB74">
        <v>24.08</v>
      </c>
      <c r="AC74">
        <v>90.54</v>
      </c>
      <c r="AD74">
        <v>240.8</v>
      </c>
      <c r="AE74">
        <v>26.27</v>
      </c>
      <c r="AF74">
        <v>0</v>
      </c>
      <c r="AG74">
        <v>9.6300000000000008</v>
      </c>
      <c r="AH74">
        <v>26.27</v>
      </c>
      <c r="AI74">
        <v>26.27</v>
      </c>
      <c r="AJ74">
        <v>48.16</v>
      </c>
      <c r="AK74">
        <v>11.69</v>
      </c>
      <c r="AL74">
        <v>27.93</v>
      </c>
      <c r="AM74">
        <v>83.97</v>
      </c>
      <c r="AN74">
        <v>3.85</v>
      </c>
      <c r="AO74">
        <v>0</v>
      </c>
      <c r="AP74">
        <v>0</v>
      </c>
      <c r="AQ74">
        <v>24</v>
      </c>
      <c r="AR74">
        <v>8.76</v>
      </c>
      <c r="AS74">
        <v>0.87</v>
      </c>
      <c r="AT74">
        <v>1.0900000000000001</v>
      </c>
      <c r="AU74">
        <v>38.53</v>
      </c>
      <c r="AV74">
        <v>1.93</v>
      </c>
      <c r="AW74">
        <v>48.16</v>
      </c>
      <c r="AX74">
        <v>0</v>
      </c>
      <c r="AY74">
        <v>0</v>
      </c>
      <c r="AZ74">
        <v>48.16</v>
      </c>
      <c r="BA74">
        <v>48.16</v>
      </c>
      <c r="BB74">
        <v>0</v>
      </c>
      <c r="BC74">
        <v>0</v>
      </c>
      <c r="BD74">
        <v>0</v>
      </c>
      <c r="BE74">
        <v>192.64</v>
      </c>
      <c r="BF74">
        <v>0</v>
      </c>
      <c r="BG74">
        <v>8.59</v>
      </c>
      <c r="BH74">
        <v>17.29</v>
      </c>
      <c r="BI74">
        <v>8.76</v>
      </c>
    </row>
    <row r="75" spans="7:61">
      <c r="G75" t="s">
        <v>117</v>
      </c>
      <c r="H75" s="73">
        <v>362.96</v>
      </c>
      <c r="I75" s="46">
        <v>198.59</v>
      </c>
      <c r="J75" s="46">
        <v>546.31999999999994</v>
      </c>
      <c r="K75" s="46">
        <v>104.92000000000002</v>
      </c>
      <c r="L75" s="46">
        <v>6.59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163.98</v>
      </c>
      <c r="Z75">
        <v>0</v>
      </c>
      <c r="AA75">
        <v>0</v>
      </c>
      <c r="AB75">
        <v>24.08</v>
      </c>
      <c r="AC75">
        <v>90.54</v>
      </c>
      <c r="AD75">
        <v>240.8</v>
      </c>
      <c r="AE75">
        <v>26.27</v>
      </c>
      <c r="AF75">
        <v>0</v>
      </c>
      <c r="AG75">
        <v>10.6</v>
      </c>
      <c r="AH75">
        <v>26.27</v>
      </c>
      <c r="AI75">
        <v>26.27</v>
      </c>
      <c r="AJ75">
        <v>48.16</v>
      </c>
      <c r="AK75">
        <v>0</v>
      </c>
      <c r="AL75">
        <v>27.93</v>
      </c>
      <c r="AM75">
        <v>83.97</v>
      </c>
      <c r="AN75">
        <v>3.85</v>
      </c>
      <c r="AO75">
        <v>0</v>
      </c>
      <c r="AP75">
        <v>0</v>
      </c>
      <c r="AQ75">
        <v>24</v>
      </c>
      <c r="AR75">
        <v>8.76</v>
      </c>
      <c r="AS75">
        <v>0.87</v>
      </c>
      <c r="AT75">
        <v>0.81</v>
      </c>
      <c r="AU75">
        <v>38.53</v>
      </c>
      <c r="AV75">
        <v>1.93</v>
      </c>
      <c r="AW75">
        <v>48.16</v>
      </c>
      <c r="AX75">
        <v>0</v>
      </c>
      <c r="AY75">
        <v>0</v>
      </c>
      <c r="AZ75">
        <v>48.16</v>
      </c>
      <c r="BA75">
        <v>48.16</v>
      </c>
      <c r="BB75">
        <v>0</v>
      </c>
      <c r="BC75">
        <v>0</v>
      </c>
      <c r="BD75">
        <v>0</v>
      </c>
      <c r="BE75">
        <v>192.64</v>
      </c>
      <c r="BF75">
        <v>0</v>
      </c>
      <c r="BG75">
        <v>8.59</v>
      </c>
      <c r="BH75">
        <v>17.29</v>
      </c>
      <c r="BI75">
        <v>8.76</v>
      </c>
    </row>
    <row r="76" spans="7:61">
      <c r="G76" t="s">
        <v>118</v>
      </c>
      <c r="H76" s="73">
        <v>362.96</v>
      </c>
      <c r="I76" s="46">
        <v>198.59</v>
      </c>
      <c r="J76" s="46">
        <v>546.31999999999994</v>
      </c>
      <c r="K76" s="46">
        <v>104.92000000000002</v>
      </c>
      <c r="L76" s="46">
        <v>6.56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163.98</v>
      </c>
      <c r="Z76">
        <v>0</v>
      </c>
      <c r="AA76">
        <v>0</v>
      </c>
      <c r="AB76">
        <v>24.08</v>
      </c>
      <c r="AC76">
        <v>90.54</v>
      </c>
      <c r="AD76">
        <v>240.8</v>
      </c>
      <c r="AE76">
        <v>26.27</v>
      </c>
      <c r="AF76">
        <v>0</v>
      </c>
      <c r="AG76">
        <v>10.6</v>
      </c>
      <c r="AH76">
        <v>26.27</v>
      </c>
      <c r="AI76">
        <v>26.27</v>
      </c>
      <c r="AJ76">
        <v>48.16</v>
      </c>
      <c r="AK76">
        <v>0</v>
      </c>
      <c r="AL76">
        <v>27.93</v>
      </c>
      <c r="AM76">
        <v>83.97</v>
      </c>
      <c r="AN76">
        <v>3.85</v>
      </c>
      <c r="AO76">
        <v>0</v>
      </c>
      <c r="AP76">
        <v>0</v>
      </c>
      <c r="AQ76">
        <v>24</v>
      </c>
      <c r="AR76">
        <v>8.76</v>
      </c>
      <c r="AS76">
        <v>0.87</v>
      </c>
      <c r="AT76">
        <v>0.78</v>
      </c>
      <c r="AU76">
        <v>38.53</v>
      </c>
      <c r="AV76">
        <v>1.93</v>
      </c>
      <c r="AW76">
        <v>48.16</v>
      </c>
      <c r="AX76">
        <v>0</v>
      </c>
      <c r="AY76">
        <v>0</v>
      </c>
      <c r="AZ76">
        <v>48.16</v>
      </c>
      <c r="BA76">
        <v>48.16</v>
      </c>
      <c r="BB76">
        <v>0</v>
      </c>
      <c r="BC76">
        <v>0</v>
      </c>
      <c r="BD76">
        <v>0</v>
      </c>
      <c r="BE76">
        <v>192.64</v>
      </c>
      <c r="BF76">
        <v>0</v>
      </c>
      <c r="BG76">
        <v>8.59</v>
      </c>
      <c r="BH76">
        <v>17.29</v>
      </c>
      <c r="BI76">
        <v>8.76</v>
      </c>
    </row>
    <row r="77" spans="7:61">
      <c r="G77" t="s">
        <v>119</v>
      </c>
      <c r="H77" s="73">
        <v>362.96</v>
      </c>
      <c r="I77" s="46">
        <v>217.85</v>
      </c>
      <c r="J77" s="46">
        <v>546.31999999999994</v>
      </c>
      <c r="K77" s="46">
        <v>104.92000000000002</v>
      </c>
      <c r="L77" s="46">
        <v>6.17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163.98</v>
      </c>
      <c r="Z77">
        <v>0</v>
      </c>
      <c r="AA77">
        <v>0</v>
      </c>
      <c r="AB77">
        <v>43.34</v>
      </c>
      <c r="AC77">
        <v>90.54</v>
      </c>
      <c r="AD77">
        <v>240.8</v>
      </c>
      <c r="AE77">
        <v>26.27</v>
      </c>
      <c r="AF77">
        <v>0</v>
      </c>
      <c r="AG77">
        <v>10.6</v>
      </c>
      <c r="AH77">
        <v>26.27</v>
      </c>
      <c r="AI77">
        <v>26.27</v>
      </c>
      <c r="AJ77">
        <v>48.16</v>
      </c>
      <c r="AK77">
        <v>0</v>
      </c>
      <c r="AL77">
        <v>27.93</v>
      </c>
      <c r="AM77">
        <v>83.97</v>
      </c>
      <c r="AN77">
        <v>3.85</v>
      </c>
      <c r="AO77">
        <v>0</v>
      </c>
      <c r="AP77">
        <v>0</v>
      </c>
      <c r="AQ77">
        <v>24</v>
      </c>
      <c r="AR77">
        <v>8.76</v>
      </c>
      <c r="AS77">
        <v>0.87</v>
      </c>
      <c r="AT77">
        <v>0.39</v>
      </c>
      <c r="AU77">
        <v>38.53</v>
      </c>
      <c r="AV77">
        <v>1.93</v>
      </c>
      <c r="AW77">
        <v>48.16</v>
      </c>
      <c r="AX77">
        <v>0</v>
      </c>
      <c r="AY77">
        <v>0</v>
      </c>
      <c r="AZ77">
        <v>48.16</v>
      </c>
      <c r="BA77">
        <v>48.16</v>
      </c>
      <c r="BB77">
        <v>0</v>
      </c>
      <c r="BC77">
        <v>0</v>
      </c>
      <c r="BD77">
        <v>0</v>
      </c>
      <c r="BE77">
        <v>192.64</v>
      </c>
      <c r="BF77">
        <v>0</v>
      </c>
      <c r="BG77">
        <v>8.59</v>
      </c>
      <c r="BH77">
        <v>17.29</v>
      </c>
      <c r="BI77">
        <v>8.76</v>
      </c>
    </row>
    <row r="78" spans="7:61">
      <c r="G78" t="s">
        <v>120</v>
      </c>
      <c r="H78" s="73">
        <v>362.96</v>
      </c>
      <c r="I78" s="46">
        <v>217.85</v>
      </c>
      <c r="J78" s="46">
        <v>546.31999999999994</v>
      </c>
      <c r="K78" s="46">
        <v>104.92000000000002</v>
      </c>
      <c r="L78" s="46">
        <v>5.78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163.98</v>
      </c>
      <c r="Z78">
        <v>0</v>
      </c>
      <c r="AA78">
        <v>0</v>
      </c>
      <c r="AB78">
        <v>43.34</v>
      </c>
      <c r="AC78">
        <v>90.54</v>
      </c>
      <c r="AD78">
        <v>240.8</v>
      </c>
      <c r="AE78">
        <v>26.27</v>
      </c>
      <c r="AF78">
        <v>0</v>
      </c>
      <c r="AG78">
        <v>10.6</v>
      </c>
      <c r="AH78">
        <v>26.27</v>
      </c>
      <c r="AI78">
        <v>26.27</v>
      </c>
      <c r="AJ78">
        <v>48.16</v>
      </c>
      <c r="AK78">
        <v>0</v>
      </c>
      <c r="AL78">
        <v>27.93</v>
      </c>
      <c r="AM78">
        <v>83.97</v>
      </c>
      <c r="AN78">
        <v>3.85</v>
      </c>
      <c r="AO78">
        <v>0</v>
      </c>
      <c r="AP78">
        <v>0</v>
      </c>
      <c r="AQ78">
        <v>24</v>
      </c>
      <c r="AR78">
        <v>8.76</v>
      </c>
      <c r="AS78">
        <v>0.87</v>
      </c>
      <c r="AT78">
        <v>0</v>
      </c>
      <c r="AU78">
        <v>38.53</v>
      </c>
      <c r="AV78">
        <v>1.93</v>
      </c>
      <c r="AW78">
        <v>48.16</v>
      </c>
      <c r="AX78">
        <v>0</v>
      </c>
      <c r="AY78">
        <v>0</v>
      </c>
      <c r="AZ78">
        <v>48.16</v>
      </c>
      <c r="BA78">
        <v>48.16</v>
      </c>
      <c r="BB78">
        <v>0</v>
      </c>
      <c r="BC78">
        <v>0</v>
      </c>
      <c r="BD78">
        <v>0</v>
      </c>
      <c r="BE78">
        <v>192.64</v>
      </c>
      <c r="BF78">
        <v>0</v>
      </c>
      <c r="BG78">
        <v>8.59</v>
      </c>
      <c r="BH78">
        <v>17.29</v>
      </c>
      <c r="BI78">
        <v>8.76</v>
      </c>
    </row>
    <row r="79" spans="7:61">
      <c r="G79" t="s">
        <v>121</v>
      </c>
      <c r="H79" s="73">
        <v>363.96999999999997</v>
      </c>
      <c r="I79" s="46">
        <v>217.85</v>
      </c>
      <c r="J79" s="46">
        <v>546.31999999999994</v>
      </c>
      <c r="K79" s="46">
        <v>104.92000000000002</v>
      </c>
      <c r="L79" s="46">
        <v>5.78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163.98</v>
      </c>
      <c r="Z79">
        <v>0</v>
      </c>
      <c r="AA79">
        <v>0</v>
      </c>
      <c r="AB79">
        <v>43.34</v>
      </c>
      <c r="AC79">
        <v>90.54</v>
      </c>
      <c r="AD79">
        <v>240.8</v>
      </c>
      <c r="AE79">
        <v>26.27</v>
      </c>
      <c r="AF79">
        <v>0</v>
      </c>
      <c r="AG79">
        <v>11.56</v>
      </c>
      <c r="AH79">
        <v>26.27</v>
      </c>
      <c r="AI79">
        <v>26.27</v>
      </c>
      <c r="AJ79">
        <v>48.16</v>
      </c>
      <c r="AK79">
        <v>0</v>
      </c>
      <c r="AL79">
        <v>27.93</v>
      </c>
      <c r="AM79">
        <v>83.97</v>
      </c>
      <c r="AN79">
        <v>3.85</v>
      </c>
      <c r="AO79">
        <v>0</v>
      </c>
      <c r="AP79">
        <v>0</v>
      </c>
      <c r="AQ79">
        <v>24</v>
      </c>
      <c r="AR79">
        <v>8.76</v>
      </c>
      <c r="AS79">
        <v>0.92</v>
      </c>
      <c r="AT79">
        <v>0</v>
      </c>
      <c r="AU79">
        <v>38.53</v>
      </c>
      <c r="AV79">
        <v>1.93</v>
      </c>
      <c r="AW79">
        <v>48.16</v>
      </c>
      <c r="AX79">
        <v>0</v>
      </c>
      <c r="AY79">
        <v>0</v>
      </c>
      <c r="AZ79">
        <v>48.16</v>
      </c>
      <c r="BA79">
        <v>48.16</v>
      </c>
      <c r="BB79">
        <v>0</v>
      </c>
      <c r="BC79">
        <v>0</v>
      </c>
      <c r="BD79">
        <v>0</v>
      </c>
      <c r="BE79">
        <v>192.64</v>
      </c>
      <c r="BF79">
        <v>0</v>
      </c>
      <c r="BG79">
        <v>8.59</v>
      </c>
      <c r="BH79">
        <v>17.29</v>
      </c>
      <c r="BI79">
        <v>8.76</v>
      </c>
    </row>
    <row r="80" spans="7:61">
      <c r="G80" t="s">
        <v>122</v>
      </c>
      <c r="H80" s="73">
        <v>363.96999999999997</v>
      </c>
      <c r="I80" s="46">
        <v>217.85</v>
      </c>
      <c r="J80" s="46">
        <v>546.31999999999994</v>
      </c>
      <c r="K80" s="46">
        <v>104.92000000000002</v>
      </c>
      <c r="L80" s="46">
        <v>5.78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163.98</v>
      </c>
      <c r="Z80">
        <v>0</v>
      </c>
      <c r="AA80">
        <v>0</v>
      </c>
      <c r="AB80">
        <v>43.34</v>
      </c>
      <c r="AC80">
        <v>90.54</v>
      </c>
      <c r="AD80">
        <v>240.8</v>
      </c>
      <c r="AE80">
        <v>26.27</v>
      </c>
      <c r="AF80">
        <v>0</v>
      </c>
      <c r="AG80">
        <v>11.56</v>
      </c>
      <c r="AH80">
        <v>26.27</v>
      </c>
      <c r="AI80">
        <v>26.27</v>
      </c>
      <c r="AJ80">
        <v>48.16</v>
      </c>
      <c r="AK80">
        <v>0</v>
      </c>
      <c r="AL80">
        <v>27.93</v>
      </c>
      <c r="AM80">
        <v>83.97</v>
      </c>
      <c r="AN80">
        <v>3.85</v>
      </c>
      <c r="AO80">
        <v>0</v>
      </c>
      <c r="AP80">
        <v>0</v>
      </c>
      <c r="AQ80">
        <v>24</v>
      </c>
      <c r="AR80">
        <v>8.76</v>
      </c>
      <c r="AS80">
        <v>0.92</v>
      </c>
      <c r="AT80">
        <v>0</v>
      </c>
      <c r="AU80">
        <v>38.53</v>
      </c>
      <c r="AV80">
        <v>1.93</v>
      </c>
      <c r="AW80">
        <v>48.16</v>
      </c>
      <c r="AX80">
        <v>0</v>
      </c>
      <c r="AY80">
        <v>0</v>
      </c>
      <c r="AZ80">
        <v>48.16</v>
      </c>
      <c r="BA80">
        <v>48.16</v>
      </c>
      <c r="BB80">
        <v>0</v>
      </c>
      <c r="BC80">
        <v>0</v>
      </c>
      <c r="BD80">
        <v>0</v>
      </c>
      <c r="BE80">
        <v>192.64</v>
      </c>
      <c r="BF80">
        <v>0</v>
      </c>
      <c r="BG80">
        <v>8.59</v>
      </c>
      <c r="BH80">
        <v>17.29</v>
      </c>
      <c r="BI80">
        <v>8.76</v>
      </c>
    </row>
    <row r="81" spans="7:61">
      <c r="G81" t="s">
        <v>123</v>
      </c>
      <c r="H81" s="73">
        <v>363.96999999999997</v>
      </c>
      <c r="I81" s="46">
        <v>217.85</v>
      </c>
      <c r="J81" s="46">
        <v>546.31999999999994</v>
      </c>
      <c r="K81" s="46">
        <v>104.92000000000002</v>
      </c>
      <c r="L81" s="46">
        <v>5.78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163.98</v>
      </c>
      <c r="Z81">
        <v>0</v>
      </c>
      <c r="AA81">
        <v>0</v>
      </c>
      <c r="AB81">
        <v>43.34</v>
      </c>
      <c r="AC81">
        <v>90.54</v>
      </c>
      <c r="AD81">
        <v>240.8</v>
      </c>
      <c r="AE81">
        <v>26.27</v>
      </c>
      <c r="AF81">
        <v>0</v>
      </c>
      <c r="AG81">
        <v>11.56</v>
      </c>
      <c r="AH81">
        <v>26.27</v>
      </c>
      <c r="AI81">
        <v>26.27</v>
      </c>
      <c r="AJ81">
        <v>48.16</v>
      </c>
      <c r="AK81">
        <v>0</v>
      </c>
      <c r="AL81">
        <v>27.93</v>
      </c>
      <c r="AM81">
        <v>83.97</v>
      </c>
      <c r="AN81">
        <v>3.85</v>
      </c>
      <c r="AO81">
        <v>0</v>
      </c>
      <c r="AP81">
        <v>0</v>
      </c>
      <c r="AQ81">
        <v>24</v>
      </c>
      <c r="AR81">
        <v>8.76</v>
      </c>
      <c r="AS81">
        <v>0.92</v>
      </c>
      <c r="AT81">
        <v>0</v>
      </c>
      <c r="AU81">
        <v>38.53</v>
      </c>
      <c r="AV81">
        <v>1.93</v>
      </c>
      <c r="AW81">
        <v>48.16</v>
      </c>
      <c r="AX81">
        <v>0</v>
      </c>
      <c r="AY81">
        <v>0</v>
      </c>
      <c r="AZ81">
        <v>48.16</v>
      </c>
      <c r="BA81">
        <v>48.16</v>
      </c>
      <c r="BB81">
        <v>0</v>
      </c>
      <c r="BC81">
        <v>0</v>
      </c>
      <c r="BD81">
        <v>0</v>
      </c>
      <c r="BE81">
        <v>192.64</v>
      </c>
      <c r="BF81">
        <v>0</v>
      </c>
      <c r="BG81">
        <v>8.59</v>
      </c>
      <c r="BH81">
        <v>17.29</v>
      </c>
      <c r="BI81">
        <v>8.76</v>
      </c>
    </row>
    <row r="82" spans="7:61">
      <c r="G82" t="s">
        <v>124</v>
      </c>
      <c r="H82" s="73">
        <v>363.96999999999997</v>
      </c>
      <c r="I82" s="46">
        <v>217.85</v>
      </c>
      <c r="J82" s="46">
        <v>546.31999999999994</v>
      </c>
      <c r="K82" s="46">
        <v>104.92000000000002</v>
      </c>
      <c r="L82" s="46">
        <v>5.78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163.98</v>
      </c>
      <c r="Z82">
        <v>0</v>
      </c>
      <c r="AA82">
        <v>0</v>
      </c>
      <c r="AB82">
        <v>43.34</v>
      </c>
      <c r="AC82">
        <v>90.54</v>
      </c>
      <c r="AD82">
        <v>240.8</v>
      </c>
      <c r="AE82">
        <v>26.27</v>
      </c>
      <c r="AF82">
        <v>0</v>
      </c>
      <c r="AG82">
        <v>11.56</v>
      </c>
      <c r="AH82">
        <v>26.27</v>
      </c>
      <c r="AI82">
        <v>26.27</v>
      </c>
      <c r="AJ82">
        <v>48.16</v>
      </c>
      <c r="AK82">
        <v>0</v>
      </c>
      <c r="AL82">
        <v>27.93</v>
      </c>
      <c r="AM82">
        <v>83.97</v>
      </c>
      <c r="AN82">
        <v>3.85</v>
      </c>
      <c r="AO82">
        <v>0</v>
      </c>
      <c r="AP82">
        <v>0</v>
      </c>
      <c r="AQ82">
        <v>24</v>
      </c>
      <c r="AR82">
        <v>8.76</v>
      </c>
      <c r="AS82">
        <v>0.92</v>
      </c>
      <c r="AT82">
        <v>0</v>
      </c>
      <c r="AU82">
        <v>38.53</v>
      </c>
      <c r="AV82">
        <v>1.93</v>
      </c>
      <c r="AW82">
        <v>48.16</v>
      </c>
      <c r="AX82">
        <v>0</v>
      </c>
      <c r="AY82">
        <v>0</v>
      </c>
      <c r="AZ82">
        <v>48.16</v>
      </c>
      <c r="BA82">
        <v>48.16</v>
      </c>
      <c r="BB82">
        <v>0</v>
      </c>
      <c r="BC82">
        <v>0</v>
      </c>
      <c r="BD82">
        <v>0</v>
      </c>
      <c r="BE82">
        <v>192.64</v>
      </c>
      <c r="BF82">
        <v>0</v>
      </c>
      <c r="BG82">
        <v>8.59</v>
      </c>
      <c r="BH82">
        <v>17.29</v>
      </c>
      <c r="BI82">
        <v>8.76</v>
      </c>
    </row>
    <row r="83" spans="7:61">
      <c r="G83" t="s">
        <v>125</v>
      </c>
      <c r="H83" s="73">
        <v>363.96999999999997</v>
      </c>
      <c r="I83" s="46">
        <v>217.85</v>
      </c>
      <c r="J83" s="46">
        <v>547.69999999999993</v>
      </c>
      <c r="K83" s="46">
        <v>104.92000000000002</v>
      </c>
      <c r="L83" s="46">
        <v>5.78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163.98</v>
      </c>
      <c r="Z83">
        <v>0</v>
      </c>
      <c r="AA83">
        <v>0</v>
      </c>
      <c r="AB83">
        <v>43.34</v>
      </c>
      <c r="AC83">
        <v>90.54</v>
      </c>
      <c r="AD83">
        <v>240.8</v>
      </c>
      <c r="AE83">
        <v>26.27</v>
      </c>
      <c r="AF83">
        <v>0</v>
      </c>
      <c r="AG83">
        <v>11.56</v>
      </c>
      <c r="AH83">
        <v>26.27</v>
      </c>
      <c r="AI83">
        <v>26.27</v>
      </c>
      <c r="AJ83">
        <v>48.16</v>
      </c>
      <c r="AK83">
        <v>0</v>
      </c>
      <c r="AL83">
        <v>27.93</v>
      </c>
      <c r="AM83">
        <v>83.97</v>
      </c>
      <c r="AN83">
        <v>3.85</v>
      </c>
      <c r="AO83">
        <v>0</v>
      </c>
      <c r="AP83">
        <v>0</v>
      </c>
      <c r="AQ83">
        <v>24</v>
      </c>
      <c r="AR83">
        <v>8.76</v>
      </c>
      <c r="AS83">
        <v>0.92</v>
      </c>
      <c r="AT83">
        <v>0</v>
      </c>
      <c r="AU83">
        <v>38.53</v>
      </c>
      <c r="AV83">
        <v>1.93</v>
      </c>
      <c r="AW83">
        <v>48.16</v>
      </c>
      <c r="AX83">
        <v>0</v>
      </c>
      <c r="AY83">
        <v>0</v>
      </c>
      <c r="AZ83">
        <v>48.16</v>
      </c>
      <c r="BA83">
        <v>48.16</v>
      </c>
      <c r="BB83">
        <v>0</v>
      </c>
      <c r="BC83">
        <v>0</v>
      </c>
      <c r="BD83">
        <v>0</v>
      </c>
      <c r="BE83">
        <v>192.64</v>
      </c>
      <c r="BF83">
        <v>0</v>
      </c>
      <c r="BG83">
        <v>8.59</v>
      </c>
      <c r="BH83">
        <v>18.670000000000002</v>
      </c>
      <c r="BI83">
        <v>8.76</v>
      </c>
    </row>
    <row r="84" spans="7:61">
      <c r="G84" t="s">
        <v>126</v>
      </c>
      <c r="H84" s="73">
        <v>363.96999999999997</v>
      </c>
      <c r="I84" s="46">
        <v>217.85</v>
      </c>
      <c r="J84" s="46">
        <v>547.69999999999993</v>
      </c>
      <c r="K84" s="46">
        <v>104.92000000000002</v>
      </c>
      <c r="L84" s="46">
        <v>5.78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163.98</v>
      </c>
      <c r="Z84">
        <v>0</v>
      </c>
      <c r="AA84">
        <v>0</v>
      </c>
      <c r="AB84">
        <v>43.34</v>
      </c>
      <c r="AC84">
        <v>90.54</v>
      </c>
      <c r="AD84">
        <v>240.8</v>
      </c>
      <c r="AE84">
        <v>26.27</v>
      </c>
      <c r="AF84">
        <v>0</v>
      </c>
      <c r="AG84">
        <v>11.56</v>
      </c>
      <c r="AH84">
        <v>26.27</v>
      </c>
      <c r="AI84">
        <v>26.27</v>
      </c>
      <c r="AJ84">
        <v>48.16</v>
      </c>
      <c r="AK84">
        <v>0</v>
      </c>
      <c r="AL84">
        <v>27.93</v>
      </c>
      <c r="AM84">
        <v>83.97</v>
      </c>
      <c r="AN84">
        <v>3.85</v>
      </c>
      <c r="AO84">
        <v>0</v>
      </c>
      <c r="AP84">
        <v>0</v>
      </c>
      <c r="AQ84">
        <v>24</v>
      </c>
      <c r="AR84">
        <v>8.76</v>
      </c>
      <c r="AS84">
        <v>0.92</v>
      </c>
      <c r="AT84">
        <v>0</v>
      </c>
      <c r="AU84">
        <v>38.53</v>
      </c>
      <c r="AV84">
        <v>1.93</v>
      </c>
      <c r="AW84">
        <v>48.16</v>
      </c>
      <c r="AX84">
        <v>0</v>
      </c>
      <c r="AY84">
        <v>0</v>
      </c>
      <c r="AZ84">
        <v>48.16</v>
      </c>
      <c r="BA84">
        <v>48.16</v>
      </c>
      <c r="BB84">
        <v>0</v>
      </c>
      <c r="BC84">
        <v>0</v>
      </c>
      <c r="BD84">
        <v>0</v>
      </c>
      <c r="BE84">
        <v>192.64</v>
      </c>
      <c r="BF84">
        <v>0</v>
      </c>
      <c r="BG84">
        <v>8.59</v>
      </c>
      <c r="BH84">
        <v>18.670000000000002</v>
      </c>
      <c r="BI84">
        <v>8.76</v>
      </c>
    </row>
    <row r="85" spans="7:61">
      <c r="G85" t="s">
        <v>127</v>
      </c>
      <c r="H85" s="73">
        <v>363.96999999999997</v>
      </c>
      <c r="I85" s="46">
        <v>217.85</v>
      </c>
      <c r="J85" s="46">
        <v>547.69999999999993</v>
      </c>
      <c r="K85" s="46">
        <v>104.92000000000002</v>
      </c>
      <c r="L85" s="46">
        <v>5.78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163.98</v>
      </c>
      <c r="Z85">
        <v>0</v>
      </c>
      <c r="AA85">
        <v>0</v>
      </c>
      <c r="AB85">
        <v>43.34</v>
      </c>
      <c r="AC85">
        <v>90.54</v>
      </c>
      <c r="AD85">
        <v>240.8</v>
      </c>
      <c r="AE85">
        <v>26.27</v>
      </c>
      <c r="AF85">
        <v>0</v>
      </c>
      <c r="AG85">
        <v>11.56</v>
      </c>
      <c r="AH85">
        <v>26.27</v>
      </c>
      <c r="AI85">
        <v>26.27</v>
      </c>
      <c r="AJ85">
        <v>48.16</v>
      </c>
      <c r="AK85">
        <v>0</v>
      </c>
      <c r="AL85">
        <v>27.93</v>
      </c>
      <c r="AM85">
        <v>83.97</v>
      </c>
      <c r="AN85">
        <v>3.85</v>
      </c>
      <c r="AO85">
        <v>0</v>
      </c>
      <c r="AP85">
        <v>0</v>
      </c>
      <c r="AQ85">
        <v>24</v>
      </c>
      <c r="AR85">
        <v>8.76</v>
      </c>
      <c r="AS85">
        <v>0.92</v>
      </c>
      <c r="AT85">
        <v>0</v>
      </c>
      <c r="AU85">
        <v>38.53</v>
      </c>
      <c r="AV85">
        <v>1.93</v>
      </c>
      <c r="AW85">
        <v>48.16</v>
      </c>
      <c r="AX85">
        <v>0</v>
      </c>
      <c r="AY85">
        <v>0</v>
      </c>
      <c r="AZ85">
        <v>48.16</v>
      </c>
      <c r="BA85">
        <v>48.16</v>
      </c>
      <c r="BB85">
        <v>0</v>
      </c>
      <c r="BC85">
        <v>0</v>
      </c>
      <c r="BD85">
        <v>0</v>
      </c>
      <c r="BE85">
        <v>192.64</v>
      </c>
      <c r="BF85">
        <v>0</v>
      </c>
      <c r="BG85">
        <v>8.59</v>
      </c>
      <c r="BH85">
        <v>18.670000000000002</v>
      </c>
      <c r="BI85">
        <v>8.76</v>
      </c>
    </row>
    <row r="86" spans="7:61">
      <c r="G86" t="s">
        <v>128</v>
      </c>
      <c r="H86" s="73">
        <v>363.96999999999997</v>
      </c>
      <c r="I86" s="46">
        <v>217.85</v>
      </c>
      <c r="J86" s="46">
        <v>547.69999999999993</v>
      </c>
      <c r="K86" s="46">
        <v>104.92000000000002</v>
      </c>
      <c r="L86" s="46">
        <v>5.78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163.98</v>
      </c>
      <c r="Z86">
        <v>0</v>
      </c>
      <c r="AA86">
        <v>0</v>
      </c>
      <c r="AB86">
        <v>43.34</v>
      </c>
      <c r="AC86">
        <v>90.54</v>
      </c>
      <c r="AD86">
        <v>240.8</v>
      </c>
      <c r="AE86">
        <v>26.27</v>
      </c>
      <c r="AF86">
        <v>0</v>
      </c>
      <c r="AG86">
        <v>11.56</v>
      </c>
      <c r="AH86">
        <v>26.27</v>
      </c>
      <c r="AI86">
        <v>26.27</v>
      </c>
      <c r="AJ86">
        <v>48.16</v>
      </c>
      <c r="AK86">
        <v>0</v>
      </c>
      <c r="AL86">
        <v>27.93</v>
      </c>
      <c r="AM86">
        <v>83.97</v>
      </c>
      <c r="AN86">
        <v>3.85</v>
      </c>
      <c r="AO86">
        <v>0</v>
      </c>
      <c r="AP86">
        <v>0</v>
      </c>
      <c r="AQ86">
        <v>24</v>
      </c>
      <c r="AR86">
        <v>8.76</v>
      </c>
      <c r="AS86">
        <v>0.92</v>
      </c>
      <c r="AT86">
        <v>0</v>
      </c>
      <c r="AU86">
        <v>38.53</v>
      </c>
      <c r="AV86">
        <v>1.93</v>
      </c>
      <c r="AW86">
        <v>48.16</v>
      </c>
      <c r="AX86">
        <v>0</v>
      </c>
      <c r="AY86">
        <v>0</v>
      </c>
      <c r="AZ86">
        <v>48.16</v>
      </c>
      <c r="BA86">
        <v>48.16</v>
      </c>
      <c r="BB86">
        <v>0</v>
      </c>
      <c r="BC86">
        <v>0</v>
      </c>
      <c r="BD86">
        <v>0</v>
      </c>
      <c r="BE86">
        <v>192.64</v>
      </c>
      <c r="BF86">
        <v>0</v>
      </c>
      <c r="BG86">
        <v>8.59</v>
      </c>
      <c r="BH86">
        <v>18.670000000000002</v>
      </c>
      <c r="BI86">
        <v>8.76</v>
      </c>
    </row>
    <row r="87" spans="7:61">
      <c r="G87" t="s">
        <v>129</v>
      </c>
      <c r="H87" s="73">
        <v>363.96999999999997</v>
      </c>
      <c r="I87" s="46">
        <v>217.85</v>
      </c>
      <c r="J87" s="46">
        <v>544.48</v>
      </c>
      <c r="K87" s="46">
        <v>104.92000000000002</v>
      </c>
      <c r="L87" s="46">
        <v>5.78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163.98</v>
      </c>
      <c r="Z87">
        <v>0</v>
      </c>
      <c r="AA87">
        <v>0</v>
      </c>
      <c r="AB87">
        <v>43.34</v>
      </c>
      <c r="AC87">
        <v>90.54</v>
      </c>
      <c r="AD87">
        <v>240.8</v>
      </c>
      <c r="AE87">
        <v>26.27</v>
      </c>
      <c r="AF87">
        <v>0</v>
      </c>
      <c r="AG87">
        <v>11.56</v>
      </c>
      <c r="AH87">
        <v>26.27</v>
      </c>
      <c r="AI87">
        <v>26.27</v>
      </c>
      <c r="AJ87">
        <v>48.16</v>
      </c>
      <c r="AK87">
        <v>0</v>
      </c>
      <c r="AL87">
        <v>27.93</v>
      </c>
      <c r="AM87">
        <v>83.97</v>
      </c>
      <c r="AN87">
        <v>3.85</v>
      </c>
      <c r="AO87">
        <v>0</v>
      </c>
      <c r="AP87">
        <v>0</v>
      </c>
      <c r="AQ87">
        <v>24</v>
      </c>
      <c r="AR87">
        <v>8.76</v>
      </c>
      <c r="AS87">
        <v>0.92</v>
      </c>
      <c r="AT87">
        <v>0</v>
      </c>
      <c r="AU87">
        <v>38.53</v>
      </c>
      <c r="AV87">
        <v>1.93</v>
      </c>
      <c r="AW87">
        <v>48.16</v>
      </c>
      <c r="AX87">
        <v>0</v>
      </c>
      <c r="AY87">
        <v>0</v>
      </c>
      <c r="AZ87">
        <v>48.16</v>
      </c>
      <c r="BA87">
        <v>48.16</v>
      </c>
      <c r="BB87">
        <v>0</v>
      </c>
      <c r="BC87">
        <v>0</v>
      </c>
      <c r="BD87">
        <v>0</v>
      </c>
      <c r="BE87">
        <v>192.64</v>
      </c>
      <c r="BF87">
        <v>0</v>
      </c>
      <c r="BG87">
        <v>8.59</v>
      </c>
      <c r="BH87">
        <v>15.45</v>
      </c>
      <c r="BI87">
        <v>8.76</v>
      </c>
    </row>
    <row r="88" spans="7:61">
      <c r="G88" t="s">
        <v>130</v>
      </c>
      <c r="H88" s="73">
        <v>363.96999999999997</v>
      </c>
      <c r="I88" s="46">
        <v>217.85</v>
      </c>
      <c r="J88" s="46">
        <v>544.48</v>
      </c>
      <c r="K88" s="46">
        <v>104.92000000000002</v>
      </c>
      <c r="L88" s="46">
        <v>5.78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163.98</v>
      </c>
      <c r="Z88">
        <v>0</v>
      </c>
      <c r="AA88">
        <v>0</v>
      </c>
      <c r="AB88">
        <v>43.34</v>
      </c>
      <c r="AC88">
        <v>90.54</v>
      </c>
      <c r="AD88">
        <v>240.8</v>
      </c>
      <c r="AE88">
        <v>26.27</v>
      </c>
      <c r="AF88">
        <v>0</v>
      </c>
      <c r="AG88">
        <v>11.56</v>
      </c>
      <c r="AH88">
        <v>26.27</v>
      </c>
      <c r="AI88">
        <v>26.27</v>
      </c>
      <c r="AJ88">
        <v>48.16</v>
      </c>
      <c r="AK88">
        <v>0</v>
      </c>
      <c r="AL88">
        <v>27.93</v>
      </c>
      <c r="AM88">
        <v>83.97</v>
      </c>
      <c r="AN88">
        <v>3.85</v>
      </c>
      <c r="AO88">
        <v>0</v>
      </c>
      <c r="AP88">
        <v>0</v>
      </c>
      <c r="AQ88">
        <v>24</v>
      </c>
      <c r="AR88">
        <v>8.76</v>
      </c>
      <c r="AS88">
        <v>0.92</v>
      </c>
      <c r="AT88">
        <v>0</v>
      </c>
      <c r="AU88">
        <v>38.53</v>
      </c>
      <c r="AV88">
        <v>1.93</v>
      </c>
      <c r="AW88">
        <v>48.16</v>
      </c>
      <c r="AX88">
        <v>0</v>
      </c>
      <c r="AY88">
        <v>0</v>
      </c>
      <c r="AZ88">
        <v>48.16</v>
      </c>
      <c r="BA88">
        <v>48.16</v>
      </c>
      <c r="BB88">
        <v>0</v>
      </c>
      <c r="BC88">
        <v>0</v>
      </c>
      <c r="BD88">
        <v>0</v>
      </c>
      <c r="BE88">
        <v>192.64</v>
      </c>
      <c r="BF88">
        <v>0</v>
      </c>
      <c r="BG88">
        <v>8.59</v>
      </c>
      <c r="BH88">
        <v>15.45</v>
      </c>
      <c r="BI88">
        <v>8.76</v>
      </c>
    </row>
    <row r="89" spans="7:61">
      <c r="G89" t="s">
        <v>131</v>
      </c>
      <c r="H89" s="73">
        <v>363.01</v>
      </c>
      <c r="I89" s="46">
        <v>217.85</v>
      </c>
      <c r="J89" s="46">
        <v>544.48</v>
      </c>
      <c r="K89" s="46">
        <v>104.92000000000002</v>
      </c>
      <c r="L89" s="46">
        <v>5.78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163.98</v>
      </c>
      <c r="Z89">
        <v>0</v>
      </c>
      <c r="AA89">
        <v>0</v>
      </c>
      <c r="AB89">
        <v>43.34</v>
      </c>
      <c r="AC89">
        <v>90.54</v>
      </c>
      <c r="AD89">
        <v>240.8</v>
      </c>
      <c r="AE89">
        <v>26.27</v>
      </c>
      <c r="AF89">
        <v>0</v>
      </c>
      <c r="AG89">
        <v>10.6</v>
      </c>
      <c r="AH89">
        <v>26.27</v>
      </c>
      <c r="AI89">
        <v>26.27</v>
      </c>
      <c r="AJ89">
        <v>48.16</v>
      </c>
      <c r="AK89">
        <v>0</v>
      </c>
      <c r="AL89">
        <v>27.93</v>
      </c>
      <c r="AM89">
        <v>83.97</v>
      </c>
      <c r="AN89">
        <v>3.85</v>
      </c>
      <c r="AO89">
        <v>0</v>
      </c>
      <c r="AP89">
        <v>0</v>
      </c>
      <c r="AQ89">
        <v>24</v>
      </c>
      <c r="AR89">
        <v>8.76</v>
      </c>
      <c r="AS89">
        <v>0.92</v>
      </c>
      <c r="AT89">
        <v>0</v>
      </c>
      <c r="AU89">
        <v>38.53</v>
      </c>
      <c r="AV89">
        <v>1.93</v>
      </c>
      <c r="AW89">
        <v>48.16</v>
      </c>
      <c r="AX89">
        <v>0</v>
      </c>
      <c r="AY89">
        <v>0</v>
      </c>
      <c r="AZ89">
        <v>48.16</v>
      </c>
      <c r="BA89">
        <v>48.16</v>
      </c>
      <c r="BB89">
        <v>0</v>
      </c>
      <c r="BC89">
        <v>0</v>
      </c>
      <c r="BD89">
        <v>0</v>
      </c>
      <c r="BE89">
        <v>192.64</v>
      </c>
      <c r="BF89">
        <v>0</v>
      </c>
      <c r="BG89">
        <v>8.59</v>
      </c>
      <c r="BH89">
        <v>15.45</v>
      </c>
      <c r="BI89">
        <v>8.76</v>
      </c>
    </row>
    <row r="90" spans="7:61">
      <c r="G90" t="s">
        <v>132</v>
      </c>
      <c r="H90" s="73">
        <v>363.01</v>
      </c>
      <c r="I90" s="46">
        <v>217.85</v>
      </c>
      <c r="J90" s="46">
        <v>544.48</v>
      </c>
      <c r="K90" s="46">
        <v>104.92000000000002</v>
      </c>
      <c r="L90" s="46">
        <v>5.78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163.98</v>
      </c>
      <c r="Z90">
        <v>0</v>
      </c>
      <c r="AA90">
        <v>0</v>
      </c>
      <c r="AB90">
        <v>43.34</v>
      </c>
      <c r="AC90">
        <v>90.54</v>
      </c>
      <c r="AD90">
        <v>240.8</v>
      </c>
      <c r="AE90">
        <v>26.27</v>
      </c>
      <c r="AF90">
        <v>0</v>
      </c>
      <c r="AG90">
        <v>10.6</v>
      </c>
      <c r="AH90">
        <v>26.27</v>
      </c>
      <c r="AI90">
        <v>26.27</v>
      </c>
      <c r="AJ90">
        <v>48.16</v>
      </c>
      <c r="AK90">
        <v>0</v>
      </c>
      <c r="AL90">
        <v>27.93</v>
      </c>
      <c r="AM90">
        <v>83.97</v>
      </c>
      <c r="AN90">
        <v>3.85</v>
      </c>
      <c r="AO90">
        <v>0</v>
      </c>
      <c r="AP90">
        <v>0</v>
      </c>
      <c r="AQ90">
        <v>24</v>
      </c>
      <c r="AR90">
        <v>8.76</v>
      </c>
      <c r="AS90">
        <v>0.92</v>
      </c>
      <c r="AT90">
        <v>0</v>
      </c>
      <c r="AU90">
        <v>38.53</v>
      </c>
      <c r="AV90">
        <v>1.93</v>
      </c>
      <c r="AW90">
        <v>48.16</v>
      </c>
      <c r="AX90">
        <v>0</v>
      </c>
      <c r="AY90">
        <v>0</v>
      </c>
      <c r="AZ90">
        <v>48.16</v>
      </c>
      <c r="BA90">
        <v>48.16</v>
      </c>
      <c r="BB90">
        <v>0</v>
      </c>
      <c r="BC90">
        <v>0</v>
      </c>
      <c r="BD90">
        <v>0</v>
      </c>
      <c r="BE90">
        <v>192.64</v>
      </c>
      <c r="BF90">
        <v>0</v>
      </c>
      <c r="BG90">
        <v>8.59</v>
      </c>
      <c r="BH90">
        <v>15.45</v>
      </c>
      <c r="BI90">
        <v>8.76</v>
      </c>
    </row>
    <row r="91" spans="7:61">
      <c r="G91" t="s">
        <v>133</v>
      </c>
      <c r="H91" s="73">
        <v>444.28</v>
      </c>
      <c r="I91" s="46">
        <v>244.94</v>
      </c>
      <c r="J91" s="46">
        <v>611.9</v>
      </c>
      <c r="K91" s="46">
        <v>104.92000000000002</v>
      </c>
      <c r="L91" s="46">
        <v>5.78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81.27</v>
      </c>
      <c r="Y91">
        <v>163.98</v>
      </c>
      <c r="Z91">
        <v>0</v>
      </c>
      <c r="AA91">
        <v>67.42</v>
      </c>
      <c r="AB91">
        <v>43.34</v>
      </c>
      <c r="AC91">
        <v>90.54</v>
      </c>
      <c r="AD91">
        <v>240.8</v>
      </c>
      <c r="AE91">
        <v>26.27</v>
      </c>
      <c r="AF91">
        <v>27.09</v>
      </c>
      <c r="AG91">
        <v>10.6</v>
      </c>
      <c r="AH91">
        <v>26.27</v>
      </c>
      <c r="AI91">
        <v>26.27</v>
      </c>
      <c r="AJ91">
        <v>48.16</v>
      </c>
      <c r="AK91">
        <v>0</v>
      </c>
      <c r="AL91">
        <v>27.93</v>
      </c>
      <c r="AM91">
        <v>83.97</v>
      </c>
      <c r="AN91">
        <v>3.85</v>
      </c>
      <c r="AO91">
        <v>0</v>
      </c>
      <c r="AP91">
        <v>0</v>
      </c>
      <c r="AQ91">
        <v>24</v>
      </c>
      <c r="AR91">
        <v>8.76</v>
      </c>
      <c r="AS91">
        <v>0.92</v>
      </c>
      <c r="AT91">
        <v>0</v>
      </c>
      <c r="AU91">
        <v>38.53</v>
      </c>
      <c r="AV91">
        <v>1.93</v>
      </c>
      <c r="AW91">
        <v>48.16</v>
      </c>
      <c r="AX91">
        <v>0</v>
      </c>
      <c r="AY91">
        <v>0</v>
      </c>
      <c r="AZ91">
        <v>48.16</v>
      </c>
      <c r="BA91">
        <v>48.16</v>
      </c>
      <c r="BB91">
        <v>0</v>
      </c>
      <c r="BC91">
        <v>0</v>
      </c>
      <c r="BD91">
        <v>0</v>
      </c>
      <c r="BE91">
        <v>192.64</v>
      </c>
      <c r="BF91">
        <v>0</v>
      </c>
      <c r="BG91">
        <v>8.59</v>
      </c>
      <c r="BH91">
        <v>15.45</v>
      </c>
      <c r="BI91">
        <v>8.76</v>
      </c>
    </row>
    <row r="92" spans="7:61">
      <c r="G92" t="s">
        <v>134</v>
      </c>
      <c r="H92" s="73">
        <v>444.28</v>
      </c>
      <c r="I92" s="46">
        <v>244.94</v>
      </c>
      <c r="J92" s="46">
        <v>611.9</v>
      </c>
      <c r="K92" s="46">
        <v>104.92000000000002</v>
      </c>
      <c r="L92" s="46">
        <v>5.78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81.27</v>
      </c>
      <c r="Y92">
        <v>163.98</v>
      </c>
      <c r="Z92">
        <v>0</v>
      </c>
      <c r="AA92">
        <v>67.42</v>
      </c>
      <c r="AB92">
        <v>43.34</v>
      </c>
      <c r="AC92">
        <v>90.54</v>
      </c>
      <c r="AD92">
        <v>240.8</v>
      </c>
      <c r="AE92">
        <v>26.27</v>
      </c>
      <c r="AF92">
        <v>27.09</v>
      </c>
      <c r="AG92">
        <v>10.6</v>
      </c>
      <c r="AH92">
        <v>26.27</v>
      </c>
      <c r="AI92">
        <v>26.27</v>
      </c>
      <c r="AJ92">
        <v>48.16</v>
      </c>
      <c r="AK92">
        <v>0</v>
      </c>
      <c r="AL92">
        <v>27.93</v>
      </c>
      <c r="AM92">
        <v>83.97</v>
      </c>
      <c r="AN92">
        <v>3.85</v>
      </c>
      <c r="AO92">
        <v>0</v>
      </c>
      <c r="AP92">
        <v>0</v>
      </c>
      <c r="AQ92">
        <v>24</v>
      </c>
      <c r="AR92">
        <v>8.76</v>
      </c>
      <c r="AS92">
        <v>0.92</v>
      </c>
      <c r="AT92">
        <v>0</v>
      </c>
      <c r="AU92">
        <v>38.53</v>
      </c>
      <c r="AV92">
        <v>1.93</v>
      </c>
      <c r="AW92">
        <v>48.16</v>
      </c>
      <c r="AX92">
        <v>0</v>
      </c>
      <c r="AY92">
        <v>0</v>
      </c>
      <c r="AZ92">
        <v>48.16</v>
      </c>
      <c r="BA92">
        <v>48.16</v>
      </c>
      <c r="BB92">
        <v>0</v>
      </c>
      <c r="BC92">
        <v>0</v>
      </c>
      <c r="BD92">
        <v>0</v>
      </c>
      <c r="BE92">
        <v>192.64</v>
      </c>
      <c r="BF92">
        <v>0</v>
      </c>
      <c r="BG92">
        <v>8.59</v>
      </c>
      <c r="BH92">
        <v>15.45</v>
      </c>
      <c r="BI92">
        <v>8.76</v>
      </c>
    </row>
    <row r="93" spans="7:61">
      <c r="G93" t="s">
        <v>135</v>
      </c>
      <c r="H93" s="73">
        <v>444.28</v>
      </c>
      <c r="I93" s="46">
        <v>269.02</v>
      </c>
      <c r="J93" s="46">
        <v>611.9</v>
      </c>
      <c r="K93" s="46">
        <v>104.92000000000002</v>
      </c>
      <c r="L93" s="46">
        <v>5.78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81.27</v>
      </c>
      <c r="Y93">
        <v>163.98</v>
      </c>
      <c r="Z93">
        <v>0</v>
      </c>
      <c r="AA93">
        <v>67.42</v>
      </c>
      <c r="AB93">
        <v>67.42</v>
      </c>
      <c r="AC93">
        <v>90.54</v>
      </c>
      <c r="AD93">
        <v>240.8</v>
      </c>
      <c r="AE93">
        <v>26.27</v>
      </c>
      <c r="AF93">
        <v>27.09</v>
      </c>
      <c r="AG93">
        <v>10.6</v>
      </c>
      <c r="AH93">
        <v>26.27</v>
      </c>
      <c r="AI93">
        <v>26.27</v>
      </c>
      <c r="AJ93">
        <v>48.16</v>
      </c>
      <c r="AK93">
        <v>0</v>
      </c>
      <c r="AL93">
        <v>27.93</v>
      </c>
      <c r="AM93">
        <v>83.97</v>
      </c>
      <c r="AN93">
        <v>3.85</v>
      </c>
      <c r="AO93">
        <v>0</v>
      </c>
      <c r="AP93">
        <v>0</v>
      </c>
      <c r="AQ93">
        <v>24</v>
      </c>
      <c r="AR93">
        <v>8.76</v>
      </c>
      <c r="AS93">
        <v>0.92</v>
      </c>
      <c r="AT93">
        <v>0</v>
      </c>
      <c r="AU93">
        <v>38.53</v>
      </c>
      <c r="AV93">
        <v>1.93</v>
      </c>
      <c r="AW93">
        <v>48.16</v>
      </c>
      <c r="AX93">
        <v>0</v>
      </c>
      <c r="AY93">
        <v>0</v>
      </c>
      <c r="AZ93">
        <v>48.16</v>
      </c>
      <c r="BA93">
        <v>48.16</v>
      </c>
      <c r="BB93">
        <v>0</v>
      </c>
      <c r="BC93">
        <v>0</v>
      </c>
      <c r="BD93">
        <v>0</v>
      </c>
      <c r="BE93">
        <v>192.64</v>
      </c>
      <c r="BF93">
        <v>0</v>
      </c>
      <c r="BG93">
        <v>8.59</v>
      </c>
      <c r="BH93">
        <v>15.45</v>
      </c>
      <c r="BI93">
        <v>8.76</v>
      </c>
    </row>
    <row r="94" spans="7:61">
      <c r="G94" t="s">
        <v>136</v>
      </c>
      <c r="H94" s="73">
        <v>444.28</v>
      </c>
      <c r="I94" s="46">
        <v>269.02</v>
      </c>
      <c r="J94" s="46">
        <v>611.9</v>
      </c>
      <c r="K94" s="46">
        <v>104.92000000000002</v>
      </c>
      <c r="L94" s="46">
        <v>5.78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81.27</v>
      </c>
      <c r="Y94">
        <v>163.98</v>
      </c>
      <c r="Z94">
        <v>0</v>
      </c>
      <c r="AA94">
        <v>67.42</v>
      </c>
      <c r="AB94">
        <v>67.42</v>
      </c>
      <c r="AC94">
        <v>90.54</v>
      </c>
      <c r="AD94">
        <v>240.8</v>
      </c>
      <c r="AE94">
        <v>26.27</v>
      </c>
      <c r="AF94">
        <v>27.09</v>
      </c>
      <c r="AG94">
        <v>10.6</v>
      </c>
      <c r="AH94">
        <v>26.27</v>
      </c>
      <c r="AI94">
        <v>26.27</v>
      </c>
      <c r="AJ94">
        <v>48.16</v>
      </c>
      <c r="AK94">
        <v>0</v>
      </c>
      <c r="AL94">
        <v>27.93</v>
      </c>
      <c r="AM94">
        <v>83.97</v>
      </c>
      <c r="AN94">
        <v>3.85</v>
      </c>
      <c r="AO94">
        <v>0</v>
      </c>
      <c r="AP94">
        <v>0</v>
      </c>
      <c r="AQ94">
        <v>24</v>
      </c>
      <c r="AR94">
        <v>8.76</v>
      </c>
      <c r="AS94">
        <v>0.92</v>
      </c>
      <c r="AT94">
        <v>0</v>
      </c>
      <c r="AU94">
        <v>38.53</v>
      </c>
      <c r="AV94">
        <v>1.93</v>
      </c>
      <c r="AW94">
        <v>48.16</v>
      </c>
      <c r="AX94">
        <v>0</v>
      </c>
      <c r="AY94">
        <v>0</v>
      </c>
      <c r="AZ94">
        <v>48.16</v>
      </c>
      <c r="BA94">
        <v>48.16</v>
      </c>
      <c r="BB94">
        <v>0</v>
      </c>
      <c r="BC94">
        <v>0</v>
      </c>
      <c r="BD94">
        <v>0</v>
      </c>
      <c r="BE94">
        <v>192.64</v>
      </c>
      <c r="BF94">
        <v>0</v>
      </c>
      <c r="BG94">
        <v>8.59</v>
      </c>
      <c r="BH94">
        <v>15.45</v>
      </c>
      <c r="BI94">
        <v>8.76</v>
      </c>
    </row>
    <row r="95" spans="7:61">
      <c r="G95" t="s">
        <v>137</v>
      </c>
      <c r="H95" s="73">
        <v>443.26</v>
      </c>
      <c r="I95" s="46">
        <v>269.02</v>
      </c>
      <c r="J95" s="46">
        <v>611.9</v>
      </c>
      <c r="K95" s="46">
        <v>104.92000000000002</v>
      </c>
      <c r="L95" s="46">
        <v>5.78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81.27</v>
      </c>
      <c r="Y95">
        <v>163.98</v>
      </c>
      <c r="Z95">
        <v>0</v>
      </c>
      <c r="AA95">
        <v>67.42</v>
      </c>
      <c r="AB95">
        <v>67.42</v>
      </c>
      <c r="AC95">
        <v>90.54</v>
      </c>
      <c r="AD95">
        <v>240.8</v>
      </c>
      <c r="AE95">
        <v>26.27</v>
      </c>
      <c r="AF95">
        <v>27.09</v>
      </c>
      <c r="AG95">
        <v>9.6300000000000008</v>
      </c>
      <c r="AH95">
        <v>26.27</v>
      </c>
      <c r="AI95">
        <v>26.27</v>
      </c>
      <c r="AJ95">
        <v>48.16</v>
      </c>
      <c r="AK95">
        <v>0</v>
      </c>
      <c r="AL95">
        <v>27.93</v>
      </c>
      <c r="AM95">
        <v>83.97</v>
      </c>
      <c r="AN95">
        <v>3.85</v>
      </c>
      <c r="AO95">
        <v>0</v>
      </c>
      <c r="AP95">
        <v>0</v>
      </c>
      <c r="AQ95">
        <v>24</v>
      </c>
      <c r="AR95">
        <v>8.76</v>
      </c>
      <c r="AS95">
        <v>0.87</v>
      </c>
      <c r="AT95">
        <v>0</v>
      </c>
      <c r="AU95">
        <v>38.53</v>
      </c>
      <c r="AV95">
        <v>1.93</v>
      </c>
      <c r="AW95">
        <v>48.16</v>
      </c>
      <c r="AX95">
        <v>0</v>
      </c>
      <c r="AY95">
        <v>0</v>
      </c>
      <c r="AZ95">
        <v>48.16</v>
      </c>
      <c r="BA95">
        <v>48.16</v>
      </c>
      <c r="BB95">
        <v>0</v>
      </c>
      <c r="BC95">
        <v>0</v>
      </c>
      <c r="BD95">
        <v>0</v>
      </c>
      <c r="BE95">
        <v>192.64</v>
      </c>
      <c r="BF95">
        <v>0</v>
      </c>
      <c r="BG95">
        <v>8.59</v>
      </c>
      <c r="BH95">
        <v>15.45</v>
      </c>
      <c r="BI95">
        <v>8.76</v>
      </c>
    </row>
    <row r="96" spans="7:61">
      <c r="G96" t="s">
        <v>138</v>
      </c>
      <c r="H96" s="73">
        <v>443.26</v>
      </c>
      <c r="I96" s="46">
        <v>269.02</v>
      </c>
      <c r="J96" s="46">
        <v>611.9</v>
      </c>
      <c r="K96" s="46">
        <v>104.92000000000002</v>
      </c>
      <c r="L96" s="46">
        <v>5.78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81.27</v>
      </c>
      <c r="Y96">
        <v>163.98</v>
      </c>
      <c r="Z96">
        <v>0</v>
      </c>
      <c r="AA96">
        <v>67.42</v>
      </c>
      <c r="AB96">
        <v>67.42</v>
      </c>
      <c r="AC96">
        <v>90.54</v>
      </c>
      <c r="AD96">
        <v>240.8</v>
      </c>
      <c r="AE96">
        <v>26.27</v>
      </c>
      <c r="AF96">
        <v>27.09</v>
      </c>
      <c r="AG96">
        <v>9.6300000000000008</v>
      </c>
      <c r="AH96">
        <v>26.27</v>
      </c>
      <c r="AI96">
        <v>26.27</v>
      </c>
      <c r="AJ96">
        <v>48.16</v>
      </c>
      <c r="AK96">
        <v>0</v>
      </c>
      <c r="AL96">
        <v>27.93</v>
      </c>
      <c r="AM96">
        <v>83.97</v>
      </c>
      <c r="AN96">
        <v>3.85</v>
      </c>
      <c r="AO96">
        <v>0</v>
      </c>
      <c r="AP96">
        <v>0</v>
      </c>
      <c r="AQ96">
        <v>24</v>
      </c>
      <c r="AR96">
        <v>8.76</v>
      </c>
      <c r="AS96">
        <v>0.87</v>
      </c>
      <c r="AT96">
        <v>0</v>
      </c>
      <c r="AU96">
        <v>38.53</v>
      </c>
      <c r="AV96">
        <v>1.93</v>
      </c>
      <c r="AW96">
        <v>48.16</v>
      </c>
      <c r="AX96">
        <v>0</v>
      </c>
      <c r="AY96">
        <v>0</v>
      </c>
      <c r="AZ96">
        <v>48.16</v>
      </c>
      <c r="BA96">
        <v>48.16</v>
      </c>
      <c r="BB96">
        <v>0</v>
      </c>
      <c r="BC96">
        <v>0</v>
      </c>
      <c r="BD96">
        <v>0</v>
      </c>
      <c r="BE96">
        <v>192.64</v>
      </c>
      <c r="BF96">
        <v>0</v>
      </c>
      <c r="BG96">
        <v>8.59</v>
      </c>
      <c r="BH96">
        <v>15.45</v>
      </c>
      <c r="BI96">
        <v>8.76</v>
      </c>
    </row>
    <row r="97" spans="1:133">
      <c r="G97" t="s">
        <v>139</v>
      </c>
      <c r="H97" s="73">
        <v>443.26</v>
      </c>
      <c r="I97" s="46">
        <v>269.02</v>
      </c>
      <c r="J97" s="46">
        <v>611.9</v>
      </c>
      <c r="K97" s="46">
        <v>104.92000000000002</v>
      </c>
      <c r="L97" s="46">
        <v>5.78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81.27</v>
      </c>
      <c r="Y97">
        <v>163.98</v>
      </c>
      <c r="Z97">
        <v>0</v>
      </c>
      <c r="AA97">
        <v>67.42</v>
      </c>
      <c r="AB97">
        <v>67.42</v>
      </c>
      <c r="AC97">
        <v>90.54</v>
      </c>
      <c r="AD97">
        <v>240.8</v>
      </c>
      <c r="AE97">
        <v>26.27</v>
      </c>
      <c r="AF97">
        <v>27.09</v>
      </c>
      <c r="AG97">
        <v>9.6300000000000008</v>
      </c>
      <c r="AH97">
        <v>26.27</v>
      </c>
      <c r="AI97">
        <v>26.27</v>
      </c>
      <c r="AJ97">
        <v>48.16</v>
      </c>
      <c r="AK97">
        <v>0</v>
      </c>
      <c r="AL97">
        <v>27.93</v>
      </c>
      <c r="AM97">
        <v>83.97</v>
      </c>
      <c r="AN97">
        <v>3.85</v>
      </c>
      <c r="AO97">
        <v>0</v>
      </c>
      <c r="AP97">
        <v>0</v>
      </c>
      <c r="AQ97">
        <v>24</v>
      </c>
      <c r="AR97">
        <v>8.76</v>
      </c>
      <c r="AS97">
        <v>0.87</v>
      </c>
      <c r="AT97">
        <v>0</v>
      </c>
      <c r="AU97">
        <v>38.53</v>
      </c>
      <c r="AV97">
        <v>1.93</v>
      </c>
      <c r="AW97">
        <v>48.16</v>
      </c>
      <c r="AX97">
        <v>0</v>
      </c>
      <c r="AY97">
        <v>0</v>
      </c>
      <c r="AZ97">
        <v>48.16</v>
      </c>
      <c r="BA97">
        <v>48.16</v>
      </c>
      <c r="BB97">
        <v>0</v>
      </c>
      <c r="BC97">
        <v>0</v>
      </c>
      <c r="BD97">
        <v>0</v>
      </c>
      <c r="BE97">
        <v>192.64</v>
      </c>
      <c r="BF97">
        <v>0</v>
      </c>
      <c r="BG97">
        <v>8.59</v>
      </c>
      <c r="BH97">
        <v>15.45</v>
      </c>
      <c r="BI97">
        <v>8.76</v>
      </c>
    </row>
    <row r="98" spans="1:133">
      <c r="G98" t="s">
        <v>140</v>
      </c>
      <c r="H98" s="73">
        <v>443.26</v>
      </c>
      <c r="I98" s="46">
        <v>269.02</v>
      </c>
      <c r="J98" s="46">
        <v>611.9</v>
      </c>
      <c r="K98" s="46">
        <v>104.92000000000002</v>
      </c>
      <c r="L98" s="46">
        <v>5.78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81.27</v>
      </c>
      <c r="Y98">
        <v>163.98</v>
      </c>
      <c r="Z98">
        <v>0</v>
      </c>
      <c r="AA98">
        <v>67.42</v>
      </c>
      <c r="AB98">
        <v>67.42</v>
      </c>
      <c r="AC98">
        <v>90.54</v>
      </c>
      <c r="AD98">
        <v>240.8</v>
      </c>
      <c r="AE98">
        <v>26.27</v>
      </c>
      <c r="AF98">
        <v>27.09</v>
      </c>
      <c r="AG98">
        <v>9.6300000000000008</v>
      </c>
      <c r="AH98">
        <v>26.27</v>
      </c>
      <c r="AI98">
        <v>26.27</v>
      </c>
      <c r="AJ98">
        <v>48.16</v>
      </c>
      <c r="AK98">
        <v>0</v>
      </c>
      <c r="AL98">
        <v>27.93</v>
      </c>
      <c r="AM98">
        <v>83.97</v>
      </c>
      <c r="AN98">
        <v>3.85</v>
      </c>
      <c r="AO98">
        <v>0</v>
      </c>
      <c r="AP98">
        <v>0</v>
      </c>
      <c r="AQ98">
        <v>24</v>
      </c>
      <c r="AR98">
        <v>8.76</v>
      </c>
      <c r="AS98">
        <v>0.87</v>
      </c>
      <c r="AT98">
        <v>0</v>
      </c>
      <c r="AU98">
        <v>38.53</v>
      </c>
      <c r="AV98">
        <v>1.93</v>
      </c>
      <c r="AW98">
        <v>48.16</v>
      </c>
      <c r="AX98">
        <v>0</v>
      </c>
      <c r="AY98">
        <v>0</v>
      </c>
      <c r="AZ98">
        <v>48.16</v>
      </c>
      <c r="BA98">
        <v>48.16</v>
      </c>
      <c r="BB98">
        <v>0</v>
      </c>
      <c r="BC98">
        <v>0</v>
      </c>
      <c r="BD98">
        <v>0</v>
      </c>
      <c r="BE98">
        <v>192.64</v>
      </c>
      <c r="BF98">
        <v>0</v>
      </c>
      <c r="BG98">
        <v>8.59</v>
      </c>
      <c r="BH98">
        <v>15.45</v>
      </c>
      <c r="BI98">
        <v>8.76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9.6376900000000081</v>
      </c>
      <c r="I99" s="69">
        <f t="shared" ref="I99:BU99" si="1">SUM(I3:I98)/4000</f>
        <v>5.3416299999999977</v>
      </c>
      <c r="J99" s="69">
        <f t="shared" si="1"/>
        <v>13.014089999999998</v>
      </c>
      <c r="K99" s="69">
        <f t="shared" si="1"/>
        <v>2.9021899999999996</v>
      </c>
      <c r="L99" s="69">
        <f t="shared" si="1"/>
        <v>0.1786824999999998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0.38528000000000007</v>
      </c>
      <c r="X99">
        <f t="shared" si="1"/>
        <v>0.65015999999999996</v>
      </c>
      <c r="Y99">
        <f t="shared" si="1"/>
        <v>3.7715399999999928</v>
      </c>
      <c r="Z99">
        <f t="shared" si="1"/>
        <v>1.5411200000000003</v>
      </c>
      <c r="AA99">
        <f t="shared" si="1"/>
        <v>0.13484000000000002</v>
      </c>
      <c r="AB99">
        <f t="shared" si="1"/>
        <v>0.93666999999999978</v>
      </c>
      <c r="AC99">
        <f t="shared" si="1"/>
        <v>2.1729600000000007</v>
      </c>
      <c r="AD99">
        <f t="shared" si="1"/>
        <v>5.7791999999999897</v>
      </c>
      <c r="AE99">
        <f t="shared" si="1"/>
        <v>0.63047999999999971</v>
      </c>
      <c r="AF99">
        <f t="shared" si="1"/>
        <v>0.21672000000000005</v>
      </c>
      <c r="AG99">
        <f t="shared" si="1"/>
        <v>0.20565999999999998</v>
      </c>
      <c r="AH99">
        <f t="shared" si="1"/>
        <v>0.63047999999999971</v>
      </c>
      <c r="AI99">
        <f t="shared" si="1"/>
        <v>0.63047999999999971</v>
      </c>
      <c r="AJ99">
        <f t="shared" si="1"/>
        <v>1.1558399999999984</v>
      </c>
      <c r="AK99">
        <f t="shared" si="1"/>
        <v>0.21042000000000038</v>
      </c>
      <c r="AL99">
        <f t="shared" si="1"/>
        <v>0.67031999999999947</v>
      </c>
      <c r="AM99">
        <f t="shared" si="1"/>
        <v>2.015280000000002</v>
      </c>
      <c r="AN99">
        <f t="shared" si="1"/>
        <v>9.2400000000000107E-2</v>
      </c>
      <c r="AO99">
        <f t="shared" si="1"/>
        <v>0.38528000000000007</v>
      </c>
      <c r="AP99">
        <f t="shared" si="1"/>
        <v>0</v>
      </c>
      <c r="AQ99">
        <f t="shared" si="1"/>
        <v>0.57599999999999996</v>
      </c>
      <c r="AR99">
        <f t="shared" si="1"/>
        <v>0.21023999999999984</v>
      </c>
      <c r="AS99">
        <f t="shared" si="1"/>
        <v>2.010000000000001E-2</v>
      </c>
      <c r="AT99">
        <f t="shared" si="1"/>
        <v>3.9962500000000005E-2</v>
      </c>
      <c r="AU99">
        <f t="shared" si="1"/>
        <v>0.92472000000000187</v>
      </c>
      <c r="AV99">
        <f t="shared" si="1"/>
        <v>4.6320000000000104E-2</v>
      </c>
      <c r="AW99">
        <f t="shared" si="1"/>
        <v>1.1558399999999984</v>
      </c>
      <c r="AX99">
        <f t="shared" si="1"/>
        <v>0</v>
      </c>
      <c r="AY99">
        <f t="shared" si="1"/>
        <v>0</v>
      </c>
      <c r="AZ99">
        <f t="shared" si="1"/>
        <v>0.77055999999999947</v>
      </c>
      <c r="BA99">
        <f t="shared" si="1"/>
        <v>0.77055999999999947</v>
      </c>
      <c r="BB99">
        <f t="shared" si="1"/>
        <v>0.11558999999999997</v>
      </c>
      <c r="BC99">
        <f t="shared" si="1"/>
        <v>0</v>
      </c>
      <c r="BD99">
        <f t="shared" si="1"/>
        <v>8.4800000000000028E-2</v>
      </c>
      <c r="BE99">
        <f t="shared" si="1"/>
        <v>3.0822399999999979</v>
      </c>
      <c r="BF99">
        <f t="shared" si="1"/>
        <v>0.29930999999999996</v>
      </c>
      <c r="BG99">
        <f t="shared" si="1"/>
        <v>0.20616000000000012</v>
      </c>
      <c r="BH99">
        <f t="shared" si="1"/>
        <v>0.34651000000000026</v>
      </c>
      <c r="BI99">
        <f t="shared" si="1"/>
        <v>0.21023999999999984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545</v>
      </c>
      <c r="X100" t="s">
        <v>551</v>
      </c>
      <c r="Y100" t="s">
        <v>571</v>
      </c>
      <c r="Z100" t="s">
        <v>541</v>
      </c>
      <c r="AA100" t="s">
        <v>539</v>
      </c>
      <c r="AB100" t="s">
        <v>578</v>
      </c>
      <c r="AC100" t="s">
        <v>549</v>
      </c>
      <c r="AD100" t="s">
        <v>559</v>
      </c>
      <c r="AE100" t="s">
        <v>569</v>
      </c>
      <c r="AF100" t="s">
        <v>565</v>
      </c>
      <c r="AG100" t="s">
        <v>561</v>
      </c>
      <c r="AH100" t="s">
        <v>574</v>
      </c>
      <c r="AI100" t="s">
        <v>564</v>
      </c>
      <c r="AJ100" t="s">
        <v>568</v>
      </c>
      <c r="AK100" t="s">
        <v>563</v>
      </c>
      <c r="AL100" t="s">
        <v>576</v>
      </c>
      <c r="AM100" t="s">
        <v>573</v>
      </c>
      <c r="AN100" t="s">
        <v>553</v>
      </c>
      <c r="AO100" t="s">
        <v>580</v>
      </c>
      <c r="AP100" t="s">
        <v>555</v>
      </c>
      <c r="AQ100" t="s">
        <v>567</v>
      </c>
      <c r="AR100" t="s">
        <v>537</v>
      </c>
      <c r="AS100" t="s">
        <v>558</v>
      </c>
      <c r="AT100" t="s">
        <v>582</v>
      </c>
      <c r="AU100" t="s">
        <v>556</v>
      </c>
      <c r="AV100" t="s">
        <v>543</v>
      </c>
      <c r="AW100" t="s">
        <v>547</v>
      </c>
      <c r="AX100" t="s">
        <v>600</v>
      </c>
      <c r="AY100" t="s">
        <v>586</v>
      </c>
      <c r="AZ100" t="s">
        <v>596</v>
      </c>
      <c r="BA100" t="s">
        <v>589</v>
      </c>
      <c r="BB100" t="s">
        <v>595</v>
      </c>
      <c r="BC100" t="s">
        <v>593</v>
      </c>
      <c r="BD100" t="s">
        <v>604</v>
      </c>
      <c r="BE100" t="s">
        <v>597</v>
      </c>
      <c r="BF100" t="s">
        <v>602</v>
      </c>
      <c r="BG100" t="s">
        <v>584</v>
      </c>
      <c r="BH100" t="s">
        <v>588</v>
      </c>
      <c r="BI100" t="s">
        <v>599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45508</v>
      </c>
      <c r="U2" s="73" t="s">
        <v>225</v>
      </c>
      <c r="V2" s="74" t="s">
        <v>224</v>
      </c>
      <c r="W2" s="28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437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205.16</v>
      </c>
      <c r="I3" s="53">
        <v>0</v>
      </c>
      <c r="J3" s="53">
        <v>0</v>
      </c>
      <c r="K3" s="53">
        <v>0</v>
      </c>
      <c r="L3" s="53">
        <v>10.79</v>
      </c>
      <c r="M3" s="72">
        <v>0</v>
      </c>
      <c r="N3" s="71">
        <v>0</v>
      </c>
      <c r="O3" s="53">
        <v>0</v>
      </c>
      <c r="P3" s="53">
        <v>-111</v>
      </c>
      <c r="Q3" s="53">
        <v>-45</v>
      </c>
      <c r="R3" s="53">
        <v>0</v>
      </c>
      <c r="S3" s="72">
        <v>0</v>
      </c>
      <c r="U3" s="73">
        <v>215.95</v>
      </c>
      <c r="V3" s="74">
        <v>-156</v>
      </c>
      <c r="W3">
        <v>205.16</v>
      </c>
      <c r="X3">
        <v>0</v>
      </c>
      <c r="Y3">
        <v>10.79</v>
      </c>
      <c r="Z3">
        <v>-45</v>
      </c>
      <c r="AA3">
        <v>-111</v>
      </c>
    </row>
    <row r="4" spans="1:27">
      <c r="B4" t="s">
        <v>257</v>
      </c>
      <c r="D4" t="s">
        <v>437</v>
      </c>
      <c r="F4" t="s">
        <v>436</v>
      </c>
      <c r="G4" t="s">
        <v>46</v>
      </c>
      <c r="H4" s="73">
        <v>207.08</v>
      </c>
      <c r="I4" s="46">
        <v>0</v>
      </c>
      <c r="J4" s="46">
        <v>0</v>
      </c>
      <c r="K4" s="46">
        <v>0</v>
      </c>
      <c r="L4" s="46">
        <v>10.6</v>
      </c>
      <c r="M4" s="74">
        <v>0</v>
      </c>
      <c r="N4" s="73">
        <v>0</v>
      </c>
      <c r="O4" s="46">
        <v>0</v>
      </c>
      <c r="P4" s="46">
        <v>-114</v>
      </c>
      <c r="Q4" s="46">
        <v>-45</v>
      </c>
      <c r="R4" s="46">
        <v>0</v>
      </c>
      <c r="S4" s="74">
        <v>0</v>
      </c>
      <c r="U4" s="73">
        <v>217.68</v>
      </c>
      <c r="V4" s="74">
        <v>-159</v>
      </c>
      <c r="W4">
        <v>207.08</v>
      </c>
      <c r="X4">
        <v>0</v>
      </c>
      <c r="Y4">
        <v>10.6</v>
      </c>
      <c r="Z4">
        <v>-45</v>
      </c>
      <c r="AA4">
        <v>-114</v>
      </c>
    </row>
    <row r="5" spans="1:27">
      <c r="G5" t="s">
        <v>47</v>
      </c>
      <c r="H5" s="73">
        <v>246.58</v>
      </c>
      <c r="I5" s="46">
        <v>0</v>
      </c>
      <c r="J5" s="46">
        <v>0</v>
      </c>
      <c r="K5" s="46">
        <v>0</v>
      </c>
      <c r="L5" s="46">
        <v>10.4</v>
      </c>
      <c r="M5" s="74">
        <v>0</v>
      </c>
      <c r="N5" s="73">
        <v>0</v>
      </c>
      <c r="O5" s="46">
        <v>0</v>
      </c>
      <c r="P5" s="46">
        <v>-85</v>
      </c>
      <c r="Q5" s="46">
        <v>-45</v>
      </c>
      <c r="R5" s="46">
        <v>0</v>
      </c>
      <c r="S5" s="74">
        <v>0</v>
      </c>
      <c r="U5" s="73">
        <v>256.98</v>
      </c>
      <c r="V5" s="74">
        <v>-130</v>
      </c>
      <c r="W5">
        <v>246.58</v>
      </c>
      <c r="X5">
        <v>0</v>
      </c>
      <c r="Y5">
        <v>10.4</v>
      </c>
      <c r="Z5">
        <v>-45</v>
      </c>
      <c r="AA5">
        <v>-85</v>
      </c>
    </row>
    <row r="6" spans="1:27">
      <c r="G6" t="s">
        <v>48</v>
      </c>
      <c r="H6" s="73">
        <v>245.62</v>
      </c>
      <c r="I6" s="46">
        <v>0</v>
      </c>
      <c r="J6" s="46">
        <v>0</v>
      </c>
      <c r="K6" s="46">
        <v>0</v>
      </c>
      <c r="L6" s="46">
        <v>10.210000000000001</v>
      </c>
      <c r="M6" s="74">
        <v>0</v>
      </c>
      <c r="N6" s="73">
        <v>0</v>
      </c>
      <c r="O6" s="46">
        <v>-10</v>
      </c>
      <c r="P6" s="46">
        <v>-60</v>
      </c>
      <c r="Q6" s="46">
        <v>-45</v>
      </c>
      <c r="R6" s="46">
        <v>0</v>
      </c>
      <c r="S6" s="74">
        <v>0</v>
      </c>
      <c r="U6" s="73">
        <v>255.83</v>
      </c>
      <c r="V6" s="74">
        <v>-115</v>
      </c>
      <c r="W6">
        <v>245.62</v>
      </c>
      <c r="X6">
        <v>-10</v>
      </c>
      <c r="Y6">
        <v>10.210000000000001</v>
      </c>
      <c r="Z6">
        <v>-45</v>
      </c>
      <c r="AA6">
        <v>-60</v>
      </c>
    </row>
    <row r="7" spans="1:27">
      <c r="G7" t="s">
        <v>49</v>
      </c>
      <c r="H7" s="73">
        <v>247.54</v>
      </c>
      <c r="I7" s="46">
        <v>0</v>
      </c>
      <c r="J7" s="46">
        <v>0</v>
      </c>
      <c r="K7" s="46">
        <v>0</v>
      </c>
      <c r="L7" s="46">
        <v>10.02</v>
      </c>
      <c r="M7" s="74">
        <v>0</v>
      </c>
      <c r="N7" s="73">
        <v>0</v>
      </c>
      <c r="O7" s="46">
        <v>0</v>
      </c>
      <c r="P7" s="46">
        <v>-77</v>
      </c>
      <c r="Q7" s="46">
        <v>-45</v>
      </c>
      <c r="R7" s="46">
        <v>0</v>
      </c>
      <c r="S7" s="74">
        <v>0</v>
      </c>
      <c r="U7" s="73">
        <v>257.56</v>
      </c>
      <c r="V7" s="74">
        <v>-122</v>
      </c>
      <c r="W7">
        <v>247.54</v>
      </c>
      <c r="X7">
        <v>0</v>
      </c>
      <c r="Y7">
        <v>10.02</v>
      </c>
      <c r="Z7">
        <v>-45</v>
      </c>
      <c r="AA7">
        <v>-77</v>
      </c>
    </row>
    <row r="8" spans="1:27">
      <c r="G8" t="s">
        <v>50</v>
      </c>
      <c r="H8" s="73">
        <v>257.18</v>
      </c>
      <c r="I8" s="46">
        <v>0</v>
      </c>
      <c r="J8" s="46">
        <v>0</v>
      </c>
      <c r="K8" s="46">
        <v>0</v>
      </c>
      <c r="L8" s="46">
        <v>9.82</v>
      </c>
      <c r="M8" s="74">
        <v>0</v>
      </c>
      <c r="N8" s="73">
        <v>0</v>
      </c>
      <c r="O8" s="46">
        <v>0</v>
      </c>
      <c r="P8" s="46">
        <v>-66</v>
      </c>
      <c r="Q8" s="46">
        <v>-45</v>
      </c>
      <c r="R8" s="46">
        <v>0</v>
      </c>
      <c r="S8" s="74">
        <v>0</v>
      </c>
      <c r="U8" s="73">
        <v>267</v>
      </c>
      <c r="V8" s="74">
        <v>-111</v>
      </c>
      <c r="W8">
        <v>257.18</v>
      </c>
      <c r="X8">
        <v>0</v>
      </c>
      <c r="Y8">
        <v>9.82</v>
      </c>
      <c r="Z8">
        <v>-45</v>
      </c>
      <c r="AA8">
        <v>-66</v>
      </c>
    </row>
    <row r="9" spans="1:27">
      <c r="G9" t="s">
        <v>51</v>
      </c>
      <c r="H9" s="73">
        <v>234.06</v>
      </c>
      <c r="I9" s="46">
        <v>0</v>
      </c>
      <c r="J9" s="46">
        <v>0</v>
      </c>
      <c r="K9" s="46">
        <v>0</v>
      </c>
      <c r="L9" s="46">
        <v>9.44</v>
      </c>
      <c r="M9" s="74">
        <v>0</v>
      </c>
      <c r="N9" s="73">
        <v>0</v>
      </c>
      <c r="O9" s="46">
        <v>0</v>
      </c>
      <c r="P9" s="46">
        <v>-61</v>
      </c>
      <c r="Q9" s="46">
        <v>-45</v>
      </c>
      <c r="R9" s="46">
        <v>0</v>
      </c>
      <c r="S9" s="74">
        <v>0</v>
      </c>
      <c r="U9" s="73">
        <v>243.5</v>
      </c>
      <c r="V9" s="74">
        <v>-106</v>
      </c>
      <c r="W9">
        <v>234.06</v>
      </c>
      <c r="X9">
        <v>0</v>
      </c>
      <c r="Y9">
        <v>9.44</v>
      </c>
      <c r="Z9">
        <v>-45</v>
      </c>
      <c r="AA9">
        <v>-61</v>
      </c>
    </row>
    <row r="10" spans="1:27">
      <c r="G10" t="s">
        <v>52</v>
      </c>
      <c r="H10" s="73">
        <v>198.42</v>
      </c>
      <c r="I10" s="46">
        <v>0</v>
      </c>
      <c r="J10" s="46">
        <v>0</v>
      </c>
      <c r="K10" s="46">
        <v>0</v>
      </c>
      <c r="L10" s="46">
        <v>9.25</v>
      </c>
      <c r="M10" s="74">
        <v>0</v>
      </c>
      <c r="N10" s="73">
        <v>0</v>
      </c>
      <c r="O10" s="46">
        <v>-15</v>
      </c>
      <c r="P10" s="46">
        <v>-52</v>
      </c>
      <c r="Q10" s="46">
        <v>-45</v>
      </c>
      <c r="R10" s="46">
        <v>0</v>
      </c>
      <c r="S10" s="74">
        <v>0</v>
      </c>
      <c r="U10" s="73">
        <v>207.67</v>
      </c>
      <c r="V10" s="74">
        <v>-112</v>
      </c>
      <c r="W10">
        <v>198.42</v>
      </c>
      <c r="X10">
        <v>-15</v>
      </c>
      <c r="Y10">
        <v>9.25</v>
      </c>
      <c r="Z10">
        <v>-45</v>
      </c>
      <c r="AA10">
        <v>-52</v>
      </c>
    </row>
    <row r="11" spans="1:27">
      <c r="G11" t="s">
        <v>53</v>
      </c>
      <c r="H11" s="73">
        <v>152.19</v>
      </c>
      <c r="I11" s="46">
        <v>0</v>
      </c>
      <c r="J11" s="46">
        <v>0</v>
      </c>
      <c r="K11" s="46">
        <v>0</v>
      </c>
      <c r="L11" s="46">
        <v>9.15</v>
      </c>
      <c r="M11" s="74">
        <v>0</v>
      </c>
      <c r="N11" s="73">
        <v>0</v>
      </c>
      <c r="O11" s="46">
        <v>-15</v>
      </c>
      <c r="P11" s="46">
        <v>-60</v>
      </c>
      <c r="Q11" s="46">
        <v>-45</v>
      </c>
      <c r="R11" s="46">
        <v>0</v>
      </c>
      <c r="S11" s="74">
        <v>0</v>
      </c>
      <c r="U11" s="73">
        <v>161.34</v>
      </c>
      <c r="V11" s="74">
        <v>-120</v>
      </c>
      <c r="W11">
        <v>152.19</v>
      </c>
      <c r="X11">
        <v>-15</v>
      </c>
      <c r="Y11">
        <v>9.15</v>
      </c>
      <c r="Z11">
        <v>-45</v>
      </c>
      <c r="AA11">
        <v>-60</v>
      </c>
    </row>
    <row r="12" spans="1:27">
      <c r="G12" t="s">
        <v>54</v>
      </c>
      <c r="H12" s="73">
        <v>177.23</v>
      </c>
      <c r="I12" s="46">
        <v>0</v>
      </c>
      <c r="J12" s="46">
        <v>0</v>
      </c>
      <c r="K12" s="46">
        <v>0</v>
      </c>
      <c r="L12" s="46">
        <v>8.9600000000000009</v>
      </c>
      <c r="M12" s="74">
        <v>0</v>
      </c>
      <c r="N12" s="73">
        <v>0</v>
      </c>
      <c r="O12" s="46">
        <v>-15</v>
      </c>
      <c r="P12" s="46">
        <v>-55</v>
      </c>
      <c r="Q12" s="46">
        <v>-45</v>
      </c>
      <c r="R12" s="46">
        <v>0</v>
      </c>
      <c r="S12" s="74">
        <v>0</v>
      </c>
      <c r="U12" s="73">
        <v>186.19</v>
      </c>
      <c r="V12" s="74">
        <v>-115</v>
      </c>
      <c r="W12">
        <v>177.23</v>
      </c>
      <c r="X12">
        <v>-15</v>
      </c>
      <c r="Y12">
        <v>8.9600000000000009</v>
      </c>
      <c r="Z12">
        <v>-45</v>
      </c>
      <c r="AA12">
        <v>-55</v>
      </c>
    </row>
    <row r="13" spans="1:27">
      <c r="G13" t="s">
        <v>55</v>
      </c>
      <c r="H13" s="73">
        <v>203.24</v>
      </c>
      <c r="I13" s="46">
        <v>0</v>
      </c>
      <c r="J13" s="46">
        <v>0</v>
      </c>
      <c r="K13" s="46">
        <v>0</v>
      </c>
      <c r="L13" s="46">
        <v>8.86</v>
      </c>
      <c r="M13" s="74">
        <v>0</v>
      </c>
      <c r="N13" s="73">
        <v>0</v>
      </c>
      <c r="O13" s="46">
        <v>-38</v>
      </c>
      <c r="P13" s="46">
        <v>0</v>
      </c>
      <c r="Q13" s="46">
        <v>-45</v>
      </c>
      <c r="R13" s="46">
        <v>0</v>
      </c>
      <c r="S13" s="74">
        <v>0</v>
      </c>
      <c r="U13" s="73">
        <v>212.1</v>
      </c>
      <c r="V13" s="74">
        <v>-83</v>
      </c>
      <c r="W13">
        <v>203.24</v>
      </c>
      <c r="X13">
        <v>-38</v>
      </c>
      <c r="Y13">
        <v>8.86</v>
      </c>
      <c r="Z13">
        <v>-45</v>
      </c>
      <c r="AA13">
        <v>0</v>
      </c>
    </row>
    <row r="14" spans="1:27">
      <c r="G14" t="s">
        <v>56</v>
      </c>
      <c r="H14" s="73">
        <v>228.28</v>
      </c>
      <c r="I14" s="46">
        <v>0</v>
      </c>
      <c r="J14" s="46">
        <v>24.08</v>
      </c>
      <c r="K14" s="46">
        <v>0</v>
      </c>
      <c r="L14" s="46">
        <v>8.67</v>
      </c>
      <c r="M14" s="74">
        <v>0</v>
      </c>
      <c r="N14" s="73">
        <v>0</v>
      </c>
      <c r="O14" s="46">
        <v>-28</v>
      </c>
      <c r="P14" s="46">
        <v>0</v>
      </c>
      <c r="Q14" s="46">
        <v>-45</v>
      </c>
      <c r="R14" s="46">
        <v>0</v>
      </c>
      <c r="S14" s="74">
        <v>0</v>
      </c>
      <c r="U14" s="73">
        <v>261.02999999999997</v>
      </c>
      <c r="V14" s="74">
        <v>-73</v>
      </c>
      <c r="W14">
        <v>228.28</v>
      </c>
      <c r="X14">
        <v>-28</v>
      </c>
      <c r="Y14">
        <v>8.67</v>
      </c>
      <c r="Z14">
        <v>-45</v>
      </c>
      <c r="AA14">
        <v>24.08</v>
      </c>
    </row>
    <row r="15" spans="1:27">
      <c r="G15" t="s">
        <v>57</v>
      </c>
      <c r="H15" s="73">
        <v>300.52</v>
      </c>
      <c r="I15" s="46">
        <v>0</v>
      </c>
      <c r="J15" s="46">
        <v>36.6</v>
      </c>
      <c r="K15" s="46">
        <v>0</v>
      </c>
      <c r="L15" s="46">
        <v>8.48</v>
      </c>
      <c r="M15" s="74">
        <v>0</v>
      </c>
      <c r="N15" s="73">
        <v>0</v>
      </c>
      <c r="O15" s="46">
        <v>-18</v>
      </c>
      <c r="P15" s="46">
        <v>0</v>
      </c>
      <c r="Q15" s="46">
        <v>-45</v>
      </c>
      <c r="R15" s="46">
        <v>0</v>
      </c>
      <c r="S15" s="74">
        <v>0</v>
      </c>
      <c r="U15" s="73">
        <v>345.6</v>
      </c>
      <c r="V15" s="74">
        <v>-63</v>
      </c>
      <c r="W15">
        <v>300.52</v>
      </c>
      <c r="X15">
        <v>-18</v>
      </c>
      <c r="Y15">
        <v>8.48</v>
      </c>
      <c r="Z15">
        <v>-45</v>
      </c>
      <c r="AA15">
        <v>36.6</v>
      </c>
    </row>
    <row r="16" spans="1:27">
      <c r="G16" t="s">
        <v>58</v>
      </c>
      <c r="H16" s="73">
        <v>299.56</v>
      </c>
      <c r="I16" s="46">
        <v>0</v>
      </c>
      <c r="J16" s="46">
        <v>33.71</v>
      </c>
      <c r="K16" s="46">
        <v>0</v>
      </c>
      <c r="L16" s="46">
        <v>8.2799999999999994</v>
      </c>
      <c r="M16" s="74">
        <v>0</v>
      </c>
      <c r="N16" s="73">
        <v>0</v>
      </c>
      <c r="O16" s="46">
        <v>-15</v>
      </c>
      <c r="P16" s="46">
        <v>0</v>
      </c>
      <c r="Q16" s="46">
        <v>-45</v>
      </c>
      <c r="R16" s="46">
        <v>0</v>
      </c>
      <c r="S16" s="74">
        <v>0</v>
      </c>
      <c r="U16" s="73">
        <v>341.55</v>
      </c>
      <c r="V16" s="74">
        <v>-60</v>
      </c>
      <c r="W16">
        <v>299.56</v>
      </c>
      <c r="X16">
        <v>-15</v>
      </c>
      <c r="Y16">
        <v>8.2799999999999994</v>
      </c>
      <c r="Z16">
        <v>-45</v>
      </c>
      <c r="AA16">
        <v>33.71</v>
      </c>
    </row>
    <row r="17" spans="7:27">
      <c r="G17" t="s">
        <v>59</v>
      </c>
      <c r="H17" s="73">
        <v>299.55</v>
      </c>
      <c r="I17" s="46">
        <v>0</v>
      </c>
      <c r="J17" s="46">
        <v>38.53</v>
      </c>
      <c r="K17" s="46">
        <v>0</v>
      </c>
      <c r="L17" s="46">
        <v>8.09</v>
      </c>
      <c r="M17" s="74">
        <v>0</v>
      </c>
      <c r="N17" s="73">
        <v>0</v>
      </c>
      <c r="O17" s="46">
        <v>-80</v>
      </c>
      <c r="P17" s="46">
        <v>0</v>
      </c>
      <c r="Q17" s="46">
        <v>-45</v>
      </c>
      <c r="R17" s="46">
        <v>0</v>
      </c>
      <c r="S17" s="74">
        <v>0</v>
      </c>
      <c r="U17" s="73">
        <v>346.17</v>
      </c>
      <c r="V17" s="74">
        <v>-125</v>
      </c>
      <c r="W17">
        <v>299.55</v>
      </c>
      <c r="X17">
        <v>-80</v>
      </c>
      <c r="Y17">
        <v>8.09</v>
      </c>
      <c r="Z17">
        <v>-45</v>
      </c>
      <c r="AA17">
        <v>38.53</v>
      </c>
    </row>
    <row r="18" spans="7:27">
      <c r="G18" t="s">
        <v>60</v>
      </c>
      <c r="H18" s="73">
        <v>278.36</v>
      </c>
      <c r="I18" s="46">
        <v>0</v>
      </c>
      <c r="J18" s="46">
        <v>62.61</v>
      </c>
      <c r="K18" s="46">
        <v>0</v>
      </c>
      <c r="L18" s="46">
        <v>7.9</v>
      </c>
      <c r="M18" s="74">
        <v>0</v>
      </c>
      <c r="N18" s="73">
        <v>0</v>
      </c>
      <c r="O18" s="46">
        <v>-83</v>
      </c>
      <c r="P18" s="46">
        <v>0</v>
      </c>
      <c r="Q18" s="46">
        <v>-45</v>
      </c>
      <c r="R18" s="46">
        <v>0</v>
      </c>
      <c r="S18" s="74">
        <v>0</v>
      </c>
      <c r="U18" s="73">
        <v>348.87</v>
      </c>
      <c r="V18" s="74">
        <v>-128</v>
      </c>
      <c r="W18">
        <v>278.36</v>
      </c>
      <c r="X18">
        <v>-83</v>
      </c>
      <c r="Y18">
        <v>7.9</v>
      </c>
      <c r="Z18">
        <v>-45</v>
      </c>
      <c r="AA18">
        <v>62.61</v>
      </c>
    </row>
    <row r="19" spans="7:27">
      <c r="G19" t="s">
        <v>61</v>
      </c>
      <c r="H19" s="73">
        <v>249.46</v>
      </c>
      <c r="I19" s="46">
        <v>0</v>
      </c>
      <c r="J19" s="46">
        <v>45.27</v>
      </c>
      <c r="K19" s="46">
        <v>0</v>
      </c>
      <c r="L19" s="46">
        <v>7.71</v>
      </c>
      <c r="M19" s="74">
        <v>0</v>
      </c>
      <c r="N19" s="73">
        <v>0</v>
      </c>
      <c r="O19" s="46">
        <v>-83</v>
      </c>
      <c r="P19" s="46">
        <v>0</v>
      </c>
      <c r="Q19" s="46">
        <v>-45</v>
      </c>
      <c r="R19" s="46">
        <v>0</v>
      </c>
      <c r="S19" s="74">
        <v>0</v>
      </c>
      <c r="U19" s="73">
        <v>302.44</v>
      </c>
      <c r="V19" s="74">
        <v>-128</v>
      </c>
      <c r="W19">
        <v>249.46</v>
      </c>
      <c r="X19">
        <v>-83</v>
      </c>
      <c r="Y19">
        <v>7.71</v>
      </c>
      <c r="Z19">
        <v>-45</v>
      </c>
      <c r="AA19">
        <v>45.27</v>
      </c>
    </row>
    <row r="20" spans="7:27">
      <c r="G20" t="s">
        <v>62</v>
      </c>
      <c r="H20" s="73">
        <v>230.2</v>
      </c>
      <c r="I20" s="46">
        <v>0</v>
      </c>
      <c r="J20" s="46">
        <v>32.75</v>
      </c>
      <c r="K20" s="46">
        <v>0</v>
      </c>
      <c r="L20" s="46">
        <v>7.71</v>
      </c>
      <c r="M20" s="74">
        <v>0</v>
      </c>
      <c r="N20" s="73">
        <v>0</v>
      </c>
      <c r="O20" s="46">
        <v>-80</v>
      </c>
      <c r="P20" s="46">
        <v>0</v>
      </c>
      <c r="Q20" s="46">
        <v>-45</v>
      </c>
      <c r="R20" s="46">
        <v>0</v>
      </c>
      <c r="S20" s="74">
        <v>0</v>
      </c>
      <c r="U20" s="73">
        <v>270.66000000000003</v>
      </c>
      <c r="V20" s="74">
        <v>-125</v>
      </c>
      <c r="W20">
        <v>230.2</v>
      </c>
      <c r="X20">
        <v>-80</v>
      </c>
      <c r="Y20">
        <v>7.71</v>
      </c>
      <c r="Z20">
        <v>-45</v>
      </c>
      <c r="AA20">
        <v>32.75</v>
      </c>
    </row>
    <row r="21" spans="7:27">
      <c r="G21" t="s">
        <v>63</v>
      </c>
      <c r="H21" s="73">
        <v>196.49</v>
      </c>
      <c r="I21" s="46">
        <v>0</v>
      </c>
      <c r="J21" s="46">
        <v>17.34</v>
      </c>
      <c r="K21" s="46">
        <v>0</v>
      </c>
      <c r="L21" s="46">
        <v>7.71</v>
      </c>
      <c r="M21" s="74">
        <v>0</v>
      </c>
      <c r="N21" s="73">
        <v>0</v>
      </c>
      <c r="O21" s="46">
        <v>-60</v>
      </c>
      <c r="P21" s="46">
        <v>0</v>
      </c>
      <c r="Q21" s="46">
        <v>-45</v>
      </c>
      <c r="R21" s="46">
        <v>0</v>
      </c>
      <c r="S21" s="74">
        <v>0</v>
      </c>
      <c r="U21" s="73">
        <v>221.54</v>
      </c>
      <c r="V21" s="74">
        <v>-105</v>
      </c>
      <c r="W21">
        <v>196.49</v>
      </c>
      <c r="X21">
        <v>-60</v>
      </c>
      <c r="Y21">
        <v>7.71</v>
      </c>
      <c r="Z21">
        <v>-45</v>
      </c>
      <c r="AA21">
        <v>17.34</v>
      </c>
    </row>
    <row r="22" spans="7:27">
      <c r="G22" t="s">
        <v>64</v>
      </c>
      <c r="H22" s="73">
        <v>170.48</v>
      </c>
      <c r="I22" s="46">
        <v>0</v>
      </c>
      <c r="J22" s="46">
        <v>7.71</v>
      </c>
      <c r="K22" s="46">
        <v>0</v>
      </c>
      <c r="L22" s="46">
        <v>7.71</v>
      </c>
      <c r="M22" s="74">
        <v>0</v>
      </c>
      <c r="N22" s="73">
        <v>0</v>
      </c>
      <c r="O22" s="46">
        <v>-60</v>
      </c>
      <c r="P22" s="46">
        <v>0</v>
      </c>
      <c r="Q22" s="46">
        <v>-45</v>
      </c>
      <c r="R22" s="46">
        <v>0</v>
      </c>
      <c r="S22" s="74">
        <v>0</v>
      </c>
      <c r="U22" s="73">
        <v>185.9</v>
      </c>
      <c r="V22" s="74">
        <v>-105</v>
      </c>
      <c r="W22">
        <v>170.48</v>
      </c>
      <c r="X22">
        <v>-60</v>
      </c>
      <c r="Y22">
        <v>7.71</v>
      </c>
      <c r="Z22">
        <v>-45</v>
      </c>
      <c r="AA22">
        <v>7.71</v>
      </c>
    </row>
    <row r="23" spans="7:27">
      <c r="G23" t="s">
        <v>65</v>
      </c>
      <c r="H23" s="73">
        <v>103.07</v>
      </c>
      <c r="I23" s="46">
        <v>0</v>
      </c>
      <c r="J23" s="46">
        <v>0</v>
      </c>
      <c r="K23" s="46">
        <v>0</v>
      </c>
      <c r="L23" s="46">
        <v>7.99</v>
      </c>
      <c r="M23" s="74">
        <v>0</v>
      </c>
      <c r="N23" s="73">
        <v>0</v>
      </c>
      <c r="O23" s="46">
        <v>-26</v>
      </c>
      <c r="P23" s="46">
        <v>-24</v>
      </c>
      <c r="Q23" s="46">
        <v>-45</v>
      </c>
      <c r="R23" s="46">
        <v>0</v>
      </c>
      <c r="S23" s="74">
        <v>0</v>
      </c>
      <c r="U23" s="73">
        <v>111.06</v>
      </c>
      <c r="V23" s="74">
        <v>-95</v>
      </c>
      <c r="W23">
        <v>103.07</v>
      </c>
      <c r="X23">
        <v>-26</v>
      </c>
      <c r="Y23">
        <v>7.99</v>
      </c>
      <c r="Z23">
        <v>-45</v>
      </c>
      <c r="AA23">
        <v>-24</v>
      </c>
    </row>
    <row r="24" spans="7:27">
      <c r="G24" t="s">
        <v>66</v>
      </c>
      <c r="H24" s="73">
        <v>78.02</v>
      </c>
      <c r="I24" s="46">
        <v>0</v>
      </c>
      <c r="J24" s="46">
        <v>0</v>
      </c>
      <c r="K24" s="46">
        <v>0</v>
      </c>
      <c r="L24" s="46">
        <v>8.67</v>
      </c>
      <c r="M24" s="74">
        <v>0</v>
      </c>
      <c r="N24" s="73">
        <v>0</v>
      </c>
      <c r="O24" s="46">
        <v>-23</v>
      </c>
      <c r="P24" s="46">
        <v>-39</v>
      </c>
      <c r="Q24" s="46">
        <v>-45</v>
      </c>
      <c r="R24" s="46">
        <v>0</v>
      </c>
      <c r="S24" s="74">
        <v>0</v>
      </c>
      <c r="U24" s="73">
        <v>86.69</v>
      </c>
      <c r="V24" s="74">
        <v>-107</v>
      </c>
      <c r="W24">
        <v>78.02</v>
      </c>
      <c r="X24">
        <v>-23</v>
      </c>
      <c r="Y24">
        <v>8.67</v>
      </c>
      <c r="Z24">
        <v>-45</v>
      </c>
      <c r="AA24">
        <v>-39</v>
      </c>
    </row>
    <row r="25" spans="7:27">
      <c r="G25" t="s">
        <v>67</v>
      </c>
      <c r="H25" s="73">
        <v>55.86</v>
      </c>
      <c r="I25" s="46">
        <v>0</v>
      </c>
      <c r="J25" s="46">
        <v>0</v>
      </c>
      <c r="K25" s="46">
        <v>0</v>
      </c>
      <c r="L25" s="46">
        <v>8.67</v>
      </c>
      <c r="M25" s="74">
        <v>0</v>
      </c>
      <c r="N25" s="73">
        <v>0</v>
      </c>
      <c r="O25" s="46">
        <v>-25</v>
      </c>
      <c r="P25" s="46">
        <v>-48</v>
      </c>
      <c r="Q25" s="46">
        <v>-45</v>
      </c>
      <c r="R25" s="46">
        <v>0</v>
      </c>
      <c r="S25" s="74">
        <v>0</v>
      </c>
      <c r="U25" s="73">
        <v>64.53</v>
      </c>
      <c r="V25" s="74">
        <v>-118</v>
      </c>
      <c r="W25">
        <v>55.86</v>
      </c>
      <c r="X25">
        <v>-25</v>
      </c>
      <c r="Y25">
        <v>8.67</v>
      </c>
      <c r="Z25">
        <v>-45</v>
      </c>
      <c r="AA25">
        <v>-48</v>
      </c>
    </row>
    <row r="26" spans="7:27">
      <c r="G26" t="s">
        <v>68</v>
      </c>
      <c r="H26" s="73">
        <v>30.82</v>
      </c>
      <c r="I26" s="46">
        <v>0</v>
      </c>
      <c r="J26" s="46">
        <v>0</v>
      </c>
      <c r="K26" s="46">
        <v>0</v>
      </c>
      <c r="L26" s="46">
        <v>8.67</v>
      </c>
      <c r="M26" s="74">
        <v>0</v>
      </c>
      <c r="N26" s="73">
        <v>0</v>
      </c>
      <c r="O26" s="46">
        <v>-38</v>
      </c>
      <c r="P26" s="46">
        <v>-63</v>
      </c>
      <c r="Q26" s="46">
        <v>-45</v>
      </c>
      <c r="R26" s="46">
        <v>0</v>
      </c>
      <c r="S26" s="74">
        <v>0</v>
      </c>
      <c r="U26" s="73">
        <v>39.49</v>
      </c>
      <c r="V26" s="74">
        <v>-146</v>
      </c>
      <c r="W26">
        <v>30.82</v>
      </c>
      <c r="X26">
        <v>-38</v>
      </c>
      <c r="Y26">
        <v>8.67</v>
      </c>
      <c r="Z26">
        <v>-45</v>
      </c>
      <c r="AA26">
        <v>-63</v>
      </c>
    </row>
    <row r="27" spans="7:27">
      <c r="G27" t="s">
        <v>69</v>
      </c>
      <c r="H27" s="73">
        <v>98.24</v>
      </c>
      <c r="I27" s="46">
        <v>0</v>
      </c>
      <c r="J27" s="46">
        <v>0</v>
      </c>
      <c r="K27" s="46">
        <v>0</v>
      </c>
      <c r="L27" s="46">
        <v>8.77</v>
      </c>
      <c r="M27" s="74">
        <v>0</v>
      </c>
      <c r="N27" s="73">
        <v>0</v>
      </c>
      <c r="O27" s="46">
        <v>-112</v>
      </c>
      <c r="P27" s="46">
        <v>-110</v>
      </c>
      <c r="Q27" s="46">
        <v>-45</v>
      </c>
      <c r="R27" s="46">
        <v>0</v>
      </c>
      <c r="S27" s="74">
        <v>0</v>
      </c>
      <c r="U27" s="73">
        <v>107.01</v>
      </c>
      <c r="V27" s="74">
        <v>-267</v>
      </c>
      <c r="W27">
        <v>98.24</v>
      </c>
      <c r="X27">
        <v>-112</v>
      </c>
      <c r="Y27">
        <v>8.77</v>
      </c>
      <c r="Z27">
        <v>-45</v>
      </c>
      <c r="AA27">
        <v>-110</v>
      </c>
    </row>
    <row r="28" spans="7:27">
      <c r="G28" t="s">
        <v>70</v>
      </c>
      <c r="H28" s="73">
        <v>67.42</v>
      </c>
      <c r="I28" s="46">
        <v>0</v>
      </c>
      <c r="J28" s="46">
        <v>47.2</v>
      </c>
      <c r="K28" s="46">
        <v>0</v>
      </c>
      <c r="L28" s="46">
        <v>8.9600000000000009</v>
      </c>
      <c r="M28" s="74">
        <v>0</v>
      </c>
      <c r="N28" s="73">
        <v>0</v>
      </c>
      <c r="O28" s="46">
        <v>-115</v>
      </c>
      <c r="P28" s="46">
        <v>0</v>
      </c>
      <c r="Q28" s="46">
        <v>-45</v>
      </c>
      <c r="R28" s="46">
        <v>0</v>
      </c>
      <c r="S28" s="74">
        <v>0</v>
      </c>
      <c r="U28" s="73">
        <v>123.58</v>
      </c>
      <c r="V28" s="74">
        <v>-160</v>
      </c>
      <c r="W28">
        <v>67.42</v>
      </c>
      <c r="X28">
        <v>-115</v>
      </c>
      <c r="Y28">
        <v>8.9600000000000009</v>
      </c>
      <c r="Z28">
        <v>-45</v>
      </c>
      <c r="AA28">
        <v>47.2</v>
      </c>
    </row>
    <row r="29" spans="7:27">
      <c r="G29" t="s">
        <v>71</v>
      </c>
      <c r="H29" s="73">
        <v>93.44</v>
      </c>
      <c r="I29" s="46">
        <v>0</v>
      </c>
      <c r="J29" s="46">
        <v>13.48</v>
      </c>
      <c r="K29" s="46">
        <v>0</v>
      </c>
      <c r="L29" s="46">
        <v>9.15</v>
      </c>
      <c r="M29" s="74">
        <v>0</v>
      </c>
      <c r="N29" s="73">
        <v>0</v>
      </c>
      <c r="O29" s="46">
        <v>-120</v>
      </c>
      <c r="P29" s="46">
        <v>0</v>
      </c>
      <c r="Q29" s="46">
        <v>-45</v>
      </c>
      <c r="R29" s="46">
        <v>0</v>
      </c>
      <c r="S29" s="74">
        <v>0</v>
      </c>
      <c r="U29" s="73">
        <v>116.07</v>
      </c>
      <c r="V29" s="74">
        <v>-165</v>
      </c>
      <c r="W29">
        <v>93.44</v>
      </c>
      <c r="X29">
        <v>-120</v>
      </c>
      <c r="Y29">
        <v>9.15</v>
      </c>
      <c r="Z29">
        <v>-45</v>
      </c>
      <c r="AA29">
        <v>13.48</v>
      </c>
    </row>
    <row r="30" spans="7:27">
      <c r="G30" t="s">
        <v>72</v>
      </c>
      <c r="H30" s="73">
        <v>80.91</v>
      </c>
      <c r="I30" s="46">
        <v>0</v>
      </c>
      <c r="J30" s="46">
        <v>0</v>
      </c>
      <c r="K30" s="46">
        <v>0</v>
      </c>
      <c r="L30" s="46">
        <v>9.15</v>
      </c>
      <c r="M30" s="74">
        <v>0</v>
      </c>
      <c r="N30" s="73">
        <v>0</v>
      </c>
      <c r="O30" s="46">
        <v>-125</v>
      </c>
      <c r="P30" s="46">
        <v>-24</v>
      </c>
      <c r="Q30" s="46">
        <v>-45</v>
      </c>
      <c r="R30" s="46">
        <v>0</v>
      </c>
      <c r="S30" s="74">
        <v>0</v>
      </c>
      <c r="U30" s="73">
        <v>90.06</v>
      </c>
      <c r="V30" s="74">
        <v>-194</v>
      </c>
      <c r="W30">
        <v>80.91</v>
      </c>
      <c r="X30">
        <v>-125</v>
      </c>
      <c r="Y30">
        <v>9.15</v>
      </c>
      <c r="Z30">
        <v>-45</v>
      </c>
      <c r="AA30">
        <v>-24</v>
      </c>
    </row>
    <row r="31" spans="7:27">
      <c r="G31" t="s">
        <v>73</v>
      </c>
      <c r="H31" s="73">
        <v>43.35</v>
      </c>
      <c r="I31" s="46">
        <v>0</v>
      </c>
      <c r="J31" s="46">
        <v>0</v>
      </c>
      <c r="K31" s="46">
        <v>0</v>
      </c>
      <c r="L31" s="46">
        <v>8.86</v>
      </c>
      <c r="M31" s="74">
        <v>0</v>
      </c>
      <c r="N31" s="73">
        <v>0</v>
      </c>
      <c r="O31" s="46">
        <v>-96</v>
      </c>
      <c r="P31" s="46">
        <v>-26</v>
      </c>
      <c r="Q31" s="46">
        <v>-45</v>
      </c>
      <c r="R31" s="46">
        <v>0</v>
      </c>
      <c r="S31" s="74">
        <v>0</v>
      </c>
      <c r="U31" s="73">
        <v>52.21</v>
      </c>
      <c r="V31" s="74">
        <v>-167</v>
      </c>
      <c r="W31">
        <v>43.35</v>
      </c>
      <c r="X31">
        <v>-96</v>
      </c>
      <c r="Y31">
        <v>8.86</v>
      </c>
      <c r="Z31">
        <v>-45</v>
      </c>
      <c r="AA31">
        <v>-26</v>
      </c>
    </row>
    <row r="32" spans="7:27">
      <c r="G32" t="s">
        <v>74</v>
      </c>
      <c r="H32" s="73">
        <v>45.27</v>
      </c>
      <c r="I32" s="46">
        <v>0</v>
      </c>
      <c r="J32" s="46">
        <v>0</v>
      </c>
      <c r="K32" s="46">
        <v>0</v>
      </c>
      <c r="L32" s="46">
        <v>8.48</v>
      </c>
      <c r="M32" s="74">
        <v>0</v>
      </c>
      <c r="N32" s="73">
        <v>0</v>
      </c>
      <c r="O32" s="46">
        <v>-89</v>
      </c>
      <c r="P32" s="46">
        <v>-30</v>
      </c>
      <c r="Q32" s="46">
        <v>-45</v>
      </c>
      <c r="R32" s="46">
        <v>0</v>
      </c>
      <c r="S32" s="74">
        <v>0</v>
      </c>
      <c r="U32" s="73">
        <v>53.75</v>
      </c>
      <c r="V32" s="74">
        <v>-164</v>
      </c>
      <c r="W32">
        <v>45.27</v>
      </c>
      <c r="X32">
        <v>-89</v>
      </c>
      <c r="Y32">
        <v>8.48</v>
      </c>
      <c r="Z32">
        <v>-45</v>
      </c>
      <c r="AA32">
        <v>-30</v>
      </c>
    </row>
    <row r="33" spans="7:27">
      <c r="G33" t="s">
        <v>75</v>
      </c>
      <c r="H33" s="73">
        <v>18.3</v>
      </c>
      <c r="I33" s="46">
        <v>0</v>
      </c>
      <c r="J33" s="46">
        <v>0</v>
      </c>
      <c r="K33" s="46">
        <v>0</v>
      </c>
      <c r="L33" s="46">
        <v>8.09</v>
      </c>
      <c r="M33" s="74">
        <v>0</v>
      </c>
      <c r="N33" s="73">
        <v>0</v>
      </c>
      <c r="O33" s="46">
        <v>-9</v>
      </c>
      <c r="P33" s="46">
        <v>-17</v>
      </c>
      <c r="Q33" s="46">
        <v>-45</v>
      </c>
      <c r="R33" s="46">
        <v>0</v>
      </c>
      <c r="S33" s="74">
        <v>0</v>
      </c>
      <c r="U33" s="73">
        <v>26.39</v>
      </c>
      <c r="V33" s="74">
        <v>-71</v>
      </c>
      <c r="W33">
        <v>18.3</v>
      </c>
      <c r="X33">
        <v>-9</v>
      </c>
      <c r="Y33">
        <v>8.09</v>
      </c>
      <c r="Z33">
        <v>-45</v>
      </c>
      <c r="AA33">
        <v>-17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8.09</v>
      </c>
      <c r="M34" s="74">
        <v>0</v>
      </c>
      <c r="N34" s="73">
        <v>-24</v>
      </c>
      <c r="O34" s="46">
        <v>-13</v>
      </c>
      <c r="P34" s="46">
        <v>-146</v>
      </c>
      <c r="Q34" s="46">
        <v>-45</v>
      </c>
      <c r="R34" s="46">
        <v>0</v>
      </c>
      <c r="S34" s="74">
        <v>0</v>
      </c>
      <c r="U34" s="73">
        <v>8.09</v>
      </c>
      <c r="V34" s="74">
        <v>-228</v>
      </c>
      <c r="W34">
        <v>-24</v>
      </c>
      <c r="X34">
        <v>-13</v>
      </c>
      <c r="Y34">
        <v>8.09</v>
      </c>
      <c r="Z34">
        <v>-45</v>
      </c>
      <c r="AA34">
        <v>-146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6.07</v>
      </c>
      <c r="M35" s="74">
        <v>0</v>
      </c>
      <c r="N35" s="73">
        <v>-87</v>
      </c>
      <c r="O35" s="46">
        <v>-9</v>
      </c>
      <c r="P35" s="46">
        <v>-114</v>
      </c>
      <c r="Q35" s="46">
        <v>-45</v>
      </c>
      <c r="R35" s="46">
        <v>0</v>
      </c>
      <c r="S35" s="74">
        <v>0</v>
      </c>
      <c r="U35" s="73">
        <v>6.07</v>
      </c>
      <c r="V35" s="74">
        <v>-255</v>
      </c>
      <c r="W35">
        <v>-87</v>
      </c>
      <c r="X35">
        <v>-9</v>
      </c>
      <c r="Y35">
        <v>6.07</v>
      </c>
      <c r="Z35">
        <v>-45</v>
      </c>
      <c r="AA35">
        <v>-114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6.36</v>
      </c>
      <c r="M36" s="74">
        <v>0</v>
      </c>
      <c r="N36" s="73">
        <v>-83</v>
      </c>
      <c r="O36" s="46">
        <v>-21</v>
      </c>
      <c r="P36" s="46">
        <v>-69</v>
      </c>
      <c r="Q36" s="46">
        <v>-45</v>
      </c>
      <c r="R36" s="46">
        <v>0</v>
      </c>
      <c r="S36" s="74">
        <v>0</v>
      </c>
      <c r="U36" s="73">
        <v>6.36</v>
      </c>
      <c r="V36" s="74">
        <v>-218</v>
      </c>
      <c r="W36">
        <v>-83</v>
      </c>
      <c r="X36">
        <v>-21</v>
      </c>
      <c r="Y36">
        <v>6.36</v>
      </c>
      <c r="Z36">
        <v>-45</v>
      </c>
      <c r="AA36">
        <v>-69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6.16</v>
      </c>
      <c r="M37" s="74">
        <v>0</v>
      </c>
      <c r="N37" s="73">
        <v>-67</v>
      </c>
      <c r="O37" s="46">
        <v>0</v>
      </c>
      <c r="P37" s="46">
        <v>-38</v>
      </c>
      <c r="Q37" s="46">
        <v>-45</v>
      </c>
      <c r="R37" s="46">
        <v>0</v>
      </c>
      <c r="S37" s="74">
        <v>0</v>
      </c>
      <c r="U37" s="73">
        <v>6.16</v>
      </c>
      <c r="V37" s="74">
        <v>-150</v>
      </c>
      <c r="W37">
        <v>-67</v>
      </c>
      <c r="X37">
        <v>0</v>
      </c>
      <c r="Y37">
        <v>6.16</v>
      </c>
      <c r="Z37">
        <v>-45</v>
      </c>
      <c r="AA37">
        <v>-38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5.3</v>
      </c>
      <c r="M38" s="74">
        <v>0</v>
      </c>
      <c r="N38" s="73">
        <v>-68</v>
      </c>
      <c r="O38" s="46">
        <v>0</v>
      </c>
      <c r="P38" s="46">
        <v>-38</v>
      </c>
      <c r="Q38" s="46">
        <v>-45</v>
      </c>
      <c r="R38" s="46">
        <v>0</v>
      </c>
      <c r="S38" s="74">
        <v>0</v>
      </c>
      <c r="U38" s="73">
        <v>5.3</v>
      </c>
      <c r="V38" s="74">
        <v>-151</v>
      </c>
      <c r="W38">
        <v>-68</v>
      </c>
      <c r="X38">
        <v>0</v>
      </c>
      <c r="Y38">
        <v>5.3</v>
      </c>
      <c r="Z38">
        <v>-45</v>
      </c>
      <c r="AA38">
        <v>-38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4.82</v>
      </c>
      <c r="M39" s="74">
        <v>0</v>
      </c>
      <c r="N39" s="73">
        <v>-48</v>
      </c>
      <c r="O39" s="46">
        <v>0</v>
      </c>
      <c r="P39" s="46">
        <v>-45</v>
      </c>
      <c r="Q39" s="46">
        <v>-45</v>
      </c>
      <c r="R39" s="46">
        <v>0</v>
      </c>
      <c r="S39" s="74">
        <v>0</v>
      </c>
      <c r="U39" s="73">
        <v>4.82</v>
      </c>
      <c r="V39" s="74">
        <v>-138</v>
      </c>
      <c r="W39">
        <v>-48</v>
      </c>
      <c r="X39">
        <v>0</v>
      </c>
      <c r="Y39">
        <v>4.82</v>
      </c>
      <c r="Z39">
        <v>-45</v>
      </c>
      <c r="AA39">
        <v>-45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3.76</v>
      </c>
      <c r="M40" s="74">
        <v>0</v>
      </c>
      <c r="N40" s="73">
        <v>-35</v>
      </c>
      <c r="O40" s="46">
        <v>0</v>
      </c>
      <c r="P40" s="46">
        <v>-43</v>
      </c>
      <c r="Q40" s="46">
        <v>-45</v>
      </c>
      <c r="R40" s="46">
        <v>0</v>
      </c>
      <c r="S40" s="74">
        <v>0</v>
      </c>
      <c r="U40" s="73">
        <v>3.76</v>
      </c>
      <c r="V40" s="74">
        <v>-123</v>
      </c>
      <c r="W40">
        <v>-35</v>
      </c>
      <c r="X40">
        <v>0</v>
      </c>
      <c r="Y40">
        <v>3.76</v>
      </c>
      <c r="Z40">
        <v>-45</v>
      </c>
      <c r="AA40">
        <v>-43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3.18</v>
      </c>
      <c r="M41" s="74">
        <v>0</v>
      </c>
      <c r="N41" s="73">
        <v>-18</v>
      </c>
      <c r="O41" s="46">
        <v>-12</v>
      </c>
      <c r="P41" s="46">
        <v>-49</v>
      </c>
      <c r="Q41" s="46">
        <v>-45</v>
      </c>
      <c r="R41" s="46">
        <v>0</v>
      </c>
      <c r="S41" s="74">
        <v>0</v>
      </c>
      <c r="U41" s="73">
        <v>3.18</v>
      </c>
      <c r="V41" s="74">
        <v>-124</v>
      </c>
      <c r="W41">
        <v>-18</v>
      </c>
      <c r="X41">
        <v>-12</v>
      </c>
      <c r="Y41">
        <v>3.18</v>
      </c>
      <c r="Z41">
        <v>-45</v>
      </c>
      <c r="AA41">
        <v>-49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3.37</v>
      </c>
      <c r="M42" s="74">
        <v>0</v>
      </c>
      <c r="N42" s="73">
        <v>-6</v>
      </c>
      <c r="O42" s="46">
        <v>-10</v>
      </c>
      <c r="P42" s="46">
        <v>-50</v>
      </c>
      <c r="Q42" s="46">
        <v>-45</v>
      </c>
      <c r="R42" s="46">
        <v>0</v>
      </c>
      <c r="S42" s="74">
        <v>0</v>
      </c>
      <c r="U42" s="73">
        <v>3.37</v>
      </c>
      <c r="V42" s="74">
        <v>-111</v>
      </c>
      <c r="W42">
        <v>-6</v>
      </c>
      <c r="X42">
        <v>-10</v>
      </c>
      <c r="Y42">
        <v>3.37</v>
      </c>
      <c r="Z42">
        <v>-45</v>
      </c>
      <c r="AA42">
        <v>-50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3.95</v>
      </c>
      <c r="M43" s="74">
        <v>0</v>
      </c>
      <c r="N43" s="73">
        <v>-28</v>
      </c>
      <c r="O43" s="46">
        <v>-10</v>
      </c>
      <c r="P43" s="46">
        <v>-15</v>
      </c>
      <c r="Q43" s="46">
        <v>-45</v>
      </c>
      <c r="R43" s="46">
        <v>0</v>
      </c>
      <c r="S43" s="74">
        <v>0</v>
      </c>
      <c r="U43" s="73">
        <v>3.95</v>
      </c>
      <c r="V43" s="74">
        <v>-98</v>
      </c>
      <c r="W43">
        <v>-28</v>
      </c>
      <c r="X43">
        <v>-10</v>
      </c>
      <c r="Y43">
        <v>3.95</v>
      </c>
      <c r="Z43">
        <v>-45</v>
      </c>
      <c r="AA43">
        <v>-15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3.56</v>
      </c>
      <c r="M44" s="74">
        <v>0</v>
      </c>
      <c r="N44" s="73">
        <v>-29</v>
      </c>
      <c r="O44" s="46">
        <v>-10</v>
      </c>
      <c r="P44" s="46">
        <v>0</v>
      </c>
      <c r="Q44" s="46">
        <v>-45</v>
      </c>
      <c r="R44" s="46">
        <v>0</v>
      </c>
      <c r="S44" s="74">
        <v>0</v>
      </c>
      <c r="U44" s="73">
        <v>3.56</v>
      </c>
      <c r="V44" s="74">
        <v>-84</v>
      </c>
      <c r="W44">
        <v>-29</v>
      </c>
      <c r="X44">
        <v>-10</v>
      </c>
      <c r="Y44">
        <v>3.56</v>
      </c>
      <c r="Z44">
        <v>-45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50.09</v>
      </c>
      <c r="K45" s="46">
        <v>0</v>
      </c>
      <c r="L45" s="46">
        <v>3.95</v>
      </c>
      <c r="M45" s="74">
        <v>0</v>
      </c>
      <c r="N45" s="73">
        <v>0</v>
      </c>
      <c r="O45" s="46">
        <v>0</v>
      </c>
      <c r="P45" s="46">
        <v>0</v>
      </c>
      <c r="Q45" s="46">
        <v>-45</v>
      </c>
      <c r="R45" s="46">
        <v>0</v>
      </c>
      <c r="S45" s="74">
        <v>0</v>
      </c>
      <c r="U45" s="73">
        <v>54.04</v>
      </c>
      <c r="V45" s="74">
        <v>-45</v>
      </c>
      <c r="W45">
        <v>0</v>
      </c>
      <c r="X45">
        <v>0</v>
      </c>
      <c r="Y45">
        <v>3.95</v>
      </c>
      <c r="Z45">
        <v>-45</v>
      </c>
      <c r="AA45">
        <v>50.09</v>
      </c>
    </row>
    <row r="46" spans="7:27">
      <c r="G46" t="s">
        <v>88</v>
      </c>
      <c r="H46" s="73">
        <v>0</v>
      </c>
      <c r="I46" s="46">
        <v>0</v>
      </c>
      <c r="J46" s="46">
        <v>75.13</v>
      </c>
      <c r="K46" s="46">
        <v>0</v>
      </c>
      <c r="L46" s="46">
        <v>3.76</v>
      </c>
      <c r="M46" s="74">
        <v>0</v>
      </c>
      <c r="N46" s="73">
        <v>0</v>
      </c>
      <c r="O46" s="46">
        <v>0</v>
      </c>
      <c r="P46" s="46">
        <v>0</v>
      </c>
      <c r="Q46" s="46">
        <v>-45</v>
      </c>
      <c r="R46" s="46">
        <v>0</v>
      </c>
      <c r="S46" s="74">
        <v>0</v>
      </c>
      <c r="U46" s="73">
        <v>78.89</v>
      </c>
      <c r="V46" s="74">
        <v>-45</v>
      </c>
      <c r="W46">
        <v>0</v>
      </c>
      <c r="X46">
        <v>0</v>
      </c>
      <c r="Y46">
        <v>3.76</v>
      </c>
      <c r="Z46">
        <v>-45</v>
      </c>
      <c r="AA46">
        <v>75.13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3.47</v>
      </c>
      <c r="M47" s="74">
        <v>0</v>
      </c>
      <c r="N47" s="73">
        <v>-26</v>
      </c>
      <c r="O47" s="46">
        <v>0</v>
      </c>
      <c r="P47" s="46">
        <v>-20</v>
      </c>
      <c r="Q47" s="46">
        <v>-45</v>
      </c>
      <c r="R47" s="46">
        <v>0</v>
      </c>
      <c r="S47" s="74">
        <v>0</v>
      </c>
      <c r="U47" s="73">
        <v>3.47</v>
      </c>
      <c r="V47" s="74">
        <v>-91</v>
      </c>
      <c r="W47">
        <v>-26</v>
      </c>
      <c r="X47">
        <v>0</v>
      </c>
      <c r="Y47">
        <v>3.47</v>
      </c>
      <c r="Z47">
        <v>-45</v>
      </c>
      <c r="AA47">
        <v>-20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3.95</v>
      </c>
      <c r="M48" s="74">
        <v>0</v>
      </c>
      <c r="N48" s="73">
        <v>-32</v>
      </c>
      <c r="O48" s="46">
        <v>0</v>
      </c>
      <c r="P48" s="46">
        <v>0</v>
      </c>
      <c r="Q48" s="46">
        <v>-45</v>
      </c>
      <c r="R48" s="46">
        <v>0</v>
      </c>
      <c r="S48" s="74">
        <v>0</v>
      </c>
      <c r="U48" s="73">
        <v>3.95</v>
      </c>
      <c r="V48" s="74">
        <v>-77</v>
      </c>
      <c r="W48">
        <v>-32</v>
      </c>
      <c r="X48">
        <v>0</v>
      </c>
      <c r="Y48">
        <v>3.95</v>
      </c>
      <c r="Z48">
        <v>-45</v>
      </c>
      <c r="AA48">
        <v>0</v>
      </c>
    </row>
    <row r="49" spans="7:27">
      <c r="G49" t="s">
        <v>91</v>
      </c>
      <c r="H49" s="73">
        <v>54.9</v>
      </c>
      <c r="I49" s="46">
        <v>0</v>
      </c>
      <c r="J49" s="46">
        <v>62.61</v>
      </c>
      <c r="K49" s="46">
        <v>0</v>
      </c>
      <c r="L49" s="46">
        <v>7.99</v>
      </c>
      <c r="M49" s="74">
        <v>0</v>
      </c>
      <c r="N49" s="73">
        <v>0</v>
      </c>
      <c r="O49" s="46">
        <v>-15</v>
      </c>
      <c r="P49" s="46">
        <v>0</v>
      </c>
      <c r="Q49" s="46">
        <v>-45</v>
      </c>
      <c r="R49" s="46">
        <v>0</v>
      </c>
      <c r="S49" s="74">
        <v>0</v>
      </c>
      <c r="U49" s="73">
        <v>125.5</v>
      </c>
      <c r="V49" s="74">
        <v>-60</v>
      </c>
      <c r="W49">
        <v>54.9</v>
      </c>
      <c r="X49">
        <v>-15</v>
      </c>
      <c r="Y49">
        <v>7.99</v>
      </c>
      <c r="Z49">
        <v>-45</v>
      </c>
      <c r="AA49">
        <v>62.61</v>
      </c>
    </row>
    <row r="50" spans="7:27">
      <c r="G50" t="s">
        <v>92</v>
      </c>
      <c r="H50" s="73">
        <v>62.61</v>
      </c>
      <c r="I50" s="46">
        <v>0</v>
      </c>
      <c r="J50" s="46">
        <v>81.87</v>
      </c>
      <c r="K50" s="46">
        <v>0</v>
      </c>
      <c r="L50" s="46">
        <v>10.98</v>
      </c>
      <c r="M50" s="74">
        <v>0</v>
      </c>
      <c r="N50" s="73">
        <v>0</v>
      </c>
      <c r="O50" s="46">
        <v>-60</v>
      </c>
      <c r="P50" s="46">
        <v>0</v>
      </c>
      <c r="Q50" s="46">
        <v>-45</v>
      </c>
      <c r="R50" s="46">
        <v>0</v>
      </c>
      <c r="S50" s="74">
        <v>0</v>
      </c>
      <c r="U50" s="73">
        <v>155.46</v>
      </c>
      <c r="V50" s="74">
        <v>-105</v>
      </c>
      <c r="W50">
        <v>62.61</v>
      </c>
      <c r="X50">
        <v>-60</v>
      </c>
      <c r="Y50">
        <v>10.98</v>
      </c>
      <c r="Z50">
        <v>-45</v>
      </c>
      <c r="AA50">
        <v>81.87</v>
      </c>
    </row>
    <row r="51" spans="7:27">
      <c r="G51" t="s">
        <v>93</v>
      </c>
      <c r="H51" s="73">
        <v>32.74</v>
      </c>
      <c r="I51" s="46">
        <v>0</v>
      </c>
      <c r="J51" s="46">
        <v>28.9</v>
      </c>
      <c r="K51" s="46">
        <v>0</v>
      </c>
      <c r="L51" s="46">
        <v>6.84</v>
      </c>
      <c r="M51" s="74">
        <v>0</v>
      </c>
      <c r="N51" s="73">
        <v>0</v>
      </c>
      <c r="O51" s="46">
        <v>-50</v>
      </c>
      <c r="P51" s="46">
        <v>0</v>
      </c>
      <c r="Q51" s="46">
        <v>-45</v>
      </c>
      <c r="R51" s="46">
        <v>0</v>
      </c>
      <c r="S51" s="74">
        <v>0</v>
      </c>
      <c r="U51" s="73">
        <v>68.48</v>
      </c>
      <c r="V51" s="74">
        <v>-95</v>
      </c>
      <c r="W51">
        <v>32.74</v>
      </c>
      <c r="X51">
        <v>-50</v>
      </c>
      <c r="Y51">
        <v>6.84</v>
      </c>
      <c r="Z51">
        <v>-45</v>
      </c>
      <c r="AA51">
        <v>28.9</v>
      </c>
    </row>
    <row r="52" spans="7:27">
      <c r="G52" t="s">
        <v>94</v>
      </c>
      <c r="H52" s="73">
        <v>22.15</v>
      </c>
      <c r="I52" s="46">
        <v>0</v>
      </c>
      <c r="J52" s="46">
        <v>33.71</v>
      </c>
      <c r="K52" s="46">
        <v>0</v>
      </c>
      <c r="L52" s="46">
        <v>5.78</v>
      </c>
      <c r="M52" s="74">
        <v>0</v>
      </c>
      <c r="N52" s="73">
        <v>0</v>
      </c>
      <c r="O52" s="46">
        <v>-65</v>
      </c>
      <c r="P52" s="46">
        <v>0</v>
      </c>
      <c r="Q52" s="46">
        <v>-45</v>
      </c>
      <c r="R52" s="46">
        <v>0</v>
      </c>
      <c r="S52" s="74">
        <v>0</v>
      </c>
      <c r="U52" s="73">
        <v>61.64</v>
      </c>
      <c r="V52" s="74">
        <v>-110</v>
      </c>
      <c r="W52">
        <v>22.15</v>
      </c>
      <c r="X52">
        <v>-65</v>
      </c>
      <c r="Y52">
        <v>5.78</v>
      </c>
      <c r="Z52">
        <v>-45</v>
      </c>
      <c r="AA52">
        <v>33.71</v>
      </c>
    </row>
    <row r="53" spans="7:27">
      <c r="G53" t="s">
        <v>95</v>
      </c>
      <c r="H53" s="73">
        <v>70.319999999999993</v>
      </c>
      <c r="I53" s="46">
        <v>0</v>
      </c>
      <c r="J53" s="46">
        <v>57.79</v>
      </c>
      <c r="K53" s="46">
        <v>0</v>
      </c>
      <c r="L53" s="46">
        <v>7.8</v>
      </c>
      <c r="M53" s="74">
        <v>0</v>
      </c>
      <c r="N53" s="73">
        <v>0</v>
      </c>
      <c r="O53" s="46">
        <v>-55</v>
      </c>
      <c r="P53" s="46">
        <v>0</v>
      </c>
      <c r="Q53" s="46">
        <v>-45</v>
      </c>
      <c r="R53" s="46">
        <v>0</v>
      </c>
      <c r="S53" s="74">
        <v>0</v>
      </c>
      <c r="U53" s="73">
        <v>135.91</v>
      </c>
      <c r="V53" s="74">
        <v>-100</v>
      </c>
      <c r="W53">
        <v>70.319999999999993</v>
      </c>
      <c r="X53">
        <v>-55</v>
      </c>
      <c r="Y53">
        <v>7.8</v>
      </c>
      <c r="Z53">
        <v>-45</v>
      </c>
      <c r="AA53">
        <v>57.79</v>
      </c>
    </row>
    <row r="54" spans="7:27">
      <c r="G54" t="s">
        <v>96</v>
      </c>
      <c r="H54" s="73">
        <v>75.13</v>
      </c>
      <c r="I54" s="46">
        <v>0</v>
      </c>
      <c r="J54" s="46">
        <v>52.98</v>
      </c>
      <c r="K54" s="46">
        <v>0</v>
      </c>
      <c r="L54" s="46">
        <v>6.74</v>
      </c>
      <c r="M54" s="74">
        <v>0</v>
      </c>
      <c r="N54" s="73">
        <v>0</v>
      </c>
      <c r="O54" s="46">
        <v>-50</v>
      </c>
      <c r="P54" s="46">
        <v>0</v>
      </c>
      <c r="Q54" s="46">
        <v>-45</v>
      </c>
      <c r="R54" s="46">
        <v>0</v>
      </c>
      <c r="S54" s="74">
        <v>0</v>
      </c>
      <c r="U54" s="73">
        <v>134.85</v>
      </c>
      <c r="V54" s="74">
        <v>-95</v>
      </c>
      <c r="W54">
        <v>75.13</v>
      </c>
      <c r="X54">
        <v>-50</v>
      </c>
      <c r="Y54">
        <v>6.74</v>
      </c>
      <c r="Z54">
        <v>-45</v>
      </c>
      <c r="AA54">
        <v>52.98</v>
      </c>
    </row>
    <row r="55" spans="7:27">
      <c r="G55" t="s">
        <v>97</v>
      </c>
      <c r="H55" s="73">
        <v>0</v>
      </c>
      <c r="I55" s="46">
        <v>0</v>
      </c>
      <c r="J55" s="46">
        <v>91.51</v>
      </c>
      <c r="K55" s="46">
        <v>0</v>
      </c>
      <c r="L55" s="46">
        <v>7.03</v>
      </c>
      <c r="M55" s="74">
        <v>0</v>
      </c>
      <c r="N55" s="73">
        <v>0</v>
      </c>
      <c r="O55" s="46">
        <v>-65</v>
      </c>
      <c r="P55" s="46">
        <v>0</v>
      </c>
      <c r="Q55" s="46">
        <v>-45</v>
      </c>
      <c r="R55" s="46">
        <v>0</v>
      </c>
      <c r="S55" s="74">
        <v>0</v>
      </c>
      <c r="U55" s="73">
        <v>98.54</v>
      </c>
      <c r="V55" s="74">
        <v>-110</v>
      </c>
      <c r="W55">
        <v>0</v>
      </c>
      <c r="X55">
        <v>-65</v>
      </c>
      <c r="Y55">
        <v>7.03</v>
      </c>
      <c r="Z55">
        <v>-45</v>
      </c>
      <c r="AA55">
        <v>91.51</v>
      </c>
    </row>
    <row r="56" spans="7:27">
      <c r="G56" t="s">
        <v>98</v>
      </c>
      <c r="H56" s="73">
        <v>24.08</v>
      </c>
      <c r="I56" s="46">
        <v>0</v>
      </c>
      <c r="J56" s="46">
        <v>105.95</v>
      </c>
      <c r="K56" s="46">
        <v>0</v>
      </c>
      <c r="L56" s="46">
        <v>8.9600000000000009</v>
      </c>
      <c r="M56" s="74">
        <v>0</v>
      </c>
      <c r="N56" s="73">
        <v>0</v>
      </c>
      <c r="O56" s="46">
        <v>-50</v>
      </c>
      <c r="P56" s="46">
        <v>0</v>
      </c>
      <c r="Q56" s="46">
        <v>-45</v>
      </c>
      <c r="R56" s="46">
        <v>0</v>
      </c>
      <c r="S56" s="74">
        <v>0</v>
      </c>
      <c r="U56" s="73">
        <v>138.99</v>
      </c>
      <c r="V56" s="74">
        <v>-95</v>
      </c>
      <c r="W56">
        <v>24.08</v>
      </c>
      <c r="X56">
        <v>-50</v>
      </c>
      <c r="Y56">
        <v>8.9600000000000009</v>
      </c>
      <c r="Z56">
        <v>-45</v>
      </c>
      <c r="AA56">
        <v>105.95</v>
      </c>
    </row>
    <row r="57" spans="7:27">
      <c r="G57" t="s">
        <v>99</v>
      </c>
      <c r="H57" s="73">
        <v>0</v>
      </c>
      <c r="I57" s="46">
        <v>0</v>
      </c>
      <c r="J57" s="46">
        <v>125.21</v>
      </c>
      <c r="K57" s="46">
        <v>0</v>
      </c>
      <c r="L57" s="46">
        <v>7.71</v>
      </c>
      <c r="M57" s="74">
        <v>0</v>
      </c>
      <c r="N57" s="73">
        <v>0</v>
      </c>
      <c r="O57" s="46">
        <v>-85</v>
      </c>
      <c r="P57" s="46">
        <v>0</v>
      </c>
      <c r="Q57" s="46">
        <v>-45</v>
      </c>
      <c r="R57" s="46">
        <v>0</v>
      </c>
      <c r="S57" s="74">
        <v>0</v>
      </c>
      <c r="U57" s="73">
        <v>132.91999999999999</v>
      </c>
      <c r="V57" s="74">
        <v>-130</v>
      </c>
      <c r="W57">
        <v>0</v>
      </c>
      <c r="X57">
        <v>-85</v>
      </c>
      <c r="Y57">
        <v>7.71</v>
      </c>
      <c r="Z57">
        <v>-45</v>
      </c>
      <c r="AA57">
        <v>125.21</v>
      </c>
    </row>
    <row r="58" spans="7:27">
      <c r="G58" t="s">
        <v>100</v>
      </c>
      <c r="H58" s="73">
        <v>28.9</v>
      </c>
      <c r="I58" s="46">
        <v>0</v>
      </c>
      <c r="J58" s="46">
        <v>130.03</v>
      </c>
      <c r="K58" s="46">
        <v>0</v>
      </c>
      <c r="L58" s="46">
        <v>5.49</v>
      </c>
      <c r="M58" s="74">
        <v>0</v>
      </c>
      <c r="N58" s="73">
        <v>0</v>
      </c>
      <c r="O58" s="46">
        <v>-70</v>
      </c>
      <c r="P58" s="46">
        <v>0</v>
      </c>
      <c r="Q58" s="46">
        <v>-45</v>
      </c>
      <c r="R58" s="46">
        <v>0</v>
      </c>
      <c r="S58" s="74">
        <v>0</v>
      </c>
      <c r="U58" s="73">
        <v>164.42</v>
      </c>
      <c r="V58" s="74">
        <v>-115</v>
      </c>
      <c r="W58">
        <v>28.9</v>
      </c>
      <c r="X58">
        <v>-70</v>
      </c>
      <c r="Y58">
        <v>5.49</v>
      </c>
      <c r="Z58">
        <v>-45</v>
      </c>
      <c r="AA58">
        <v>130.03</v>
      </c>
    </row>
    <row r="59" spans="7:27">
      <c r="G59" t="s">
        <v>101</v>
      </c>
      <c r="H59" s="73">
        <v>41.42</v>
      </c>
      <c r="I59" s="46">
        <v>0</v>
      </c>
      <c r="J59" s="46">
        <v>163.74</v>
      </c>
      <c r="K59" s="46">
        <v>0</v>
      </c>
      <c r="L59" s="46">
        <v>5.3</v>
      </c>
      <c r="M59" s="74">
        <v>0</v>
      </c>
      <c r="N59" s="73">
        <v>0</v>
      </c>
      <c r="O59" s="46">
        <v>0</v>
      </c>
      <c r="P59" s="46">
        <v>0</v>
      </c>
      <c r="Q59" s="46">
        <v>-45</v>
      </c>
      <c r="R59" s="46">
        <v>0</v>
      </c>
      <c r="S59" s="74">
        <v>0</v>
      </c>
      <c r="U59" s="73">
        <v>210.46</v>
      </c>
      <c r="V59" s="74">
        <v>-45</v>
      </c>
      <c r="W59">
        <v>41.42</v>
      </c>
      <c r="X59">
        <v>0</v>
      </c>
      <c r="Y59">
        <v>5.3</v>
      </c>
      <c r="Z59">
        <v>-45</v>
      </c>
      <c r="AA59">
        <v>163.74</v>
      </c>
    </row>
    <row r="60" spans="7:27">
      <c r="G60" t="s">
        <v>102</v>
      </c>
      <c r="H60" s="73">
        <v>56.83</v>
      </c>
      <c r="I60" s="46">
        <v>0</v>
      </c>
      <c r="J60" s="46">
        <v>110.77</v>
      </c>
      <c r="K60" s="46">
        <v>0</v>
      </c>
      <c r="L60" s="46">
        <v>7.99</v>
      </c>
      <c r="M60" s="74">
        <v>0</v>
      </c>
      <c r="N60" s="73">
        <v>0</v>
      </c>
      <c r="O60" s="46">
        <v>0</v>
      </c>
      <c r="P60" s="46">
        <v>0</v>
      </c>
      <c r="Q60" s="46">
        <v>-45</v>
      </c>
      <c r="R60" s="46">
        <v>0</v>
      </c>
      <c r="S60" s="74">
        <v>0</v>
      </c>
      <c r="U60" s="73">
        <v>175.59</v>
      </c>
      <c r="V60" s="74">
        <v>-45</v>
      </c>
      <c r="W60">
        <v>56.83</v>
      </c>
      <c r="X60">
        <v>0</v>
      </c>
      <c r="Y60">
        <v>7.99</v>
      </c>
      <c r="Z60">
        <v>-45</v>
      </c>
      <c r="AA60">
        <v>110.77</v>
      </c>
    </row>
    <row r="61" spans="7:27">
      <c r="G61" t="s">
        <v>103</v>
      </c>
      <c r="H61" s="73">
        <v>77.05</v>
      </c>
      <c r="I61" s="46">
        <v>0</v>
      </c>
      <c r="J61" s="46">
        <v>77.06</v>
      </c>
      <c r="K61" s="46">
        <v>0</v>
      </c>
      <c r="L61" s="46">
        <v>3.37</v>
      </c>
      <c r="M61" s="74">
        <v>0</v>
      </c>
      <c r="N61" s="73">
        <v>0</v>
      </c>
      <c r="O61" s="46">
        <v>-25</v>
      </c>
      <c r="P61" s="46">
        <v>0</v>
      </c>
      <c r="Q61" s="46">
        <v>-10</v>
      </c>
      <c r="R61" s="46">
        <v>0</v>
      </c>
      <c r="S61" s="74">
        <v>0</v>
      </c>
      <c r="U61" s="73">
        <v>157.47999999999999</v>
      </c>
      <c r="V61" s="74">
        <v>-35</v>
      </c>
      <c r="W61">
        <v>77.05</v>
      </c>
      <c r="X61">
        <v>-25</v>
      </c>
      <c r="Y61">
        <v>3.37</v>
      </c>
      <c r="Z61">
        <v>-10</v>
      </c>
      <c r="AA61">
        <v>77.06</v>
      </c>
    </row>
    <row r="62" spans="7:27">
      <c r="G62" t="s">
        <v>104</v>
      </c>
      <c r="H62" s="73">
        <v>98.25</v>
      </c>
      <c r="I62" s="46">
        <v>0</v>
      </c>
      <c r="J62" s="46">
        <v>86.69</v>
      </c>
      <c r="K62" s="46">
        <v>0</v>
      </c>
      <c r="L62" s="46">
        <v>4.91</v>
      </c>
      <c r="M62" s="74">
        <v>0</v>
      </c>
      <c r="N62" s="73">
        <v>0</v>
      </c>
      <c r="O62" s="46">
        <v>-25</v>
      </c>
      <c r="P62" s="46">
        <v>0</v>
      </c>
      <c r="Q62" s="46">
        <v>-10</v>
      </c>
      <c r="R62" s="46">
        <v>0</v>
      </c>
      <c r="S62" s="74">
        <v>0</v>
      </c>
      <c r="U62" s="73">
        <v>189.85</v>
      </c>
      <c r="V62" s="74">
        <v>-35</v>
      </c>
      <c r="W62">
        <v>98.25</v>
      </c>
      <c r="X62">
        <v>-25</v>
      </c>
      <c r="Y62">
        <v>4.91</v>
      </c>
      <c r="Z62">
        <v>-10</v>
      </c>
      <c r="AA62">
        <v>86.69</v>
      </c>
    </row>
    <row r="63" spans="7:27">
      <c r="G63" t="s">
        <v>105</v>
      </c>
      <c r="H63" s="73">
        <v>45.27</v>
      </c>
      <c r="I63" s="46">
        <v>0</v>
      </c>
      <c r="J63" s="46">
        <v>110.77</v>
      </c>
      <c r="K63" s="46">
        <v>0</v>
      </c>
      <c r="L63" s="46">
        <v>6.26</v>
      </c>
      <c r="M63" s="74">
        <v>0</v>
      </c>
      <c r="N63" s="73">
        <v>0</v>
      </c>
      <c r="O63" s="46">
        <v>-43</v>
      </c>
      <c r="P63" s="46">
        <v>0</v>
      </c>
      <c r="Q63" s="46">
        <v>-10</v>
      </c>
      <c r="R63" s="46">
        <v>0</v>
      </c>
      <c r="S63" s="74">
        <v>0</v>
      </c>
      <c r="U63" s="73">
        <v>162.30000000000001</v>
      </c>
      <c r="V63" s="74">
        <v>-53</v>
      </c>
      <c r="W63">
        <v>45.27</v>
      </c>
      <c r="X63">
        <v>-43</v>
      </c>
      <c r="Y63">
        <v>6.26</v>
      </c>
      <c r="Z63">
        <v>-10</v>
      </c>
      <c r="AA63">
        <v>110.77</v>
      </c>
    </row>
    <row r="64" spans="7:27">
      <c r="G64" t="s">
        <v>106</v>
      </c>
      <c r="H64" s="73">
        <v>32.75</v>
      </c>
      <c r="I64" s="46">
        <v>0</v>
      </c>
      <c r="J64" s="46">
        <v>110.77</v>
      </c>
      <c r="K64" s="46">
        <v>0</v>
      </c>
      <c r="L64" s="46">
        <v>5.78</v>
      </c>
      <c r="M64" s="74">
        <v>0</v>
      </c>
      <c r="N64" s="73">
        <v>0</v>
      </c>
      <c r="O64" s="46">
        <v>-32</v>
      </c>
      <c r="P64" s="46">
        <v>0</v>
      </c>
      <c r="Q64" s="46">
        <v>-10</v>
      </c>
      <c r="R64" s="46">
        <v>0</v>
      </c>
      <c r="S64" s="74">
        <v>0</v>
      </c>
      <c r="U64" s="73">
        <v>149.30000000000001</v>
      </c>
      <c r="V64" s="74">
        <v>-42</v>
      </c>
      <c r="W64">
        <v>32.75</v>
      </c>
      <c r="X64">
        <v>-32</v>
      </c>
      <c r="Y64">
        <v>5.78</v>
      </c>
      <c r="Z64">
        <v>-10</v>
      </c>
      <c r="AA64">
        <v>110.77</v>
      </c>
    </row>
    <row r="65" spans="7:27">
      <c r="G65" t="s">
        <v>107</v>
      </c>
      <c r="H65" s="73">
        <v>0</v>
      </c>
      <c r="I65" s="46">
        <v>0</v>
      </c>
      <c r="J65" s="46">
        <v>28.89</v>
      </c>
      <c r="K65" s="46">
        <v>0</v>
      </c>
      <c r="L65" s="46">
        <v>7.13</v>
      </c>
      <c r="M65" s="74">
        <v>0</v>
      </c>
      <c r="N65" s="73">
        <v>-22</v>
      </c>
      <c r="O65" s="46">
        <v>-75</v>
      </c>
      <c r="P65" s="46">
        <v>0</v>
      </c>
      <c r="Q65" s="46">
        <v>-10</v>
      </c>
      <c r="R65" s="46">
        <v>0</v>
      </c>
      <c r="S65" s="74">
        <v>0</v>
      </c>
      <c r="U65" s="73">
        <v>36.020000000000003</v>
      </c>
      <c r="V65" s="74">
        <v>-107</v>
      </c>
      <c r="W65">
        <v>-22</v>
      </c>
      <c r="X65">
        <v>-75</v>
      </c>
      <c r="Y65">
        <v>7.13</v>
      </c>
      <c r="Z65">
        <v>-10</v>
      </c>
      <c r="AA65">
        <v>28.89</v>
      </c>
    </row>
    <row r="66" spans="7:27">
      <c r="G66" t="s">
        <v>108</v>
      </c>
      <c r="H66" s="73">
        <v>0</v>
      </c>
      <c r="I66" s="46">
        <v>0</v>
      </c>
      <c r="J66" s="46">
        <v>33.71</v>
      </c>
      <c r="K66" s="46">
        <v>0</v>
      </c>
      <c r="L66" s="46">
        <v>7.9</v>
      </c>
      <c r="M66" s="74">
        <v>0</v>
      </c>
      <c r="N66" s="73">
        <v>-29</v>
      </c>
      <c r="O66" s="46">
        <v>-75</v>
      </c>
      <c r="P66" s="46">
        <v>0</v>
      </c>
      <c r="Q66" s="46">
        <v>-10</v>
      </c>
      <c r="R66" s="46">
        <v>0</v>
      </c>
      <c r="S66" s="74">
        <v>0</v>
      </c>
      <c r="U66" s="73">
        <v>41.61</v>
      </c>
      <c r="V66" s="74">
        <v>-114</v>
      </c>
      <c r="W66">
        <v>-29</v>
      </c>
      <c r="X66">
        <v>-75</v>
      </c>
      <c r="Y66">
        <v>7.9</v>
      </c>
      <c r="Z66">
        <v>-10</v>
      </c>
      <c r="AA66">
        <v>33.71</v>
      </c>
    </row>
    <row r="67" spans="7:27">
      <c r="G67" t="s">
        <v>109</v>
      </c>
      <c r="H67" s="73">
        <v>12.51</v>
      </c>
      <c r="I67" s="46">
        <v>0</v>
      </c>
      <c r="J67" s="46">
        <v>4.82</v>
      </c>
      <c r="K67" s="46">
        <v>0</v>
      </c>
      <c r="L67" s="46">
        <v>10.6</v>
      </c>
      <c r="M67" s="74">
        <v>0</v>
      </c>
      <c r="N67" s="73">
        <v>0</v>
      </c>
      <c r="O67" s="46">
        <v>-45</v>
      </c>
      <c r="P67" s="46">
        <v>0</v>
      </c>
      <c r="Q67" s="46">
        <v>-10</v>
      </c>
      <c r="R67" s="46">
        <v>0</v>
      </c>
      <c r="S67" s="74">
        <v>0</v>
      </c>
      <c r="U67" s="73">
        <v>27.93</v>
      </c>
      <c r="V67" s="74">
        <v>-55</v>
      </c>
      <c r="W67">
        <v>12.51</v>
      </c>
      <c r="X67">
        <v>-45</v>
      </c>
      <c r="Y67">
        <v>10.6</v>
      </c>
      <c r="Z67">
        <v>-10</v>
      </c>
      <c r="AA67">
        <v>4.82</v>
      </c>
    </row>
    <row r="68" spans="7:27">
      <c r="G68" t="s">
        <v>110</v>
      </c>
      <c r="H68" s="73">
        <v>25.04</v>
      </c>
      <c r="I68" s="46">
        <v>0</v>
      </c>
      <c r="J68" s="46">
        <v>4.82</v>
      </c>
      <c r="K68" s="46">
        <v>0</v>
      </c>
      <c r="L68" s="46">
        <v>12.52</v>
      </c>
      <c r="M68" s="74">
        <v>0</v>
      </c>
      <c r="N68" s="73">
        <v>0</v>
      </c>
      <c r="O68" s="46">
        <v>-35</v>
      </c>
      <c r="P68" s="46">
        <v>0</v>
      </c>
      <c r="Q68" s="46">
        <v>-10</v>
      </c>
      <c r="R68" s="46">
        <v>0</v>
      </c>
      <c r="S68" s="74">
        <v>0</v>
      </c>
      <c r="U68" s="73">
        <v>42.38</v>
      </c>
      <c r="V68" s="74">
        <v>-45</v>
      </c>
      <c r="W68">
        <v>25.04</v>
      </c>
      <c r="X68">
        <v>-35</v>
      </c>
      <c r="Y68">
        <v>12.52</v>
      </c>
      <c r="Z68">
        <v>-10</v>
      </c>
      <c r="AA68">
        <v>4.82</v>
      </c>
    </row>
    <row r="69" spans="7:27">
      <c r="G69" t="s">
        <v>111</v>
      </c>
      <c r="H69" s="73">
        <v>92.47</v>
      </c>
      <c r="I69" s="46">
        <v>0</v>
      </c>
      <c r="J69" s="46">
        <v>8.67</v>
      </c>
      <c r="K69" s="46">
        <v>0</v>
      </c>
      <c r="L69" s="46">
        <v>13.48</v>
      </c>
      <c r="M69" s="74">
        <v>0</v>
      </c>
      <c r="N69" s="73">
        <v>0</v>
      </c>
      <c r="O69" s="46">
        <v>-20</v>
      </c>
      <c r="P69" s="46">
        <v>0</v>
      </c>
      <c r="Q69" s="46">
        <v>-35</v>
      </c>
      <c r="R69" s="46">
        <v>0</v>
      </c>
      <c r="S69" s="74">
        <v>0</v>
      </c>
      <c r="U69" s="73">
        <v>114.62</v>
      </c>
      <c r="V69" s="74">
        <v>-55</v>
      </c>
      <c r="W69">
        <v>92.47</v>
      </c>
      <c r="X69">
        <v>-20</v>
      </c>
      <c r="Y69">
        <v>13.48</v>
      </c>
      <c r="Z69">
        <v>-35</v>
      </c>
      <c r="AA69">
        <v>8.67</v>
      </c>
    </row>
    <row r="70" spans="7:27">
      <c r="G70" t="s">
        <v>112</v>
      </c>
      <c r="H70" s="73">
        <v>117.52</v>
      </c>
      <c r="I70" s="46">
        <v>0</v>
      </c>
      <c r="J70" s="46">
        <v>0.96</v>
      </c>
      <c r="K70" s="46">
        <v>0</v>
      </c>
      <c r="L70" s="46">
        <v>12.52</v>
      </c>
      <c r="M70" s="74">
        <v>0</v>
      </c>
      <c r="N70" s="73">
        <v>0</v>
      </c>
      <c r="O70" s="46">
        <v>0</v>
      </c>
      <c r="P70" s="46">
        <v>0</v>
      </c>
      <c r="Q70" s="46">
        <v>-35</v>
      </c>
      <c r="R70" s="46">
        <v>0</v>
      </c>
      <c r="S70" s="74">
        <v>0</v>
      </c>
      <c r="U70" s="73">
        <v>131</v>
      </c>
      <c r="V70" s="74">
        <v>-35</v>
      </c>
      <c r="W70">
        <v>117.52</v>
      </c>
      <c r="X70">
        <v>0</v>
      </c>
      <c r="Y70">
        <v>12.52</v>
      </c>
      <c r="Z70">
        <v>-35</v>
      </c>
      <c r="AA70">
        <v>0.96</v>
      </c>
    </row>
    <row r="71" spans="7:27">
      <c r="G71" t="s">
        <v>113</v>
      </c>
      <c r="H71" s="73">
        <v>147.37</v>
      </c>
      <c r="I71" s="46">
        <v>0</v>
      </c>
      <c r="J71" s="46">
        <v>29.86</v>
      </c>
      <c r="K71" s="46">
        <v>0</v>
      </c>
      <c r="L71" s="46">
        <v>13.48</v>
      </c>
      <c r="M71" s="74">
        <v>0</v>
      </c>
      <c r="N71" s="73">
        <v>0</v>
      </c>
      <c r="O71" s="46">
        <v>0</v>
      </c>
      <c r="P71" s="46">
        <v>0</v>
      </c>
      <c r="Q71" s="46">
        <v>-35</v>
      </c>
      <c r="R71" s="46">
        <v>0</v>
      </c>
      <c r="S71" s="74">
        <v>0</v>
      </c>
      <c r="U71" s="73">
        <v>190.71</v>
      </c>
      <c r="V71" s="74">
        <v>-35</v>
      </c>
      <c r="W71">
        <v>147.37</v>
      </c>
      <c r="X71">
        <v>0</v>
      </c>
      <c r="Y71">
        <v>13.48</v>
      </c>
      <c r="Z71">
        <v>-35</v>
      </c>
      <c r="AA71">
        <v>29.86</v>
      </c>
    </row>
    <row r="72" spans="7:27">
      <c r="G72" t="s">
        <v>114</v>
      </c>
      <c r="H72" s="73">
        <v>138.69</v>
      </c>
      <c r="I72" s="46">
        <v>0</v>
      </c>
      <c r="J72" s="46">
        <v>23.12</v>
      </c>
      <c r="K72" s="46">
        <v>0</v>
      </c>
      <c r="L72" s="46">
        <v>13.97</v>
      </c>
      <c r="M72" s="74">
        <v>0</v>
      </c>
      <c r="N72" s="73">
        <v>0</v>
      </c>
      <c r="O72" s="46">
        <v>0</v>
      </c>
      <c r="P72" s="46">
        <v>0</v>
      </c>
      <c r="Q72" s="46">
        <v>-35</v>
      </c>
      <c r="R72" s="46">
        <v>0</v>
      </c>
      <c r="S72" s="74">
        <v>0</v>
      </c>
      <c r="U72" s="73">
        <v>175.78</v>
      </c>
      <c r="V72" s="74">
        <v>-35</v>
      </c>
      <c r="W72">
        <v>138.69</v>
      </c>
      <c r="X72">
        <v>0</v>
      </c>
      <c r="Y72">
        <v>13.97</v>
      </c>
      <c r="Z72">
        <v>-35</v>
      </c>
      <c r="AA72">
        <v>23.12</v>
      </c>
    </row>
    <row r="73" spans="7:27">
      <c r="G73" t="s">
        <v>115</v>
      </c>
      <c r="H73" s="73">
        <v>131.94999999999999</v>
      </c>
      <c r="I73" s="46">
        <v>0</v>
      </c>
      <c r="J73" s="46">
        <v>8.67</v>
      </c>
      <c r="K73" s="46">
        <v>0</v>
      </c>
      <c r="L73" s="46">
        <v>11.08</v>
      </c>
      <c r="M73" s="74">
        <v>0</v>
      </c>
      <c r="N73" s="73">
        <v>0</v>
      </c>
      <c r="O73" s="46">
        <v>0</v>
      </c>
      <c r="P73" s="46">
        <v>0</v>
      </c>
      <c r="Q73" s="46">
        <v>-35</v>
      </c>
      <c r="R73" s="46">
        <v>0</v>
      </c>
      <c r="S73" s="74">
        <v>0</v>
      </c>
      <c r="U73" s="73">
        <v>151.69999999999999</v>
      </c>
      <c r="V73" s="74">
        <v>-35</v>
      </c>
      <c r="W73">
        <v>131.94999999999999</v>
      </c>
      <c r="X73">
        <v>0</v>
      </c>
      <c r="Y73">
        <v>11.08</v>
      </c>
      <c r="Z73">
        <v>-35</v>
      </c>
      <c r="AA73">
        <v>8.67</v>
      </c>
    </row>
    <row r="74" spans="7:27">
      <c r="G74" t="s">
        <v>116</v>
      </c>
      <c r="H74" s="73">
        <v>82.83</v>
      </c>
      <c r="I74" s="46">
        <v>0</v>
      </c>
      <c r="J74" s="46">
        <v>2.89</v>
      </c>
      <c r="K74" s="46">
        <v>0</v>
      </c>
      <c r="L74" s="46">
        <v>13.2</v>
      </c>
      <c r="M74" s="74">
        <v>0</v>
      </c>
      <c r="N74" s="73">
        <v>0</v>
      </c>
      <c r="O74" s="46">
        <v>0</v>
      </c>
      <c r="P74" s="46">
        <v>0</v>
      </c>
      <c r="Q74" s="46">
        <v>-35</v>
      </c>
      <c r="R74" s="46">
        <v>0</v>
      </c>
      <c r="S74" s="74">
        <v>0</v>
      </c>
      <c r="U74" s="73">
        <v>98.92</v>
      </c>
      <c r="V74" s="74">
        <v>-35</v>
      </c>
      <c r="W74">
        <v>82.83</v>
      </c>
      <c r="X74">
        <v>0</v>
      </c>
      <c r="Y74">
        <v>13.2</v>
      </c>
      <c r="Z74">
        <v>-35</v>
      </c>
      <c r="AA74">
        <v>2.89</v>
      </c>
    </row>
    <row r="75" spans="7:27">
      <c r="G75" t="s">
        <v>117</v>
      </c>
      <c r="H75" s="73">
        <v>124.25</v>
      </c>
      <c r="I75" s="46">
        <v>48.16</v>
      </c>
      <c r="J75" s="46">
        <v>55.87</v>
      </c>
      <c r="K75" s="46">
        <v>0</v>
      </c>
      <c r="L75" s="46">
        <v>13.48</v>
      </c>
      <c r="M75" s="74">
        <v>0</v>
      </c>
      <c r="N75" s="73">
        <v>0</v>
      </c>
      <c r="O75" s="46">
        <v>0</v>
      </c>
      <c r="P75" s="46">
        <v>0</v>
      </c>
      <c r="Q75" s="46">
        <v>-49</v>
      </c>
      <c r="R75" s="46">
        <v>0</v>
      </c>
      <c r="S75" s="74">
        <v>0</v>
      </c>
      <c r="U75" s="73">
        <v>241.76</v>
      </c>
      <c r="V75" s="74">
        <v>-49</v>
      </c>
      <c r="W75">
        <v>124.25</v>
      </c>
      <c r="X75">
        <v>48.16</v>
      </c>
      <c r="Y75">
        <v>13.48</v>
      </c>
      <c r="Z75">
        <v>-49</v>
      </c>
      <c r="AA75">
        <v>55.87</v>
      </c>
    </row>
    <row r="76" spans="7:27">
      <c r="G76" t="s">
        <v>118</v>
      </c>
      <c r="H76" s="73">
        <v>123.29</v>
      </c>
      <c r="I76" s="46">
        <v>48.16</v>
      </c>
      <c r="J76" s="46">
        <v>118.47</v>
      </c>
      <c r="K76" s="46">
        <v>0</v>
      </c>
      <c r="L76" s="46">
        <v>13.97</v>
      </c>
      <c r="M76" s="74">
        <v>0</v>
      </c>
      <c r="N76" s="73">
        <v>0</v>
      </c>
      <c r="O76" s="46">
        <v>0</v>
      </c>
      <c r="P76" s="46">
        <v>0</v>
      </c>
      <c r="Q76" s="46">
        <v>-49</v>
      </c>
      <c r="R76" s="46">
        <v>0</v>
      </c>
      <c r="S76" s="74">
        <v>0</v>
      </c>
      <c r="U76" s="73">
        <v>303.89</v>
      </c>
      <c r="V76" s="74">
        <v>-49</v>
      </c>
      <c r="W76">
        <v>123.29</v>
      </c>
      <c r="X76">
        <v>48.16</v>
      </c>
      <c r="Y76">
        <v>13.97</v>
      </c>
      <c r="Z76">
        <v>-49</v>
      </c>
      <c r="AA76">
        <v>118.47</v>
      </c>
    </row>
    <row r="77" spans="7:27">
      <c r="G77" t="s">
        <v>119</v>
      </c>
      <c r="H77" s="73">
        <v>131.96</v>
      </c>
      <c r="I77" s="46">
        <v>0</v>
      </c>
      <c r="J77" s="46">
        <v>108.84</v>
      </c>
      <c r="K77" s="46">
        <v>0</v>
      </c>
      <c r="L77" s="46">
        <v>13.97</v>
      </c>
      <c r="M77" s="74">
        <v>0</v>
      </c>
      <c r="N77" s="73">
        <v>0</v>
      </c>
      <c r="O77" s="46">
        <v>-22</v>
      </c>
      <c r="P77" s="46">
        <v>0</v>
      </c>
      <c r="Q77" s="46">
        <v>-48</v>
      </c>
      <c r="R77" s="46">
        <v>0</v>
      </c>
      <c r="S77" s="74">
        <v>0</v>
      </c>
      <c r="U77" s="73">
        <v>254.77</v>
      </c>
      <c r="V77" s="74">
        <v>-70</v>
      </c>
      <c r="W77">
        <v>131.96</v>
      </c>
      <c r="X77">
        <v>-22</v>
      </c>
      <c r="Y77">
        <v>13.97</v>
      </c>
      <c r="Z77">
        <v>-48</v>
      </c>
      <c r="AA77">
        <v>108.84</v>
      </c>
    </row>
    <row r="78" spans="7:27">
      <c r="G78" t="s">
        <v>120</v>
      </c>
      <c r="H78" s="73">
        <v>127.15</v>
      </c>
      <c r="I78" s="46">
        <v>0</v>
      </c>
      <c r="J78" s="46">
        <v>88.61</v>
      </c>
      <c r="K78" s="46">
        <v>0</v>
      </c>
      <c r="L78" s="46">
        <v>14.16</v>
      </c>
      <c r="M78" s="74">
        <v>0</v>
      </c>
      <c r="N78" s="73">
        <v>0</v>
      </c>
      <c r="O78" s="46">
        <v>-40</v>
      </c>
      <c r="P78" s="46">
        <v>0</v>
      </c>
      <c r="Q78" s="46">
        <v>-54</v>
      </c>
      <c r="R78" s="46">
        <v>0</v>
      </c>
      <c r="S78" s="74">
        <v>0</v>
      </c>
      <c r="U78" s="73">
        <v>229.92</v>
      </c>
      <c r="V78" s="74">
        <v>-94</v>
      </c>
      <c r="W78">
        <v>127.15</v>
      </c>
      <c r="X78">
        <v>-40</v>
      </c>
      <c r="Y78">
        <v>14.16</v>
      </c>
      <c r="Z78">
        <v>-54</v>
      </c>
      <c r="AA78">
        <v>88.61</v>
      </c>
    </row>
    <row r="79" spans="7:27">
      <c r="G79" t="s">
        <v>121</v>
      </c>
      <c r="H79" s="73">
        <v>173.38</v>
      </c>
      <c r="I79" s="46">
        <v>0</v>
      </c>
      <c r="J79" s="46">
        <v>67.42</v>
      </c>
      <c r="K79" s="46">
        <v>0</v>
      </c>
      <c r="L79" s="46">
        <v>14.16</v>
      </c>
      <c r="M79" s="74">
        <v>0</v>
      </c>
      <c r="N79" s="73">
        <v>0</v>
      </c>
      <c r="O79" s="46">
        <v>-55</v>
      </c>
      <c r="P79" s="46">
        <v>0</v>
      </c>
      <c r="Q79" s="46">
        <v>-29</v>
      </c>
      <c r="R79" s="46">
        <v>0</v>
      </c>
      <c r="S79" s="74">
        <v>0</v>
      </c>
      <c r="U79" s="73">
        <v>254.96</v>
      </c>
      <c r="V79" s="74">
        <v>-84</v>
      </c>
      <c r="W79">
        <v>173.38</v>
      </c>
      <c r="X79">
        <v>-55</v>
      </c>
      <c r="Y79">
        <v>14.16</v>
      </c>
      <c r="Z79">
        <v>-29</v>
      </c>
      <c r="AA79">
        <v>67.42</v>
      </c>
    </row>
    <row r="80" spans="7:27">
      <c r="G80" t="s">
        <v>122</v>
      </c>
      <c r="H80" s="73">
        <v>200.34</v>
      </c>
      <c r="I80" s="46">
        <v>0</v>
      </c>
      <c r="J80" s="46">
        <v>71.28</v>
      </c>
      <c r="K80" s="46">
        <v>0</v>
      </c>
      <c r="L80" s="46">
        <v>14.16</v>
      </c>
      <c r="M80" s="74">
        <v>0</v>
      </c>
      <c r="N80" s="73">
        <v>0</v>
      </c>
      <c r="O80" s="46">
        <v>-48</v>
      </c>
      <c r="P80" s="46">
        <v>0</v>
      </c>
      <c r="Q80" s="46">
        <v>-31</v>
      </c>
      <c r="R80" s="46">
        <v>0</v>
      </c>
      <c r="S80" s="74">
        <v>0</v>
      </c>
      <c r="U80" s="73">
        <v>285.77999999999997</v>
      </c>
      <c r="V80" s="74">
        <v>-79</v>
      </c>
      <c r="W80">
        <v>200.34</v>
      </c>
      <c r="X80">
        <v>-48</v>
      </c>
      <c r="Y80">
        <v>14.16</v>
      </c>
      <c r="Z80">
        <v>-31</v>
      </c>
      <c r="AA80">
        <v>71.28</v>
      </c>
    </row>
    <row r="81" spans="7:27">
      <c r="G81" t="s">
        <v>123</v>
      </c>
      <c r="H81" s="73">
        <v>130.03</v>
      </c>
      <c r="I81" s="46">
        <v>0</v>
      </c>
      <c r="J81" s="46">
        <v>62.61</v>
      </c>
      <c r="K81" s="46">
        <v>0</v>
      </c>
      <c r="L81" s="46">
        <v>12.81</v>
      </c>
      <c r="M81" s="74">
        <v>0</v>
      </c>
      <c r="N81" s="73">
        <v>0</v>
      </c>
      <c r="O81" s="46">
        <v>0</v>
      </c>
      <c r="P81" s="46">
        <v>0</v>
      </c>
      <c r="Q81" s="46">
        <v>-31</v>
      </c>
      <c r="R81" s="46">
        <v>0</v>
      </c>
      <c r="S81" s="74">
        <v>0</v>
      </c>
      <c r="U81" s="73">
        <v>205.45</v>
      </c>
      <c r="V81" s="74">
        <v>-31</v>
      </c>
      <c r="W81">
        <v>130.03</v>
      </c>
      <c r="X81">
        <v>0</v>
      </c>
      <c r="Y81">
        <v>12.81</v>
      </c>
      <c r="Z81">
        <v>-31</v>
      </c>
      <c r="AA81">
        <v>62.61</v>
      </c>
    </row>
    <row r="82" spans="7:27">
      <c r="G82" t="s">
        <v>124</v>
      </c>
      <c r="H82" s="73">
        <v>134.85</v>
      </c>
      <c r="I82" s="46">
        <v>0</v>
      </c>
      <c r="J82" s="46">
        <v>73.2</v>
      </c>
      <c r="K82" s="46">
        <v>0</v>
      </c>
      <c r="L82" s="46">
        <v>12.81</v>
      </c>
      <c r="M82" s="74">
        <v>0</v>
      </c>
      <c r="N82" s="73">
        <v>0</v>
      </c>
      <c r="O82" s="46">
        <v>0</v>
      </c>
      <c r="P82" s="46">
        <v>0</v>
      </c>
      <c r="Q82" s="46">
        <v>-31</v>
      </c>
      <c r="R82" s="46">
        <v>0</v>
      </c>
      <c r="S82" s="74">
        <v>0</v>
      </c>
      <c r="U82" s="73">
        <v>220.86</v>
      </c>
      <c r="V82" s="74">
        <v>-31</v>
      </c>
      <c r="W82">
        <v>134.85</v>
      </c>
      <c r="X82">
        <v>0</v>
      </c>
      <c r="Y82">
        <v>12.81</v>
      </c>
      <c r="Z82">
        <v>-31</v>
      </c>
      <c r="AA82">
        <v>73.2</v>
      </c>
    </row>
    <row r="83" spans="7:27">
      <c r="G83" t="s">
        <v>125</v>
      </c>
      <c r="H83" s="73">
        <v>16.37</v>
      </c>
      <c r="I83" s="46">
        <v>0</v>
      </c>
      <c r="J83" s="46">
        <v>0</v>
      </c>
      <c r="K83" s="46">
        <v>0</v>
      </c>
      <c r="L83" s="46">
        <v>6.07</v>
      </c>
      <c r="M83" s="74">
        <v>0</v>
      </c>
      <c r="N83" s="73">
        <v>0</v>
      </c>
      <c r="O83" s="46">
        <v>-13</v>
      </c>
      <c r="P83" s="46">
        <v>-16</v>
      </c>
      <c r="Q83" s="46">
        <v>-28</v>
      </c>
      <c r="R83" s="46">
        <v>0</v>
      </c>
      <c r="S83" s="74">
        <v>0</v>
      </c>
      <c r="U83" s="73">
        <v>22.44</v>
      </c>
      <c r="V83" s="74">
        <v>-57</v>
      </c>
      <c r="W83">
        <v>16.37</v>
      </c>
      <c r="X83">
        <v>-13</v>
      </c>
      <c r="Y83">
        <v>6.07</v>
      </c>
      <c r="Z83">
        <v>-28</v>
      </c>
      <c r="AA83">
        <v>-16</v>
      </c>
    </row>
    <row r="84" spans="7:27">
      <c r="G84" t="s">
        <v>126</v>
      </c>
      <c r="H84" s="73">
        <v>10.59</v>
      </c>
      <c r="I84" s="46">
        <v>0</v>
      </c>
      <c r="J84" s="46">
        <v>0</v>
      </c>
      <c r="K84" s="46">
        <v>0</v>
      </c>
      <c r="L84" s="46">
        <v>6.07</v>
      </c>
      <c r="M84" s="74">
        <v>0</v>
      </c>
      <c r="N84" s="73">
        <v>0</v>
      </c>
      <c r="O84" s="46">
        <v>-13</v>
      </c>
      <c r="P84" s="46">
        <v>-7</v>
      </c>
      <c r="Q84" s="46">
        <v>-29</v>
      </c>
      <c r="R84" s="46">
        <v>0</v>
      </c>
      <c r="S84" s="74">
        <v>0</v>
      </c>
      <c r="U84" s="73">
        <v>16.66</v>
      </c>
      <c r="V84" s="74">
        <v>-49</v>
      </c>
      <c r="W84">
        <v>10.59</v>
      </c>
      <c r="X84">
        <v>-13</v>
      </c>
      <c r="Y84">
        <v>6.07</v>
      </c>
      <c r="Z84">
        <v>-29</v>
      </c>
      <c r="AA84">
        <v>-7</v>
      </c>
    </row>
    <row r="85" spans="7:27">
      <c r="G85" t="s">
        <v>127</v>
      </c>
      <c r="H85" s="73">
        <v>65.5</v>
      </c>
      <c r="I85" s="46">
        <v>0</v>
      </c>
      <c r="J85" s="46">
        <v>0</v>
      </c>
      <c r="K85" s="46">
        <v>0</v>
      </c>
      <c r="L85" s="46">
        <v>6.07</v>
      </c>
      <c r="M85" s="74">
        <v>0</v>
      </c>
      <c r="N85" s="73">
        <v>0</v>
      </c>
      <c r="O85" s="46">
        <v>-62</v>
      </c>
      <c r="P85" s="46">
        <v>-35</v>
      </c>
      <c r="Q85" s="46">
        <v>-31</v>
      </c>
      <c r="R85" s="46">
        <v>0</v>
      </c>
      <c r="S85" s="74">
        <v>0</v>
      </c>
      <c r="U85" s="73">
        <v>71.569999999999993</v>
      </c>
      <c r="V85" s="74">
        <v>-128</v>
      </c>
      <c r="W85">
        <v>65.5</v>
      </c>
      <c r="X85">
        <v>-62</v>
      </c>
      <c r="Y85">
        <v>6.07</v>
      </c>
      <c r="Z85">
        <v>-31</v>
      </c>
      <c r="AA85">
        <v>-35</v>
      </c>
    </row>
    <row r="86" spans="7:27">
      <c r="G86" t="s">
        <v>128</v>
      </c>
      <c r="H86" s="73">
        <v>63.57</v>
      </c>
      <c r="I86" s="46">
        <v>0</v>
      </c>
      <c r="J86" s="46">
        <v>0</v>
      </c>
      <c r="K86" s="46">
        <v>0</v>
      </c>
      <c r="L86" s="46">
        <v>6.07</v>
      </c>
      <c r="M86" s="74">
        <v>0</v>
      </c>
      <c r="N86" s="73">
        <v>0</v>
      </c>
      <c r="O86" s="46">
        <v>-37</v>
      </c>
      <c r="P86" s="46">
        <v>-35</v>
      </c>
      <c r="Q86" s="46">
        <v>-32</v>
      </c>
      <c r="R86" s="46">
        <v>0</v>
      </c>
      <c r="S86" s="74">
        <v>0</v>
      </c>
      <c r="U86" s="73">
        <v>69.64</v>
      </c>
      <c r="V86" s="74">
        <v>-104</v>
      </c>
      <c r="W86">
        <v>63.57</v>
      </c>
      <c r="X86">
        <v>-37</v>
      </c>
      <c r="Y86">
        <v>6.07</v>
      </c>
      <c r="Z86">
        <v>-32</v>
      </c>
      <c r="AA86">
        <v>-35</v>
      </c>
    </row>
    <row r="87" spans="7:27">
      <c r="G87" t="s">
        <v>129</v>
      </c>
      <c r="H87" s="73">
        <v>67.42</v>
      </c>
      <c r="I87" s="46">
        <v>0</v>
      </c>
      <c r="J87" s="46">
        <v>0</v>
      </c>
      <c r="K87" s="46">
        <v>0</v>
      </c>
      <c r="L87" s="46">
        <v>6.07</v>
      </c>
      <c r="M87" s="74">
        <v>0</v>
      </c>
      <c r="N87" s="73">
        <v>0</v>
      </c>
      <c r="O87" s="46">
        <v>-153</v>
      </c>
      <c r="P87" s="46">
        <v>-72</v>
      </c>
      <c r="Q87" s="46">
        <v>-32</v>
      </c>
      <c r="R87" s="46">
        <v>0</v>
      </c>
      <c r="S87" s="74">
        <v>0</v>
      </c>
      <c r="U87" s="73">
        <v>73.489999999999995</v>
      </c>
      <c r="V87" s="74">
        <v>-257</v>
      </c>
      <c r="W87">
        <v>67.42</v>
      </c>
      <c r="X87">
        <v>-153</v>
      </c>
      <c r="Y87">
        <v>6.07</v>
      </c>
      <c r="Z87">
        <v>-32</v>
      </c>
      <c r="AA87">
        <v>-72</v>
      </c>
    </row>
    <row r="88" spans="7:27">
      <c r="G88" t="s">
        <v>130</v>
      </c>
      <c r="H88" s="73">
        <v>62.61</v>
      </c>
      <c r="I88" s="46">
        <v>0</v>
      </c>
      <c r="J88" s="46">
        <v>0</v>
      </c>
      <c r="K88" s="46">
        <v>0</v>
      </c>
      <c r="L88" s="46">
        <v>6.07</v>
      </c>
      <c r="M88" s="74">
        <v>0</v>
      </c>
      <c r="N88" s="73">
        <v>0</v>
      </c>
      <c r="O88" s="46">
        <v>-140</v>
      </c>
      <c r="P88" s="46">
        <v>-74</v>
      </c>
      <c r="Q88" s="46">
        <v>-32</v>
      </c>
      <c r="R88" s="46">
        <v>0</v>
      </c>
      <c r="S88" s="74">
        <v>0</v>
      </c>
      <c r="U88" s="73">
        <v>68.680000000000007</v>
      </c>
      <c r="V88" s="74">
        <v>-246</v>
      </c>
      <c r="W88">
        <v>62.61</v>
      </c>
      <c r="X88">
        <v>-140</v>
      </c>
      <c r="Y88">
        <v>6.07</v>
      </c>
      <c r="Z88">
        <v>-32</v>
      </c>
      <c r="AA88">
        <v>-74</v>
      </c>
    </row>
    <row r="89" spans="7:27">
      <c r="G89" t="s">
        <v>131</v>
      </c>
      <c r="H89" s="73">
        <v>38.53</v>
      </c>
      <c r="I89" s="46">
        <v>0</v>
      </c>
      <c r="J89" s="46">
        <v>0</v>
      </c>
      <c r="K89" s="46">
        <v>0</v>
      </c>
      <c r="L89" s="46">
        <v>6.07</v>
      </c>
      <c r="M89" s="74">
        <v>0</v>
      </c>
      <c r="N89" s="73">
        <v>0</v>
      </c>
      <c r="O89" s="46">
        <v>-151</v>
      </c>
      <c r="P89" s="46">
        <v>-61</v>
      </c>
      <c r="Q89" s="46">
        <v>-34</v>
      </c>
      <c r="R89" s="46">
        <v>0</v>
      </c>
      <c r="S89" s="74">
        <v>0</v>
      </c>
      <c r="U89" s="73">
        <v>44.6</v>
      </c>
      <c r="V89" s="74">
        <v>-246</v>
      </c>
      <c r="W89">
        <v>38.53</v>
      </c>
      <c r="X89">
        <v>-151</v>
      </c>
      <c r="Y89">
        <v>6.07</v>
      </c>
      <c r="Z89">
        <v>-34</v>
      </c>
      <c r="AA89">
        <v>-61</v>
      </c>
    </row>
    <row r="90" spans="7:27">
      <c r="G90" t="s">
        <v>132</v>
      </c>
      <c r="H90" s="73">
        <v>57.79</v>
      </c>
      <c r="I90" s="46">
        <v>0</v>
      </c>
      <c r="J90" s="46">
        <v>0</v>
      </c>
      <c r="K90" s="46">
        <v>0</v>
      </c>
      <c r="L90" s="46">
        <v>6.07</v>
      </c>
      <c r="M90" s="74">
        <v>0</v>
      </c>
      <c r="N90" s="73">
        <v>0</v>
      </c>
      <c r="O90" s="46">
        <v>-137</v>
      </c>
      <c r="P90" s="46">
        <v>-50</v>
      </c>
      <c r="Q90" s="46">
        <v>-35</v>
      </c>
      <c r="R90" s="46">
        <v>0</v>
      </c>
      <c r="S90" s="74">
        <v>0</v>
      </c>
      <c r="U90" s="73">
        <v>63.86</v>
      </c>
      <c r="V90" s="74">
        <v>-222</v>
      </c>
      <c r="W90">
        <v>57.79</v>
      </c>
      <c r="X90">
        <v>-137</v>
      </c>
      <c r="Y90">
        <v>6.07</v>
      </c>
      <c r="Z90">
        <v>-35</v>
      </c>
      <c r="AA90">
        <v>-50</v>
      </c>
    </row>
    <row r="91" spans="7:27">
      <c r="G91" t="s">
        <v>133</v>
      </c>
      <c r="H91" s="73">
        <v>106.91</v>
      </c>
      <c r="I91" s="46">
        <v>0</v>
      </c>
      <c r="J91" s="46">
        <v>0</v>
      </c>
      <c r="K91" s="46">
        <v>0</v>
      </c>
      <c r="L91" s="46">
        <v>6.07</v>
      </c>
      <c r="M91" s="74">
        <v>0</v>
      </c>
      <c r="N91" s="73">
        <v>0</v>
      </c>
      <c r="O91" s="46">
        <v>-186</v>
      </c>
      <c r="P91" s="46">
        <v>-47</v>
      </c>
      <c r="Q91" s="46">
        <v>-35</v>
      </c>
      <c r="R91" s="46">
        <v>0</v>
      </c>
      <c r="S91" s="74">
        <v>0</v>
      </c>
      <c r="U91" s="73">
        <v>112.98</v>
      </c>
      <c r="V91" s="74">
        <v>-268</v>
      </c>
      <c r="W91">
        <v>106.91</v>
      </c>
      <c r="X91">
        <v>-186</v>
      </c>
      <c r="Y91">
        <v>6.07</v>
      </c>
      <c r="Z91">
        <v>-35</v>
      </c>
      <c r="AA91">
        <v>-47</v>
      </c>
    </row>
    <row r="92" spans="7:27">
      <c r="G92" t="s">
        <v>134</v>
      </c>
      <c r="H92" s="73">
        <v>102.1</v>
      </c>
      <c r="I92" s="46">
        <v>0</v>
      </c>
      <c r="J92" s="46">
        <v>0</v>
      </c>
      <c r="K92" s="46">
        <v>0</v>
      </c>
      <c r="L92" s="46">
        <v>6.07</v>
      </c>
      <c r="M92" s="74">
        <v>0</v>
      </c>
      <c r="N92" s="73">
        <v>0</v>
      </c>
      <c r="O92" s="46">
        <v>-168</v>
      </c>
      <c r="P92" s="46">
        <v>-39</v>
      </c>
      <c r="Q92" s="46">
        <v>-37</v>
      </c>
      <c r="R92" s="46">
        <v>0</v>
      </c>
      <c r="S92" s="74">
        <v>0</v>
      </c>
      <c r="U92" s="73">
        <v>108.17</v>
      </c>
      <c r="V92" s="74">
        <v>-244</v>
      </c>
      <c r="W92">
        <v>102.1</v>
      </c>
      <c r="X92">
        <v>-168</v>
      </c>
      <c r="Y92">
        <v>6.07</v>
      </c>
      <c r="Z92">
        <v>-37</v>
      </c>
      <c r="AA92">
        <v>-39</v>
      </c>
    </row>
    <row r="93" spans="7:27">
      <c r="G93" t="s">
        <v>135</v>
      </c>
      <c r="H93" s="73">
        <v>161.82</v>
      </c>
      <c r="I93" s="46">
        <v>0</v>
      </c>
      <c r="J93" s="46">
        <v>0</v>
      </c>
      <c r="K93" s="46">
        <v>0</v>
      </c>
      <c r="L93" s="46">
        <v>6.07</v>
      </c>
      <c r="M93" s="74">
        <v>0</v>
      </c>
      <c r="N93" s="73">
        <v>0</v>
      </c>
      <c r="O93" s="46">
        <v>-13</v>
      </c>
      <c r="P93" s="46">
        <v>-39</v>
      </c>
      <c r="Q93" s="46">
        <v>-35</v>
      </c>
      <c r="R93" s="46">
        <v>0</v>
      </c>
      <c r="S93" s="74">
        <v>0</v>
      </c>
      <c r="U93" s="73">
        <v>167.89</v>
      </c>
      <c r="V93" s="74">
        <v>-87</v>
      </c>
      <c r="W93">
        <v>161.82</v>
      </c>
      <c r="X93">
        <v>-13</v>
      </c>
      <c r="Y93">
        <v>6.07</v>
      </c>
      <c r="Z93">
        <v>-35</v>
      </c>
      <c r="AA93">
        <v>-39</v>
      </c>
    </row>
    <row r="94" spans="7:27">
      <c r="G94" t="s">
        <v>136</v>
      </c>
      <c r="H94" s="73">
        <v>171.45</v>
      </c>
      <c r="I94" s="46">
        <v>0</v>
      </c>
      <c r="J94" s="46">
        <v>0</v>
      </c>
      <c r="K94" s="46">
        <v>0</v>
      </c>
      <c r="L94" s="46">
        <v>6.07</v>
      </c>
      <c r="M94" s="74">
        <v>0</v>
      </c>
      <c r="N94" s="73">
        <v>0</v>
      </c>
      <c r="O94" s="46">
        <v>0</v>
      </c>
      <c r="P94" s="46">
        <v>-49</v>
      </c>
      <c r="Q94" s="46">
        <v>-34</v>
      </c>
      <c r="R94" s="46">
        <v>0</v>
      </c>
      <c r="S94" s="74">
        <v>0</v>
      </c>
      <c r="U94" s="73">
        <v>177.52</v>
      </c>
      <c r="V94" s="74">
        <v>-83</v>
      </c>
      <c r="W94">
        <v>171.45</v>
      </c>
      <c r="X94">
        <v>0</v>
      </c>
      <c r="Y94">
        <v>6.07</v>
      </c>
      <c r="Z94">
        <v>-34</v>
      </c>
      <c r="AA94">
        <v>-49</v>
      </c>
    </row>
    <row r="95" spans="7:27">
      <c r="G95" t="s">
        <v>137</v>
      </c>
      <c r="H95" s="73">
        <v>244.65</v>
      </c>
      <c r="I95" s="46">
        <v>57.79</v>
      </c>
      <c r="J95" s="46">
        <v>0</v>
      </c>
      <c r="K95" s="46">
        <v>0</v>
      </c>
      <c r="L95" s="46">
        <v>6.07</v>
      </c>
      <c r="M95" s="74">
        <v>0</v>
      </c>
      <c r="N95" s="73">
        <v>0</v>
      </c>
      <c r="O95" s="46">
        <v>0</v>
      </c>
      <c r="P95" s="46">
        <v>-40</v>
      </c>
      <c r="Q95" s="46">
        <v>-34</v>
      </c>
      <c r="R95" s="46">
        <v>0</v>
      </c>
      <c r="S95" s="74">
        <v>0</v>
      </c>
      <c r="U95" s="73">
        <v>308.51</v>
      </c>
      <c r="V95" s="74">
        <v>-74</v>
      </c>
      <c r="W95">
        <v>244.65</v>
      </c>
      <c r="X95">
        <v>57.79</v>
      </c>
      <c r="Y95">
        <v>6.07</v>
      </c>
      <c r="Z95">
        <v>-34</v>
      </c>
      <c r="AA95">
        <v>-40</v>
      </c>
    </row>
    <row r="96" spans="7:27">
      <c r="G96" t="s">
        <v>138</v>
      </c>
      <c r="H96" s="73">
        <v>249.46</v>
      </c>
      <c r="I96" s="46">
        <v>52.98</v>
      </c>
      <c r="J96" s="46">
        <v>0</v>
      </c>
      <c r="K96" s="46">
        <v>0</v>
      </c>
      <c r="L96" s="46">
        <v>6.07</v>
      </c>
      <c r="M96" s="74">
        <v>0</v>
      </c>
      <c r="N96" s="73">
        <v>0</v>
      </c>
      <c r="O96" s="46">
        <v>0</v>
      </c>
      <c r="P96" s="46">
        <v>-38</v>
      </c>
      <c r="Q96" s="46">
        <v>-35</v>
      </c>
      <c r="R96" s="46">
        <v>0</v>
      </c>
      <c r="S96" s="74">
        <v>0</v>
      </c>
      <c r="U96" s="73">
        <v>308.51</v>
      </c>
      <c r="V96" s="74">
        <v>-73</v>
      </c>
      <c r="W96">
        <v>249.46</v>
      </c>
      <c r="X96">
        <v>52.98</v>
      </c>
      <c r="Y96">
        <v>6.07</v>
      </c>
      <c r="Z96">
        <v>-35</v>
      </c>
      <c r="AA96">
        <v>-38</v>
      </c>
    </row>
    <row r="97" spans="1:83">
      <c r="G97" t="s">
        <v>139</v>
      </c>
      <c r="H97" s="73">
        <v>224.42</v>
      </c>
      <c r="I97" s="46">
        <v>0</v>
      </c>
      <c r="J97" s="46">
        <v>45.27</v>
      </c>
      <c r="K97" s="46">
        <v>0</v>
      </c>
      <c r="L97" s="46">
        <v>6.07</v>
      </c>
      <c r="M97" s="74">
        <v>0</v>
      </c>
      <c r="N97" s="73">
        <v>0</v>
      </c>
      <c r="O97" s="46">
        <v>0</v>
      </c>
      <c r="P97" s="46">
        <v>0</v>
      </c>
      <c r="Q97" s="46">
        <v>-33</v>
      </c>
      <c r="R97" s="46">
        <v>0</v>
      </c>
      <c r="S97" s="74">
        <v>0</v>
      </c>
      <c r="U97" s="73">
        <v>275.76</v>
      </c>
      <c r="V97" s="74">
        <v>-33</v>
      </c>
      <c r="W97">
        <v>224.42</v>
      </c>
      <c r="X97">
        <v>0</v>
      </c>
      <c r="Y97">
        <v>6.07</v>
      </c>
      <c r="Z97">
        <v>-33</v>
      </c>
      <c r="AA97">
        <v>45.27</v>
      </c>
    </row>
    <row r="98" spans="1:83">
      <c r="G98" t="s">
        <v>140</v>
      </c>
      <c r="H98" s="73">
        <v>238.87</v>
      </c>
      <c r="I98" s="46">
        <v>0</v>
      </c>
      <c r="J98" s="46">
        <v>45.27</v>
      </c>
      <c r="K98" s="46">
        <v>0</v>
      </c>
      <c r="L98" s="46">
        <v>6.07</v>
      </c>
      <c r="M98" s="74">
        <v>0</v>
      </c>
      <c r="N98" s="73">
        <v>0</v>
      </c>
      <c r="O98" s="46">
        <v>0</v>
      </c>
      <c r="P98" s="46">
        <v>0</v>
      </c>
      <c r="Q98" s="46">
        <v>-33</v>
      </c>
      <c r="R98" s="46">
        <v>0</v>
      </c>
      <c r="S98" s="74">
        <v>0</v>
      </c>
      <c r="U98" s="73">
        <v>290.20999999999998</v>
      </c>
      <c r="V98" s="74">
        <v>-33</v>
      </c>
      <c r="W98">
        <v>238.87</v>
      </c>
      <c r="X98">
        <v>0</v>
      </c>
      <c r="Y98">
        <v>6.07</v>
      </c>
      <c r="Z98">
        <v>-33</v>
      </c>
      <c r="AA98">
        <v>45.27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2.4599975000000001</v>
      </c>
      <c r="I99" s="69">
        <f t="shared" ref="I99:BQ99" si="1">SUM(I3:I98)/4000</f>
        <v>5.1772499999999992E-2</v>
      </c>
      <c r="J99" s="69">
        <f t="shared" si="1"/>
        <v>0.69952750000000008</v>
      </c>
      <c r="K99" s="69">
        <f t="shared" si="1"/>
        <v>0</v>
      </c>
      <c r="L99" s="69">
        <f t="shared" si="1"/>
        <v>0.19410500000000019</v>
      </c>
      <c r="M99" s="69">
        <f t="shared" si="1"/>
        <v>0</v>
      </c>
      <c r="N99" s="68">
        <f t="shared" si="1"/>
        <v>-0.15049999999999999</v>
      </c>
      <c r="O99" s="69">
        <f t="shared" si="1"/>
        <v>-0.91025</v>
      </c>
      <c r="P99" s="69">
        <f t="shared" si="1"/>
        <v>-0.58774999999999999</v>
      </c>
      <c r="Q99" s="69">
        <f t="shared" si="1"/>
        <v>-0.93774999999999997</v>
      </c>
      <c r="R99" s="69">
        <f t="shared" si="1"/>
        <v>0</v>
      </c>
      <c r="S99" s="70">
        <f t="shared" si="1"/>
        <v>0</v>
      </c>
      <c r="U99" s="68">
        <f t="shared" si="1"/>
        <v>3.4054025000000006</v>
      </c>
      <c r="V99" s="70">
        <f t="shared" si="1"/>
        <v>-2.5862500000000002</v>
      </c>
      <c r="W99">
        <f t="shared" si="1"/>
        <v>2.3094974999999995</v>
      </c>
      <c r="X99">
        <f t="shared" si="1"/>
        <v>-0.85847750000000012</v>
      </c>
      <c r="Y99">
        <f t="shared" si="1"/>
        <v>0.19410500000000019</v>
      </c>
      <c r="Z99">
        <f t="shared" si="1"/>
        <v>-0.93774999999999997</v>
      </c>
      <c r="AA99">
        <f t="shared" si="1"/>
        <v>0.11177750000000003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45508</v>
      </c>
      <c r="U2" s="73" t="s">
        <v>225</v>
      </c>
      <c r="V2" s="74" t="s">
        <v>224</v>
      </c>
      <c r="W2" s="28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235.99</v>
      </c>
      <c r="I3" s="53">
        <v>0</v>
      </c>
      <c r="J3" s="53">
        <v>0</v>
      </c>
      <c r="K3" s="53">
        <v>0</v>
      </c>
      <c r="L3" s="53">
        <v>0</v>
      </c>
      <c r="M3" s="72">
        <v>4.1399999999999997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240.13</v>
      </c>
      <c r="W3">
        <v>235.99</v>
      </c>
      <c r="X3">
        <v>4.1399999999999997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3">
        <v>184.93</v>
      </c>
      <c r="I4" s="46">
        <v>0</v>
      </c>
      <c r="J4" s="46">
        <v>0</v>
      </c>
      <c r="K4" s="46">
        <v>0</v>
      </c>
      <c r="L4" s="46">
        <v>0</v>
      </c>
      <c r="M4" s="74">
        <v>5.59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190.52</v>
      </c>
      <c r="W4">
        <v>184.93</v>
      </c>
      <c r="X4">
        <v>5.59</v>
      </c>
    </row>
    <row r="5" spans="1:24">
      <c r="B5" t="s">
        <v>378</v>
      </c>
      <c r="D5" t="s">
        <v>437</v>
      </c>
      <c r="G5" t="s">
        <v>47</v>
      </c>
      <c r="H5" s="73">
        <v>150.26</v>
      </c>
      <c r="I5" s="46">
        <v>0</v>
      </c>
      <c r="J5" s="46">
        <v>0</v>
      </c>
      <c r="K5" s="46">
        <v>0</v>
      </c>
      <c r="L5" s="46">
        <v>0</v>
      </c>
      <c r="M5" s="74">
        <v>2.79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153.05000000000001</v>
      </c>
      <c r="W5">
        <v>150.26</v>
      </c>
      <c r="X5">
        <v>2.79</v>
      </c>
    </row>
    <row r="6" spans="1:24">
      <c r="B6" t="s">
        <v>378</v>
      </c>
      <c r="G6" t="s">
        <v>48</v>
      </c>
      <c r="H6" s="73">
        <v>100.17</v>
      </c>
      <c r="I6" s="46">
        <v>0</v>
      </c>
      <c r="J6" s="46">
        <v>0</v>
      </c>
      <c r="K6" s="46">
        <v>0</v>
      </c>
      <c r="L6" s="46">
        <v>0</v>
      </c>
      <c r="M6" s="74">
        <v>2.2200000000000002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102.39</v>
      </c>
      <c r="W6">
        <v>100.17</v>
      </c>
      <c r="X6">
        <v>2.2200000000000002</v>
      </c>
    </row>
    <row r="7" spans="1:24">
      <c r="G7" t="s">
        <v>49</v>
      </c>
      <c r="H7" s="73">
        <v>39.49</v>
      </c>
      <c r="I7" s="46">
        <v>0</v>
      </c>
      <c r="J7" s="46">
        <v>0</v>
      </c>
      <c r="K7" s="46">
        <v>0</v>
      </c>
      <c r="L7" s="46">
        <v>0</v>
      </c>
      <c r="M7" s="74">
        <v>2.12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41.61</v>
      </c>
      <c r="W7">
        <v>39.49</v>
      </c>
      <c r="X7">
        <v>2.12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0.67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0.67</v>
      </c>
      <c r="W8">
        <v>0</v>
      </c>
      <c r="X8">
        <v>0.67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2.02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2.02</v>
      </c>
      <c r="W16">
        <v>0</v>
      </c>
      <c r="X16">
        <v>2.02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2.7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2.7</v>
      </c>
      <c r="W17">
        <v>0</v>
      </c>
      <c r="X17">
        <v>2.7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5.0999999999999996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5.0999999999999996</v>
      </c>
      <c r="W18">
        <v>0</v>
      </c>
      <c r="X18">
        <v>5.0999999999999996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7.9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7.9</v>
      </c>
      <c r="W19">
        <v>0</v>
      </c>
      <c r="X19">
        <v>7.9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8.57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8.57</v>
      </c>
      <c r="W20">
        <v>0</v>
      </c>
      <c r="X20">
        <v>8.57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6.38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6.38</v>
      </c>
      <c r="W21">
        <v>0</v>
      </c>
      <c r="X21">
        <v>6.38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5.91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5.91</v>
      </c>
      <c r="W22">
        <v>0</v>
      </c>
      <c r="X22">
        <v>5.91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12.91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12.91</v>
      </c>
      <c r="W23">
        <v>0</v>
      </c>
      <c r="X23">
        <v>12.91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9.92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9.92</v>
      </c>
      <c r="W24">
        <v>0</v>
      </c>
      <c r="X24">
        <v>9.92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11.27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11.27</v>
      </c>
      <c r="W25">
        <v>0</v>
      </c>
      <c r="X25">
        <v>11.27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10.11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10.11</v>
      </c>
      <c r="W26">
        <v>0</v>
      </c>
      <c r="X26">
        <v>10.11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0.76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0.76</v>
      </c>
      <c r="W27">
        <v>0</v>
      </c>
      <c r="X27">
        <v>0.76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11.27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11.27</v>
      </c>
      <c r="W37">
        <v>0</v>
      </c>
      <c r="X37">
        <v>11.27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9.34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9.34</v>
      </c>
      <c r="W38">
        <v>0</v>
      </c>
      <c r="X38">
        <v>9.34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2.5299999999999998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2.5299999999999998</v>
      </c>
      <c r="W41">
        <v>0</v>
      </c>
      <c r="X41">
        <v>2.5299999999999998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8.67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8.67</v>
      </c>
      <c r="W42">
        <v>0</v>
      </c>
      <c r="X42">
        <v>8.67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0.36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0.36</v>
      </c>
      <c r="W54">
        <v>0</v>
      </c>
      <c r="X54">
        <v>0.36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6.74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6.74</v>
      </c>
      <c r="W63">
        <v>0</v>
      </c>
      <c r="X63">
        <v>6.74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9.73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9.73</v>
      </c>
      <c r="W64">
        <v>0</v>
      </c>
      <c r="X64">
        <v>9.73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11.46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11.46</v>
      </c>
      <c r="W65">
        <v>0</v>
      </c>
      <c r="X65">
        <v>11.46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8.67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8.67</v>
      </c>
      <c r="W66">
        <v>0</v>
      </c>
      <c r="X66">
        <v>8.67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6.94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6.94</v>
      </c>
      <c r="W67">
        <v>0</v>
      </c>
      <c r="X67">
        <v>6.94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8.19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8.19</v>
      </c>
      <c r="W68">
        <v>0</v>
      </c>
      <c r="X68">
        <v>8.19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10.31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10.31</v>
      </c>
      <c r="W69">
        <v>0</v>
      </c>
      <c r="X69">
        <v>10.31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10.02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10.02</v>
      </c>
      <c r="W70">
        <v>0</v>
      </c>
      <c r="X70">
        <v>10.02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12.91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12.91</v>
      </c>
      <c r="W71">
        <v>0</v>
      </c>
      <c r="X71">
        <v>12.91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11.31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11.31</v>
      </c>
      <c r="W72">
        <v>0</v>
      </c>
      <c r="X72">
        <v>11.31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5.37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5.37</v>
      </c>
      <c r="W73">
        <v>0</v>
      </c>
      <c r="X73">
        <v>5.37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3.71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3.71</v>
      </c>
      <c r="W74">
        <v>0</v>
      </c>
      <c r="X74">
        <v>3.71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13</v>
      </c>
      <c r="W75">
        <v>0</v>
      </c>
      <c r="X75">
        <v>13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9.6300000000000008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9.6300000000000008</v>
      </c>
      <c r="W76">
        <v>0</v>
      </c>
      <c r="X76">
        <v>9.6300000000000008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11.17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11.17</v>
      </c>
      <c r="W77">
        <v>0</v>
      </c>
      <c r="X77">
        <v>11.17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9.34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9.34</v>
      </c>
      <c r="W78">
        <v>0</v>
      </c>
      <c r="X78">
        <v>9.34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7.9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7.9</v>
      </c>
      <c r="W79">
        <v>0</v>
      </c>
      <c r="X79">
        <v>7.9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11.17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11.17</v>
      </c>
      <c r="W80">
        <v>0</v>
      </c>
      <c r="X80">
        <v>11.17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11.08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11.08</v>
      </c>
      <c r="W81">
        <v>0</v>
      </c>
      <c r="X81">
        <v>11.08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13.29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13.29</v>
      </c>
      <c r="W82">
        <v>0</v>
      </c>
      <c r="X82">
        <v>13.29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0.17771000000000001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8.1297499999999995E-2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0.2590075</v>
      </c>
      <c r="W99">
        <f t="shared" si="1"/>
        <v>0.17771000000000001</v>
      </c>
      <c r="X99">
        <f t="shared" si="1"/>
        <v>8.1297499999999995E-2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89"/>
      <c r="F1" s="18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521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0"/>
      <c r="F1" s="19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45508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521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2"/>
    <col min="15" max="17" width="9.42578125" bestFit="1" customWidth="1"/>
    <col min="18" max="18" width="10.5703125" bestFit="1" customWidth="1"/>
  </cols>
  <sheetData>
    <row r="1" spans="1:15">
      <c r="A1" s="29">
        <f>Losses!B1</f>
        <v>45508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447</v>
      </c>
    </row>
    <row r="2" spans="1:15">
      <c r="A2" s="32">
        <v>45508</v>
      </c>
      <c r="B2" s="197">
        <v>38.994054843971362</v>
      </c>
      <c r="C2" s="197">
        <v>22.549250708775286</v>
      </c>
      <c r="D2" s="197">
        <v>27.233272040856839</v>
      </c>
      <c r="E2" s="197">
        <v>11.223422406396512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s="34" t="s">
        <v>533</v>
      </c>
    </row>
    <row r="3" spans="1:15">
      <c r="A3" t="s">
        <v>1</v>
      </c>
      <c r="B3" s="197">
        <v>38.994054843971362</v>
      </c>
      <c r="C3" s="197">
        <v>22.549250708775286</v>
      </c>
      <c r="D3" s="197">
        <v>27.233272040856839</v>
      </c>
      <c r="E3" s="197">
        <v>11.223422406396512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</row>
    <row r="4" spans="1:15">
      <c r="A4" t="s">
        <v>2</v>
      </c>
      <c r="B4" s="197">
        <v>38.994054843971362</v>
      </c>
      <c r="C4" s="197">
        <v>22.549250708775286</v>
      </c>
      <c r="D4" s="197">
        <v>27.233272040856839</v>
      </c>
      <c r="E4" s="197">
        <v>11.223422406396512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5">
      <c r="A5" t="s">
        <v>3</v>
      </c>
      <c r="B5" s="197">
        <v>39.16984562400151</v>
      </c>
      <c r="C5" s="197">
        <v>22.647889775890185</v>
      </c>
      <c r="D5" s="197">
        <v>27.36140998305514</v>
      </c>
      <c r="E5" s="197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  <c r="O5" s="38"/>
    </row>
    <row r="6" spans="1:15">
      <c r="A6" t="s">
        <v>4</v>
      </c>
      <c r="B6" s="197">
        <v>39.16984562400151</v>
      </c>
      <c r="C6" s="197">
        <v>22.647889775890185</v>
      </c>
      <c r="D6" s="197">
        <v>27.36140998305514</v>
      </c>
      <c r="E6" s="197">
        <v>10.820854617053174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O6" s="38"/>
    </row>
    <row r="7" spans="1:15">
      <c r="A7" t="s">
        <v>5</v>
      </c>
      <c r="B7" s="197">
        <v>39.16984562400151</v>
      </c>
      <c r="C7" s="197">
        <v>22.647889775890185</v>
      </c>
      <c r="D7" s="197">
        <v>27.36140998305514</v>
      </c>
      <c r="E7" s="197">
        <v>10.820854617053174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O7" s="38"/>
    </row>
    <row r="8" spans="1:15">
      <c r="A8" t="s">
        <v>10</v>
      </c>
      <c r="B8" s="197">
        <v>39.032519397718126</v>
      </c>
      <c r="C8" s="197">
        <v>22.565369877148513</v>
      </c>
      <c r="D8" s="197">
        <v>27.275854191044392</v>
      </c>
      <c r="E8" s="197">
        <v>11.122456873712959</v>
      </c>
      <c r="F8" s="1">
        <v>0</v>
      </c>
      <c r="G8" s="1">
        <v>0</v>
      </c>
      <c r="H8" s="1">
        <f t="shared" si="1"/>
        <v>99.996200339623996</v>
      </c>
      <c r="I8" s="112">
        <v>0</v>
      </c>
      <c r="J8" s="24">
        <v>7</v>
      </c>
    </row>
    <row r="9" spans="1:15">
      <c r="A9" t="s">
        <v>11</v>
      </c>
      <c r="B9" s="197">
        <v>39.032519397718126</v>
      </c>
      <c r="C9" s="197">
        <v>22.565369877148513</v>
      </c>
      <c r="D9" s="197">
        <v>27.275854191044392</v>
      </c>
      <c r="E9" s="197">
        <v>11.122456873712959</v>
      </c>
      <c r="F9" s="1">
        <v>0</v>
      </c>
      <c r="G9" s="1">
        <v>0</v>
      </c>
      <c r="H9" s="1">
        <f t="shared" si="1"/>
        <v>99.996200339623996</v>
      </c>
      <c r="I9" s="112">
        <v>0</v>
      </c>
      <c r="J9" s="24">
        <v>8</v>
      </c>
    </row>
    <row r="10" spans="1:15">
      <c r="A10" t="s">
        <v>12</v>
      </c>
      <c r="B10" s="197">
        <v>39.032519397718126</v>
      </c>
      <c r="C10" s="197">
        <v>22.565369877148513</v>
      </c>
      <c r="D10" s="197">
        <v>27.275854191044392</v>
      </c>
      <c r="E10" s="197">
        <v>11.122456873712959</v>
      </c>
      <c r="F10" s="1">
        <v>0</v>
      </c>
      <c r="G10" s="1">
        <v>0</v>
      </c>
      <c r="H10" s="1">
        <f t="shared" si="1"/>
        <v>99.996200339623996</v>
      </c>
      <c r="I10" s="112">
        <v>0</v>
      </c>
      <c r="J10" s="24">
        <v>9</v>
      </c>
    </row>
    <row r="11" spans="1:15">
      <c r="A11" t="s">
        <v>14</v>
      </c>
      <c r="B11" s="198">
        <v>74.282212393515366</v>
      </c>
      <c r="C11" s="198">
        <v>23.927634903702071</v>
      </c>
      <c r="D11" s="198">
        <v>1.364163954143647</v>
      </c>
      <c r="E11" s="198">
        <v>0.4259887486389175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5">
      <c r="A12" t="s">
        <v>18</v>
      </c>
      <c r="B12" s="197">
        <v>1.4223501806374061</v>
      </c>
      <c r="C12" s="197">
        <v>9.8440713766896817</v>
      </c>
      <c r="D12" s="197">
        <v>87.302445960845148</v>
      </c>
      <c r="E12" s="197">
        <v>1.431132481827752</v>
      </c>
      <c r="F12" s="1">
        <v>0</v>
      </c>
      <c r="G12" s="1">
        <v>0</v>
      </c>
      <c r="H12">
        <f t="shared" si="0"/>
        <v>99.999999999999986</v>
      </c>
      <c r="I12" s="112">
        <v>0</v>
      </c>
      <c r="J12" s="24">
        <v>11</v>
      </c>
      <c r="L12" s="36"/>
      <c r="M12" s="112"/>
    </row>
    <row r="13" spans="1:15">
      <c r="A13" t="s">
        <v>27</v>
      </c>
      <c r="B13" s="197">
        <v>67.380361948797145</v>
      </c>
      <c r="C13" s="197">
        <v>0</v>
      </c>
      <c r="D13" s="197">
        <v>29.821545074857131</v>
      </c>
      <c r="E13" s="197">
        <v>2.7980929763457216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5">
      <c r="A14" t="s">
        <v>28</v>
      </c>
      <c r="B14" s="197">
        <v>42.856381713288791</v>
      </c>
      <c r="C14" s="197">
        <v>24.781427806744514</v>
      </c>
      <c r="D14" s="197">
        <v>29.939062469023209</v>
      </c>
      <c r="E14" s="197">
        <v>2.4231280109434783</v>
      </c>
      <c r="F14" s="1">
        <v>0</v>
      </c>
      <c r="G14" s="1">
        <v>0</v>
      </c>
      <c r="H14">
        <f t="shared" si="0"/>
        <v>99.999999999999986</v>
      </c>
      <c r="I14" s="112">
        <v>0</v>
      </c>
      <c r="J14" s="24">
        <v>13</v>
      </c>
    </row>
    <row r="15" spans="1:15">
      <c r="A15" t="s">
        <v>29</v>
      </c>
      <c r="B15" s="198">
        <v>57.738349624209548</v>
      </c>
      <c r="C15" s="198">
        <v>39.693730443968548</v>
      </c>
      <c r="D15" s="197">
        <v>0</v>
      </c>
      <c r="E15" s="198">
        <v>2.567919931821919</v>
      </c>
      <c r="F15" s="1">
        <v>0</v>
      </c>
      <c r="G15" s="1">
        <v>0</v>
      </c>
      <c r="H15">
        <f t="shared" si="0"/>
        <v>100.00000000000001</v>
      </c>
      <c r="I15" s="112">
        <v>0</v>
      </c>
      <c r="J15" s="24">
        <v>14</v>
      </c>
    </row>
    <row r="16" spans="1:15">
      <c r="A16" t="s">
        <v>33</v>
      </c>
      <c r="B16" s="197">
        <v>19.025078956645157</v>
      </c>
      <c r="C16" s="197">
        <v>47.7167466139339</v>
      </c>
      <c r="D16" s="197">
        <v>29.538938380054326</v>
      </c>
      <c r="E16" s="197">
        <v>3.719236049366613</v>
      </c>
      <c r="F16" s="1">
        <v>0</v>
      </c>
      <c r="G16" s="1">
        <v>0</v>
      </c>
      <c r="H16">
        <f t="shared" si="0"/>
        <v>99.999999999999986</v>
      </c>
      <c r="I16" s="112">
        <v>0</v>
      </c>
      <c r="J16" s="24">
        <v>15</v>
      </c>
    </row>
    <row r="17" spans="1:15">
      <c r="A17" t="s">
        <v>38</v>
      </c>
      <c r="B17" s="197">
        <v>43.088667130768947</v>
      </c>
      <c r="C17" s="197">
        <v>24.911709465556211</v>
      </c>
      <c r="D17" s="197">
        <v>30.100217230106541</v>
      </c>
      <c r="E17" s="197">
        <v>1.8994061735682983</v>
      </c>
      <c r="F17" s="1">
        <v>0</v>
      </c>
      <c r="G17" s="1">
        <v>0</v>
      </c>
      <c r="H17">
        <f t="shared" si="0"/>
        <v>99.999999999999986</v>
      </c>
      <c r="I17" s="112">
        <v>0</v>
      </c>
      <c r="J17" s="24">
        <v>16</v>
      </c>
    </row>
    <row r="18" spans="1:15">
      <c r="A18" t="s">
        <v>39</v>
      </c>
      <c r="B18" s="197">
        <v>42.596151629333569</v>
      </c>
      <c r="C18" s="197">
        <v>24.634973706111339</v>
      </c>
      <c r="D18" s="197">
        <v>29.755595197709901</v>
      </c>
      <c r="E18" s="197">
        <v>3.013279466845189</v>
      </c>
      <c r="F18" s="1">
        <v>0</v>
      </c>
      <c r="G18" s="1">
        <v>0</v>
      </c>
      <c r="H18">
        <f t="shared" si="0"/>
        <v>100.00000000000001</v>
      </c>
      <c r="I18" s="112">
        <v>0</v>
      </c>
      <c r="J18" s="24">
        <v>17</v>
      </c>
    </row>
    <row r="19" spans="1:15">
      <c r="A19" t="s">
        <v>40</v>
      </c>
      <c r="B19" s="197">
        <v>42.867610427729964</v>
      </c>
      <c r="C19" s="197">
        <v>24.798609800029027</v>
      </c>
      <c r="D19" s="197">
        <v>29.938315157348743</v>
      </c>
      <c r="E19" s="197">
        <v>2.417302196656482</v>
      </c>
      <c r="F19" s="1">
        <v>0</v>
      </c>
      <c r="G19" s="1">
        <v>0</v>
      </c>
      <c r="H19" s="1">
        <f>SUM(B19:G19)</f>
        <v>100.02183758176422</v>
      </c>
      <c r="I19" s="112">
        <v>0</v>
      </c>
      <c r="J19" s="24">
        <v>18</v>
      </c>
    </row>
    <row r="20" spans="1:15">
      <c r="A20" t="s">
        <v>41</v>
      </c>
      <c r="B20" s="197">
        <v>0</v>
      </c>
      <c r="C20" s="197">
        <v>0</v>
      </c>
      <c r="D20" s="197">
        <v>0</v>
      </c>
      <c r="E20" s="197">
        <v>100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97">
        <v>14.832000000000001</v>
      </c>
      <c r="C21" s="197">
        <v>69.828439955106617</v>
      </c>
      <c r="D21" s="197">
        <v>15.339393939393938</v>
      </c>
      <c r="E21" s="197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97">
        <v>43.920863309352526</v>
      </c>
      <c r="C22" s="197">
        <v>25.39568345323741</v>
      </c>
      <c r="D22" s="197">
        <v>30.683453237410074</v>
      </c>
      <c r="E22" s="197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97">
        <v>43.92209931748647</v>
      </c>
      <c r="C23" s="197">
        <v>25.403624382207578</v>
      </c>
      <c r="D23" s="197">
        <v>30.675453047775953</v>
      </c>
      <c r="E23" s="197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97">
        <v>43.918017159199238</v>
      </c>
      <c r="C24" s="197">
        <v>25.401970130282809</v>
      </c>
      <c r="D24" s="197">
        <v>30.676835081029559</v>
      </c>
      <c r="E24" s="197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97">
        <v>0</v>
      </c>
      <c r="C25" s="197">
        <v>0</v>
      </c>
      <c r="D25" s="197">
        <v>0</v>
      </c>
      <c r="E25" s="197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97">
        <v>43.918181818181807</v>
      </c>
      <c r="C26" s="197">
        <v>25.4</v>
      </c>
      <c r="D26" s="197">
        <v>30.681818181818183</v>
      </c>
      <c r="E26" s="197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97">
        <v>43.924050632911403</v>
      </c>
      <c r="C27" s="197">
        <v>25.39849976558838</v>
      </c>
      <c r="D27" s="197">
        <v>30.675105485232066</v>
      </c>
      <c r="E27" s="197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97">
        <v>39.239354431513306</v>
      </c>
      <c r="C28" s="197">
        <v>22.696353622327315</v>
      </c>
      <c r="D28" s="197">
        <v>27.415264712143738</v>
      </c>
      <c r="E28" s="197">
        <v>10.649027234015627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97">
        <v>39.78542191860199</v>
      </c>
      <c r="C29" s="197">
        <v>23.004837204498273</v>
      </c>
      <c r="D29" s="197">
        <v>27.792176548538894</v>
      </c>
      <c r="E29" s="197">
        <v>9.4175643283608288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97">
        <v>39.920426109609991</v>
      </c>
      <c r="C30" s="197">
        <v>23.083941674895122</v>
      </c>
      <c r="D30" s="197">
        <v>27.886502416795807</v>
      </c>
      <c r="E30" s="197">
        <v>9.1091297986990831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97">
        <v>39.812311973374435</v>
      </c>
      <c r="C31" s="197">
        <v>23.025434733137047</v>
      </c>
      <c r="D31" s="197">
        <v>27.808564317160915</v>
      </c>
      <c r="E31" s="197">
        <v>9.3536889763276054</v>
      </c>
      <c r="F31" s="1">
        <v>0</v>
      </c>
      <c r="G31" s="1">
        <v>0</v>
      </c>
      <c r="H31">
        <f t="shared" si="0"/>
        <v>100</v>
      </c>
      <c r="I31" s="112">
        <v>1</v>
      </c>
      <c r="J31" s="24">
        <v>30</v>
      </c>
    </row>
    <row r="32" spans="1:15">
      <c r="A32" t="s">
        <v>21</v>
      </c>
      <c r="B32" s="197">
        <v>63.677456494136322</v>
      </c>
      <c r="C32" s="197">
        <v>0</v>
      </c>
      <c r="D32" s="197">
        <v>28.182049143344894</v>
      </c>
      <c r="E32" s="197">
        <v>8.1404943625187887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38" t="s">
        <v>22</v>
      </c>
      <c r="B33" s="197">
        <v>61.879427585439082</v>
      </c>
      <c r="C33" s="197">
        <v>0</v>
      </c>
      <c r="D33" s="197">
        <v>27.386913420676155</v>
      </c>
      <c r="E33" s="197">
        <v>10.733658993884751</v>
      </c>
      <c r="F33" s="1">
        <v>0</v>
      </c>
      <c r="G33" s="1">
        <v>0</v>
      </c>
      <c r="H33">
        <f t="shared" si="0"/>
        <v>99.999999999999986</v>
      </c>
      <c r="I33" s="112">
        <v>1</v>
      </c>
      <c r="J33" s="24">
        <v>32</v>
      </c>
      <c r="L33" t="s">
        <v>482</v>
      </c>
    </row>
    <row r="34" spans="1:12">
      <c r="A34" s="38" t="s">
        <v>23</v>
      </c>
      <c r="B34" s="197">
        <v>40.209660237458586</v>
      </c>
      <c r="C34" s="197">
        <v>23.25454816675872</v>
      </c>
      <c r="D34" s="197">
        <v>28.088369603267978</v>
      </c>
      <c r="E34" s="197">
        <v>8.4474219925147302</v>
      </c>
      <c r="F34" s="1">
        <v>0</v>
      </c>
      <c r="G34" s="1">
        <v>0</v>
      </c>
      <c r="H34">
        <f t="shared" si="0"/>
        <v>100.00000000000001</v>
      </c>
      <c r="I34" s="112">
        <v>1</v>
      </c>
      <c r="J34" s="24">
        <v>33</v>
      </c>
      <c r="L34" t="s">
        <v>481</v>
      </c>
    </row>
    <row r="35" spans="1:12">
      <c r="A35" s="38" t="s">
        <v>24</v>
      </c>
      <c r="B35" s="197">
        <v>39.782514663353894</v>
      </c>
      <c r="C35" s="197">
        <v>23.004269344772524</v>
      </c>
      <c r="D35" s="197">
        <v>27.792971252917248</v>
      </c>
      <c r="E35" s="197">
        <v>9.4202447389563329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2">
      <c r="A36" s="38" t="s">
        <v>25</v>
      </c>
      <c r="B36" s="197">
        <v>0</v>
      </c>
      <c r="C36" s="197">
        <v>0</v>
      </c>
      <c r="D36" s="197">
        <v>0</v>
      </c>
      <c r="E36" s="197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484</v>
      </c>
    </row>
    <row r="37" spans="1:12">
      <c r="A37" s="38" t="s">
        <v>26</v>
      </c>
      <c r="B37" s="197">
        <v>37.569497504263808</v>
      </c>
      <c r="C37" s="197">
        <v>21.723446439942993</v>
      </c>
      <c r="D37" s="197">
        <v>26.239335088643521</v>
      </c>
      <c r="E37" s="197">
        <v>14.467720967149674</v>
      </c>
      <c r="F37" s="1">
        <v>0</v>
      </c>
      <c r="G37" s="1">
        <v>0</v>
      </c>
      <c r="H37">
        <f t="shared" si="0"/>
        <v>99.999999999999986</v>
      </c>
      <c r="I37" s="112">
        <v>1</v>
      </c>
      <c r="J37" s="24">
        <v>36</v>
      </c>
      <c r="L37" t="s">
        <v>483</v>
      </c>
    </row>
    <row r="38" spans="1:12">
      <c r="A38" s="38" t="s">
        <v>30</v>
      </c>
      <c r="B38" s="197">
        <v>74.604130808950075</v>
      </c>
      <c r="C38" s="197">
        <v>25.395869191049918</v>
      </c>
      <c r="D38" s="197">
        <v>0</v>
      </c>
      <c r="E38" s="197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97">
        <v>39.948374198754962</v>
      </c>
      <c r="C39" s="197">
        <v>23.106456275535418</v>
      </c>
      <c r="D39" s="197">
        <v>27.910633835481345</v>
      </c>
      <c r="E39" s="197">
        <v>9.0345356902282674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97">
        <v>0</v>
      </c>
      <c r="C40" s="197">
        <v>0</v>
      </c>
      <c r="D40" s="197">
        <v>93.502891109393119</v>
      </c>
      <c r="E40" s="197">
        <v>6.4726636903168604</v>
      </c>
      <c r="F40" s="1">
        <v>0</v>
      </c>
      <c r="G40" s="1">
        <v>0</v>
      </c>
      <c r="H40" s="163">
        <f>SUM(B40:G40)</f>
        <v>99.975554799709982</v>
      </c>
      <c r="I40" s="112">
        <v>1</v>
      </c>
      <c r="J40" s="24">
        <v>39</v>
      </c>
    </row>
    <row r="41" spans="1:12">
      <c r="A41" t="s">
        <v>35</v>
      </c>
      <c r="B41" s="197">
        <v>43.92</v>
      </c>
      <c r="C41" s="197">
        <v>25.400000000000006</v>
      </c>
      <c r="D41" s="197">
        <v>30.680000000000007</v>
      </c>
      <c r="E41" s="197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97">
        <v>43.918806959403476</v>
      </c>
      <c r="C42" s="197">
        <v>25.395758077879044</v>
      </c>
      <c r="D42" s="197">
        <v>30.679370339685168</v>
      </c>
      <c r="E42" s="197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97">
        <v>60.874436820851706</v>
      </c>
      <c r="C43" s="197">
        <v>0</v>
      </c>
      <c r="D43" s="197">
        <v>26.945336930319748</v>
      </c>
      <c r="E43" s="197">
        <v>12.180226248828548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97">
        <v>43.922101449275345</v>
      </c>
      <c r="C44" s="197">
        <v>25.39855072463768</v>
      </c>
      <c r="D44" s="197">
        <v>30.679347826086957</v>
      </c>
      <c r="E44" s="197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97">
        <v>39.983992867310469</v>
      </c>
      <c r="C45" s="197">
        <v>23.125474547664162</v>
      </c>
      <c r="D45" s="197">
        <v>27.930592173898155</v>
      </c>
      <c r="E45" s="197">
        <v>8.9599404111272172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97">
        <v>0</v>
      </c>
      <c r="C46" s="197">
        <v>0</v>
      </c>
      <c r="D46" s="197">
        <v>0</v>
      </c>
      <c r="E46" s="19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97">
        <v>0</v>
      </c>
      <c r="C47" s="197">
        <v>0</v>
      </c>
      <c r="D47" s="197">
        <v>0</v>
      </c>
      <c r="E47" s="19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97">
        <v>38.994054843971362</v>
      </c>
      <c r="C48" s="197">
        <v>22.549250708775286</v>
      </c>
      <c r="D48" s="197">
        <v>27.233272040856839</v>
      </c>
      <c r="E48" s="197">
        <v>11.223422406396512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8">
      <c r="A49" s="38" t="s">
        <v>348</v>
      </c>
      <c r="B49" s="197">
        <v>39.16984562400151</v>
      </c>
      <c r="C49" s="197">
        <v>22.647889775890185</v>
      </c>
      <c r="D49" s="197">
        <v>27.36140998305514</v>
      </c>
      <c r="E49" s="197">
        <v>10.820854617053174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8">
      <c r="A50" s="38" t="s">
        <v>349</v>
      </c>
      <c r="B50" s="197">
        <v>39.032519397718126</v>
      </c>
      <c r="C50" s="197">
        <v>22.565369877148513</v>
      </c>
      <c r="D50" s="197">
        <v>27.275854191044392</v>
      </c>
      <c r="E50" s="197">
        <v>11.122456873712959</v>
      </c>
      <c r="F50" s="135">
        <v>0</v>
      </c>
      <c r="G50" s="1">
        <v>0</v>
      </c>
      <c r="H50" s="1">
        <f>SUM(B50:G50)</f>
        <v>99.996200339623996</v>
      </c>
      <c r="I50" s="112">
        <v>0</v>
      </c>
      <c r="J50" s="24">
        <v>49</v>
      </c>
    </row>
    <row r="51" spans="1:18">
      <c r="A51" t="s">
        <v>414</v>
      </c>
      <c r="B51" s="197">
        <v>0</v>
      </c>
      <c r="C51" s="197">
        <v>0</v>
      </c>
      <c r="D51" s="197">
        <v>0</v>
      </c>
      <c r="E51" s="197">
        <v>100</v>
      </c>
      <c r="F51" s="144">
        <v>0</v>
      </c>
      <c r="G51" s="1">
        <v>0</v>
      </c>
      <c r="H51">
        <f t="shared" si="0"/>
        <v>100</v>
      </c>
      <c r="I51" s="112">
        <v>0</v>
      </c>
      <c r="J51" s="24">
        <v>50</v>
      </c>
      <c r="O51" s="196"/>
      <c r="P51" s="196"/>
      <c r="Q51" s="196"/>
      <c r="R51" s="196"/>
    </row>
    <row r="52" spans="1:18">
      <c r="A52" t="s">
        <v>415</v>
      </c>
      <c r="B52" s="197">
        <v>0</v>
      </c>
      <c r="C52" s="197">
        <v>0</v>
      </c>
      <c r="D52" s="197">
        <v>0</v>
      </c>
      <c r="E52" s="197">
        <v>100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  <c r="O52" s="196"/>
      <c r="P52" s="196"/>
      <c r="Q52" s="196"/>
      <c r="R52" s="196"/>
    </row>
    <row r="53" spans="1:18">
      <c r="A53" t="s">
        <v>421</v>
      </c>
      <c r="B53" s="197">
        <v>0</v>
      </c>
      <c r="C53" s="197">
        <v>0</v>
      </c>
      <c r="D53" s="197">
        <v>0</v>
      </c>
      <c r="E53" s="197">
        <v>100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  <c r="O53" s="196"/>
      <c r="P53" s="196"/>
      <c r="Q53" s="196"/>
      <c r="R53" s="196"/>
    </row>
    <row r="54" spans="1:18">
      <c r="A54" t="s">
        <v>425</v>
      </c>
      <c r="B54" s="197">
        <v>0</v>
      </c>
      <c r="C54" s="197">
        <v>0</v>
      </c>
      <c r="D54" s="197">
        <v>0</v>
      </c>
      <c r="E54" s="197">
        <v>100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8">
      <c r="A55" s="38" t="s">
        <v>380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8">
      <c r="A56" s="38" t="s">
        <v>392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8">
      <c r="A57" t="s">
        <v>384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8">
      <c r="A58" t="s">
        <v>386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8">
      <c r="A59" t="s">
        <v>391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8">
      <c r="A60" t="s">
        <v>388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8">
      <c r="A61" t="s">
        <v>387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8">
      <c r="A62" t="s">
        <v>394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8">
      <c r="A63" t="s">
        <v>382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8">
      <c r="A64" t="s">
        <v>395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385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381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390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383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393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389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416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417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427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428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429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430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431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408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409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410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411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412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403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404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405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406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422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423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419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420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424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402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418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413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407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426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6">
        <f>Allocation_SG!A1</f>
        <v>45508</v>
      </c>
      <c r="B1" s="226"/>
      <c r="C1" s="226"/>
      <c r="D1" s="229" t="s">
        <v>432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450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519</v>
      </c>
      <c r="AT1" s="230" t="s">
        <v>520</v>
      </c>
      <c r="AU1" s="230" t="s">
        <v>525</v>
      </c>
      <c r="AV1" s="230" t="s">
        <v>526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11.2644</v>
      </c>
      <c r="E3">
        <f>GT_NG!P3</f>
        <v>13.628752642706132</v>
      </c>
      <c r="F3">
        <f>GT_Spot!P3</f>
        <v>0</v>
      </c>
      <c r="G3">
        <f>PPCL_NG!P3</f>
        <v>42.55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1235.3885646577821</v>
      </c>
      <c r="P3" s="36">
        <v>109.02096611152541</v>
      </c>
      <c r="Q3" s="36">
        <v>38.159999999999997</v>
      </c>
      <c r="R3" s="38">
        <v>0</v>
      </c>
      <c r="S3" s="38">
        <v>0</v>
      </c>
      <c r="T3" s="37">
        <f>SUMPRODUCT(LTA!J3:AN3,LTA!J$101:AN$101,LTA!J$103:AN$103)</f>
        <v>86.91</v>
      </c>
      <c r="U3" s="37">
        <f>SUMPRODUCT(LTA!J3:AN3,LTA!J$102:AN$102,LTA!J$103:AN$103)</f>
        <v>124.78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492.52</v>
      </c>
      <c r="AB3" s="75">
        <f>-STOA!N3</f>
        <v>0</v>
      </c>
      <c r="AC3">
        <f>SUMIF(B3:AB3,"&gt;0")*$AC$2-SUMIF(B3:AB3,"&lt;0")*($AC$2/(1-$AC$2))+SUMIF(AI3:AR3,"&gt;0")*$AC$2-SUMIF(AI3:AR3,"&lt;0")*($AC$2/(1-$AC$2))</f>
        <v>22.504681995954865</v>
      </c>
      <c r="AD3">
        <f>SUM(B3:AB3,AI3:AV3)-AC3</f>
        <v>2656.6241270462911</v>
      </c>
      <c r="AE3">
        <f>'IDT-1'!B3</f>
        <v>0</v>
      </c>
      <c r="AF3" s="24"/>
      <c r="AG3">
        <f>SUM(AD3:AF3)</f>
        <v>2656.6241270462911</v>
      </c>
      <c r="AI3" s="34">
        <f>PXIL!H3</f>
        <v>0</v>
      </c>
      <c r="AJ3" s="34">
        <f>PXIL!N3</f>
        <v>0</v>
      </c>
      <c r="AK3" s="34">
        <f>RTM_IEX!H3</f>
        <v>205.16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235.99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11.2644</v>
      </c>
      <c r="E4">
        <f>GT_NG!P4</f>
        <v>13.628752642706132</v>
      </c>
      <c r="F4">
        <f>GT_Spot!P4</f>
        <v>0</v>
      </c>
      <c r="G4">
        <f>PPCL_NG!P4</f>
        <v>42.55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1233.4132362362766</v>
      </c>
      <c r="P4" s="36">
        <v>109.02096611152541</v>
      </c>
      <c r="Q4" s="36">
        <v>38.159999999999997</v>
      </c>
      <c r="R4" s="38">
        <v>0</v>
      </c>
      <c r="S4" s="38">
        <v>0</v>
      </c>
      <c r="T4" s="37">
        <f>SUMPRODUCT(LTA!J4:AN4,LTA!J$101:AN$101,LTA!J$103:AN$103)</f>
        <v>86.92</v>
      </c>
      <c r="U4" s="37">
        <f>SUMPRODUCT(LTA!J4:AN4,LTA!J$102:AN$102,LTA!J$103:AN$103)</f>
        <v>123.58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492.52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22.065317237214224</v>
      </c>
      <c r="AD4">
        <f t="shared" ref="AD4:AD67" si="1">SUM(B4:AB4,AI4:AV4)-AC4</f>
        <v>2604.7581633835266</v>
      </c>
      <c r="AE4">
        <f>'IDT-1'!B4</f>
        <v>0</v>
      </c>
      <c r="AF4" s="24"/>
      <c r="AG4">
        <f t="shared" ref="AG4:AG67" si="2">SUM(AD4:AF4)</f>
        <v>2604.7581633835266</v>
      </c>
      <c r="AI4" s="34">
        <f>PXIL!H4</f>
        <v>0</v>
      </c>
      <c r="AJ4" s="34">
        <f>PXIL!N4</f>
        <v>0</v>
      </c>
      <c r="AK4" s="34">
        <f>RTM_IEX!H4</f>
        <v>207.08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184.93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11.2644</v>
      </c>
      <c r="E5">
        <f>GT_NG!P5</f>
        <v>13.628752642706132</v>
      </c>
      <c r="F5">
        <f>GT_Spot!P5</f>
        <v>0</v>
      </c>
      <c r="G5">
        <f>PPCL_NG!P5</f>
        <v>42.55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1221.94056874072</v>
      </c>
      <c r="P5" s="36">
        <v>118.125482945855</v>
      </c>
      <c r="Q5" s="36">
        <v>38.159999999999997</v>
      </c>
      <c r="R5" s="38">
        <v>0</v>
      </c>
      <c r="S5" s="38">
        <v>0</v>
      </c>
      <c r="T5" s="37">
        <f>SUMPRODUCT(LTA!J5:AN5,LTA!J$101:AN$101,LTA!J$103:AN$103)</f>
        <v>87.5</v>
      </c>
      <c r="U5" s="37">
        <f>SUMPRODUCT(LTA!J5:AN5,LTA!J$102:AN$102,LTA!J$103:AN$103)</f>
        <v>121.88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492.52</v>
      </c>
      <c r="AB5" s="75">
        <f>-STOA!N5</f>
        <v>0</v>
      </c>
      <c r="AC5">
        <f t="shared" si="0"/>
        <v>22.076588771659914</v>
      </c>
      <c r="AD5">
        <f t="shared" si="1"/>
        <v>2606.0887411878539</v>
      </c>
      <c r="AE5">
        <f>'IDT-1'!B5</f>
        <v>0</v>
      </c>
      <c r="AF5" s="24"/>
      <c r="AG5">
        <f t="shared" si="2"/>
        <v>2606.0887411878539</v>
      </c>
      <c r="AI5" s="34">
        <f>PXIL!H5</f>
        <v>0</v>
      </c>
      <c r="AJ5" s="34">
        <f>PXIL!N5</f>
        <v>0</v>
      </c>
      <c r="AK5" s="34">
        <f>RTM_IEX!H5</f>
        <v>246.58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150.26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11.2644</v>
      </c>
      <c r="E6">
        <f>GT_NG!P6</f>
        <v>13.628752642706132</v>
      </c>
      <c r="F6">
        <f>GT_Spot!P6</f>
        <v>0</v>
      </c>
      <c r="G6">
        <f>PPCL_NG!P6</f>
        <v>42.55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1214.6518933403966</v>
      </c>
      <c r="P6" s="36">
        <v>118.125482945855</v>
      </c>
      <c r="Q6" s="36">
        <v>38.159999999999997</v>
      </c>
      <c r="R6" s="38">
        <v>0</v>
      </c>
      <c r="S6" s="38">
        <v>0</v>
      </c>
      <c r="T6" s="37">
        <f>SUMPRODUCT(LTA!J6:AN6,LTA!J$101:AN$101,LTA!J$103:AN$103)</f>
        <v>86.87</v>
      </c>
      <c r="U6" s="37">
        <f>SUMPRODUCT(LTA!J6:AN6,LTA!J$102:AN$102,LTA!J$103:AN$103)</f>
        <v>122.97000000000001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492.52</v>
      </c>
      <c r="AB6" s="75">
        <f>-STOA!N6</f>
        <v>0</v>
      </c>
      <c r="AC6">
        <f t="shared" si="0"/>
        <v>21.590407898297201</v>
      </c>
      <c r="AD6">
        <f t="shared" si="1"/>
        <v>2548.6962466608934</v>
      </c>
      <c r="AE6">
        <f>'IDT-1'!B6</f>
        <v>7</v>
      </c>
      <c r="AF6" s="24"/>
      <c r="AG6">
        <f t="shared" si="2"/>
        <v>2555.6962466608934</v>
      </c>
      <c r="AI6" s="34">
        <f>PXIL!H6</f>
        <v>0</v>
      </c>
      <c r="AJ6" s="34">
        <f>PXIL!N6</f>
        <v>0</v>
      </c>
      <c r="AK6" s="34">
        <f>RTM_IEX!H6</f>
        <v>245.62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100.17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11.2644</v>
      </c>
      <c r="E7">
        <f>GT_NG!P7</f>
        <v>13.628752642706132</v>
      </c>
      <c r="F7">
        <f>GT_Spot!P7</f>
        <v>0</v>
      </c>
      <c r="G7">
        <f>PPCL_NG!P7</f>
        <v>42.55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1214.6518933403966</v>
      </c>
      <c r="P7" s="36">
        <v>118.125482945855</v>
      </c>
      <c r="Q7" s="36">
        <v>38.159999999999997</v>
      </c>
      <c r="R7" s="38">
        <v>0</v>
      </c>
      <c r="S7" s="38">
        <v>0</v>
      </c>
      <c r="T7" s="37">
        <f>SUMPRODUCT(LTA!J7:AN7,LTA!J$101:AN$101,LTA!J$103:AN$103)</f>
        <v>86.89</v>
      </c>
      <c r="U7" s="37">
        <f>SUMPRODUCT(LTA!J7:AN7,LTA!J$102:AN$102,LTA!J$103:AN$103)</f>
        <v>123.44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492.28</v>
      </c>
      <c r="AB7" s="75">
        <f>-STOA!N7</f>
        <v>0</v>
      </c>
      <c r="AC7">
        <f t="shared" si="0"/>
        <v>21.098923898297201</v>
      </c>
      <c r="AD7">
        <f t="shared" si="1"/>
        <v>2490.6777306608933</v>
      </c>
      <c r="AE7">
        <f>'IDT-1'!B7</f>
        <v>22</v>
      </c>
      <c r="AF7" s="24"/>
      <c r="AG7">
        <f t="shared" si="2"/>
        <v>2512.6777306608933</v>
      </c>
      <c r="AI7" s="34">
        <f>PXIL!H7</f>
        <v>0</v>
      </c>
      <c r="AJ7" s="34">
        <f>PXIL!N7</f>
        <v>0</v>
      </c>
      <c r="AK7" s="34">
        <f>RTM_IEX!H7</f>
        <v>247.54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39.49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11.2644</v>
      </c>
      <c r="E8">
        <f>GT_NG!P8</f>
        <v>13.628752642706132</v>
      </c>
      <c r="F8">
        <f>GT_Spot!P8</f>
        <v>0</v>
      </c>
      <c r="G8">
        <f>PPCL_NG!P8</f>
        <v>42.55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1216.2775822366682</v>
      </c>
      <c r="P8" s="36">
        <v>118.125293625498</v>
      </c>
      <c r="Q8" s="36">
        <v>39.619999999999997</v>
      </c>
      <c r="R8" s="38">
        <v>0</v>
      </c>
      <c r="S8" s="38">
        <v>0</v>
      </c>
      <c r="T8" s="37">
        <f>SUMPRODUCT(LTA!J8:AN8,LTA!J$101:AN$101,LTA!J$103:AN$103)</f>
        <v>93.74</v>
      </c>
      <c r="U8" s="37">
        <f>SUMPRODUCT(LTA!J8:AN8,LTA!J$102:AN$102,LTA!J$103:AN$103)</f>
        <v>123.71000000000001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492.28</v>
      </c>
      <c r="AB8" s="75">
        <f>-STOA!N8</f>
        <v>0</v>
      </c>
      <c r="AC8">
        <f t="shared" si="0"/>
        <v>20.933910094734884</v>
      </c>
      <c r="AD8">
        <f t="shared" si="1"/>
        <v>2471.1982440403699</v>
      </c>
      <c r="AE8">
        <f>'IDT-1'!B8</f>
        <v>6</v>
      </c>
      <c r="AF8" s="24"/>
      <c r="AG8">
        <f t="shared" si="2"/>
        <v>2477.1982440403699</v>
      </c>
      <c r="AI8" s="34">
        <f>PXIL!H8</f>
        <v>0</v>
      </c>
      <c r="AJ8" s="34">
        <f>PXIL!N8</f>
        <v>0</v>
      </c>
      <c r="AK8" s="34">
        <f>RTM_IEX!H8</f>
        <v>257.18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11.2644</v>
      </c>
      <c r="E9">
        <f>GT_NG!P9</f>
        <v>13.628752642706132</v>
      </c>
      <c r="F9">
        <f>GT_Spot!P9</f>
        <v>0</v>
      </c>
      <c r="G9">
        <f>PPCL_NG!P9</f>
        <v>42.55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1207.595450688425</v>
      </c>
      <c r="P9" s="36">
        <v>118.12477208355462</v>
      </c>
      <c r="Q9" s="36">
        <v>39.619999999999997</v>
      </c>
      <c r="R9" s="38">
        <v>0</v>
      </c>
      <c r="S9" s="38">
        <v>0</v>
      </c>
      <c r="T9" s="37">
        <f>SUMPRODUCT(LTA!J9:AN9,LTA!J$101:AN$101,LTA!J$103:AN$103)</f>
        <v>101.71000000000001</v>
      </c>
      <c r="U9" s="37">
        <f>SUMPRODUCT(LTA!J9:AN9,LTA!J$102:AN$102,LTA!J$103:AN$103)</f>
        <v>123.91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492.28</v>
      </c>
      <c r="AB9" s="75">
        <f>-STOA!N9</f>
        <v>0</v>
      </c>
      <c r="AC9">
        <f t="shared" si="0"/>
        <v>20.735395808777316</v>
      </c>
      <c r="AD9">
        <f t="shared" si="1"/>
        <v>2447.7641052361409</v>
      </c>
      <c r="AE9">
        <f>'IDT-1'!B9</f>
        <v>0</v>
      </c>
      <c r="AF9" s="24"/>
      <c r="AG9">
        <f t="shared" si="2"/>
        <v>2447.7641052361409</v>
      </c>
      <c r="AI9" s="34">
        <f>PXIL!H9</f>
        <v>0</v>
      </c>
      <c r="AJ9" s="34">
        <f>PXIL!N9</f>
        <v>0</v>
      </c>
      <c r="AK9" s="34">
        <f>RTM_IEX!H9</f>
        <v>234.06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11.2644</v>
      </c>
      <c r="E10">
        <f>GT_NG!P10</f>
        <v>13.628752642706132</v>
      </c>
      <c r="F10">
        <f>GT_Spot!P10</f>
        <v>0</v>
      </c>
      <c r="G10">
        <f>PPCL_NG!P10</f>
        <v>42.55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1207.5941573073517</v>
      </c>
      <c r="P10" s="36">
        <v>118.12477208355462</v>
      </c>
      <c r="Q10" s="36">
        <v>39.619999999999997</v>
      </c>
      <c r="R10" s="38">
        <v>0</v>
      </c>
      <c r="S10" s="38">
        <v>0</v>
      </c>
      <c r="T10" s="37">
        <f>SUMPRODUCT(LTA!J10:AN10,LTA!J$101:AN$101,LTA!J$103:AN$103)</f>
        <v>101.35</v>
      </c>
      <c r="U10" s="37">
        <f>SUMPRODUCT(LTA!J10:AN10,LTA!J$102:AN$102,LTA!J$103:AN$103)</f>
        <v>124.1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492.28</v>
      </c>
      <c r="AB10" s="75">
        <f>-STOA!N10</f>
        <v>0</v>
      </c>
      <c r="AC10">
        <f t="shared" si="0"/>
        <v>20.434580944376293</v>
      </c>
      <c r="AD10">
        <f t="shared" si="1"/>
        <v>2412.2536267194687</v>
      </c>
      <c r="AE10">
        <f>'IDT-1'!B10</f>
        <v>0</v>
      </c>
      <c r="AF10" s="24"/>
      <c r="AG10">
        <f t="shared" si="2"/>
        <v>2412.2536267194687</v>
      </c>
      <c r="AI10" s="34">
        <f>PXIL!H10</f>
        <v>0</v>
      </c>
      <c r="AJ10" s="34">
        <f>PXIL!N10</f>
        <v>0</v>
      </c>
      <c r="AK10" s="34">
        <f>RTM_IEX!H10</f>
        <v>198.42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11.2644</v>
      </c>
      <c r="E11">
        <f>GT_NG!P11</f>
        <v>13.046091560261601</v>
      </c>
      <c r="F11">
        <f>GT_Spot!P11</f>
        <v>0</v>
      </c>
      <c r="G11">
        <f>PPCL_NG!P11</f>
        <v>42.55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1200.4099634548611</v>
      </c>
      <c r="P11" s="36">
        <v>118.12477208355462</v>
      </c>
      <c r="Q11" s="36">
        <v>38.159999999999997</v>
      </c>
      <c r="R11" s="38">
        <v>0</v>
      </c>
      <c r="S11" s="38">
        <v>0</v>
      </c>
      <c r="T11" s="37">
        <f>SUMPRODUCT(LTA!J11:AN11,LTA!J$101:AN$101,LTA!J$103:AN$103)</f>
        <v>102.39</v>
      </c>
      <c r="U11" s="37">
        <f>SUMPRODUCT(LTA!J11:AN11,LTA!J$102:AN$102,LTA!J$103:AN$103)</f>
        <v>135.68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492.28</v>
      </c>
      <c r="AB11" s="75">
        <f>-STOA!N11</f>
        <v>0</v>
      </c>
      <c r="AC11">
        <f t="shared" si="0"/>
        <v>20.074751362922843</v>
      </c>
      <c r="AD11">
        <f t="shared" si="1"/>
        <v>2369.7766013659871</v>
      </c>
      <c r="AE11">
        <f>'IDT-1'!B11</f>
        <v>0</v>
      </c>
      <c r="AF11" s="24"/>
      <c r="AG11">
        <f t="shared" si="2"/>
        <v>2369.7766013659871</v>
      </c>
      <c r="AI11" s="34">
        <f>PXIL!H11</f>
        <v>0</v>
      </c>
      <c r="AJ11" s="34">
        <f>PXIL!N11</f>
        <v>0</v>
      </c>
      <c r="AK11" s="34">
        <f>RTM_IEX!H11</f>
        <v>152.19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11.2644</v>
      </c>
      <c r="E12">
        <f>GT_NG!P12</f>
        <v>13.046091560261601</v>
      </c>
      <c r="F12">
        <f>GT_Spot!P12</f>
        <v>0</v>
      </c>
      <c r="G12">
        <f>PPCL_NG!P12</f>
        <v>42.55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1142.9968923567394</v>
      </c>
      <c r="P12" s="36">
        <v>118.12477208355462</v>
      </c>
      <c r="Q12" s="36">
        <v>38.159999999999997</v>
      </c>
      <c r="R12" s="38">
        <v>0</v>
      </c>
      <c r="S12" s="38">
        <v>0</v>
      </c>
      <c r="T12" s="37">
        <f>SUMPRODUCT(LTA!J12:AN12,LTA!J$101:AN$101,LTA!J$103:AN$103)</f>
        <v>103.08</v>
      </c>
      <c r="U12" s="37">
        <f>SUMPRODUCT(LTA!J12:AN12,LTA!J$102:AN$102,LTA!J$103:AN$103)</f>
        <v>134.48000000000002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492.28</v>
      </c>
      <c r="AB12" s="75">
        <f>-STOA!N12</f>
        <v>0</v>
      </c>
      <c r="AC12">
        <f t="shared" si="0"/>
        <v>19.798533565698619</v>
      </c>
      <c r="AD12">
        <f t="shared" si="1"/>
        <v>2337.1697480650896</v>
      </c>
      <c r="AE12">
        <f>'IDT-1'!B12</f>
        <v>0</v>
      </c>
      <c r="AF12" s="24"/>
      <c r="AG12">
        <f t="shared" si="2"/>
        <v>2337.1697480650896</v>
      </c>
      <c r="AI12" s="34">
        <f>PXIL!H12</f>
        <v>0</v>
      </c>
      <c r="AJ12" s="34">
        <f>PXIL!N12</f>
        <v>0</v>
      </c>
      <c r="AK12" s="34">
        <f>RTM_IEX!H12</f>
        <v>177.23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11.2644</v>
      </c>
      <c r="E13">
        <f>GT_NG!P13</f>
        <v>13.046091560261601</v>
      </c>
      <c r="F13">
        <f>GT_Spot!P13</f>
        <v>0</v>
      </c>
      <c r="G13">
        <f>PPCL_NG!P13</f>
        <v>42.55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1097.2790715663289</v>
      </c>
      <c r="P13" s="36">
        <v>118.12477208355462</v>
      </c>
      <c r="Q13" s="36">
        <v>39.614812778214194</v>
      </c>
      <c r="R13" s="38">
        <v>0</v>
      </c>
      <c r="S13" s="38">
        <v>0</v>
      </c>
      <c r="T13" s="37">
        <f>SUMPRODUCT(LTA!J13:AN13,LTA!J$101:AN$101,LTA!J$103:AN$103)</f>
        <v>103.53</v>
      </c>
      <c r="U13" s="37">
        <f>SUMPRODUCT(LTA!J13:AN13,LTA!J$102:AN$102,LTA!J$103:AN$103)</f>
        <v>133.48000000000002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492.28</v>
      </c>
      <c r="AB13" s="75">
        <f>-STOA!N13</f>
        <v>0</v>
      </c>
      <c r="AC13">
        <f t="shared" si="0"/>
        <v>19.640588298396167</v>
      </c>
      <c r="AD13">
        <f t="shared" si="1"/>
        <v>2318.5246853201952</v>
      </c>
      <c r="AE13">
        <f>'IDT-1'!B13</f>
        <v>0</v>
      </c>
      <c r="AF13" s="24"/>
      <c r="AG13">
        <f t="shared" si="2"/>
        <v>2318.5246853201952</v>
      </c>
      <c r="AI13" s="34">
        <f>PXIL!H13</f>
        <v>0</v>
      </c>
      <c r="AJ13" s="34">
        <f>PXIL!N13</f>
        <v>0</v>
      </c>
      <c r="AK13" s="34">
        <f>RTM_IEX!H13</f>
        <v>203.24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11.2644</v>
      </c>
      <c r="E14">
        <f>GT_NG!P14</f>
        <v>13.046091560261601</v>
      </c>
      <c r="F14">
        <f>GT_Spot!P14</f>
        <v>0</v>
      </c>
      <c r="G14">
        <f>PPCL_NG!P14</f>
        <v>42.55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1047.4935120588261</v>
      </c>
      <c r="P14" s="36">
        <v>118.12477208355462</v>
      </c>
      <c r="Q14" s="36">
        <v>39.614812778214194</v>
      </c>
      <c r="R14" s="38">
        <v>0</v>
      </c>
      <c r="S14" s="38">
        <v>0</v>
      </c>
      <c r="T14" s="37">
        <f>SUMPRODUCT(LTA!J14:AN14,LTA!J$101:AN$101,LTA!J$103:AN$103)</f>
        <v>103.73</v>
      </c>
      <c r="U14" s="37">
        <f>SUMPRODUCT(LTA!J14:AN14,LTA!J$102:AN$102,LTA!J$103:AN$103)</f>
        <v>132.98000000000002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492.28</v>
      </c>
      <c r="AB14" s="75">
        <f>-STOA!N14</f>
        <v>0</v>
      </c>
      <c r="AC14">
        <f t="shared" si="0"/>
        <v>19.430205598533149</v>
      </c>
      <c r="AD14">
        <f t="shared" si="1"/>
        <v>2293.6895085125561</v>
      </c>
      <c r="AE14">
        <f>'IDT-1'!B14</f>
        <v>0</v>
      </c>
      <c r="AF14" s="24"/>
      <c r="AG14">
        <f t="shared" si="2"/>
        <v>2293.6895085125561</v>
      </c>
      <c r="AI14" s="34">
        <f>PXIL!H14</f>
        <v>0</v>
      </c>
      <c r="AJ14" s="34">
        <f>PXIL!N14</f>
        <v>0</v>
      </c>
      <c r="AK14" s="34">
        <f>RTM_IEX!H14</f>
        <v>228.28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11.2644</v>
      </c>
      <c r="E15">
        <f>GT_NG!P15</f>
        <v>13.046091560261601</v>
      </c>
      <c r="F15">
        <f>GT_Spot!P15</f>
        <v>0</v>
      </c>
      <c r="G15">
        <f>PPCL_NG!P15</f>
        <v>42.55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992.95760025621735</v>
      </c>
      <c r="P15" s="36">
        <v>122.64</v>
      </c>
      <c r="Q15" s="36">
        <v>38.21</v>
      </c>
      <c r="R15" s="38">
        <v>0</v>
      </c>
      <c r="S15" s="38">
        <v>0</v>
      </c>
      <c r="T15" s="37">
        <f>SUMPRODUCT(LTA!J15:AN15,LTA!J$101:AN$101,LTA!J$103:AN$103)</f>
        <v>106.61</v>
      </c>
      <c r="U15" s="37">
        <f>SUMPRODUCT(LTA!J15:AN15,LTA!J$102:AN$102,LTA!J$103:AN$103)</f>
        <v>142.48000000000002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453.75</v>
      </c>
      <c r="AB15" s="75">
        <f>-STOA!N15</f>
        <v>0</v>
      </c>
      <c r="AC15">
        <f t="shared" si="0"/>
        <v>19.385387426552377</v>
      </c>
      <c r="AD15">
        <f t="shared" si="1"/>
        <v>2288.398830020159</v>
      </c>
      <c r="AE15">
        <f>'IDT-1'!B15</f>
        <v>0</v>
      </c>
      <c r="AF15" s="24"/>
      <c r="AG15">
        <f t="shared" si="2"/>
        <v>2288.398830020159</v>
      </c>
      <c r="AI15" s="34">
        <f>PXIL!H15</f>
        <v>0</v>
      </c>
      <c r="AJ15" s="34">
        <f>PXIL!N15</f>
        <v>0</v>
      </c>
      <c r="AK15" s="34">
        <f>RTM_IEX!H15</f>
        <v>300.52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11.2644</v>
      </c>
      <c r="E16">
        <f>GT_NG!P16</f>
        <v>13.046091560261601</v>
      </c>
      <c r="F16">
        <f>GT_Spot!P16</f>
        <v>0</v>
      </c>
      <c r="G16">
        <f>PPCL_NG!P16</f>
        <v>42.55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975.85932524130362</v>
      </c>
      <c r="P16" s="36">
        <v>118.13</v>
      </c>
      <c r="Q16" s="36">
        <v>38.21</v>
      </c>
      <c r="R16" s="38">
        <v>0</v>
      </c>
      <c r="S16" s="38">
        <v>0</v>
      </c>
      <c r="T16" s="37">
        <f>SUMPRODUCT(LTA!J16:AN16,LTA!J$101:AN$101,LTA!J$103:AN$103)</f>
        <v>106.98</v>
      </c>
      <c r="U16" s="37">
        <f>SUMPRODUCT(LTA!J16:AN16,LTA!J$102:AN$102,LTA!J$103:AN$103)</f>
        <v>140.97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453.75</v>
      </c>
      <c r="AB16" s="75">
        <f>-STOA!N16</f>
        <v>0</v>
      </c>
      <c r="AC16">
        <f t="shared" si="0"/>
        <v>19.186237916427103</v>
      </c>
      <c r="AD16">
        <f t="shared" si="1"/>
        <v>2264.8897045153708</v>
      </c>
      <c r="AE16">
        <f>'IDT-1'!B16</f>
        <v>0</v>
      </c>
      <c r="AF16" s="24"/>
      <c r="AG16">
        <f t="shared" si="2"/>
        <v>2264.8897045153708</v>
      </c>
      <c r="AI16" s="34">
        <f>PXIL!H16</f>
        <v>0</v>
      </c>
      <c r="AJ16" s="34">
        <f>PXIL!N16</f>
        <v>0</v>
      </c>
      <c r="AK16" s="34">
        <f>RTM_IEX!H16</f>
        <v>299.56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11.2644</v>
      </c>
      <c r="E17">
        <f>GT_NG!P17</f>
        <v>13.046091560261601</v>
      </c>
      <c r="F17">
        <f>GT_Spot!P17</f>
        <v>0</v>
      </c>
      <c r="G17">
        <f>PPCL_NG!P17</f>
        <v>42.55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974.60719097175445</v>
      </c>
      <c r="P17" s="36">
        <v>118.13</v>
      </c>
      <c r="Q17" s="36">
        <v>38.21</v>
      </c>
      <c r="R17" s="38">
        <v>0</v>
      </c>
      <c r="S17" s="38">
        <v>0</v>
      </c>
      <c r="T17" s="37">
        <f>SUMPRODUCT(LTA!J17:AN17,LTA!J$101:AN$101,LTA!J$103:AN$103)</f>
        <v>110.01</v>
      </c>
      <c r="U17" s="37">
        <f>SUMPRODUCT(LTA!J17:AN17,LTA!J$102:AN$102,LTA!J$103:AN$103)</f>
        <v>139.96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453.75</v>
      </c>
      <c r="AB17" s="75">
        <f>-STOA!N17</f>
        <v>0</v>
      </c>
      <c r="AC17">
        <f t="shared" si="0"/>
        <v>19.19260398856289</v>
      </c>
      <c r="AD17">
        <f t="shared" si="1"/>
        <v>2265.6412041736858</v>
      </c>
      <c r="AE17">
        <f>'IDT-1'!B17</f>
        <v>0</v>
      </c>
      <c r="AF17" s="24"/>
      <c r="AG17">
        <f t="shared" si="2"/>
        <v>2265.6412041736858</v>
      </c>
      <c r="AI17" s="34">
        <f>PXIL!H17</f>
        <v>0</v>
      </c>
      <c r="AJ17" s="34">
        <f>PXIL!N17</f>
        <v>0</v>
      </c>
      <c r="AK17" s="34">
        <f>RTM_IEX!H17</f>
        <v>299.55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11.2644</v>
      </c>
      <c r="E18">
        <f>GT_NG!P18</f>
        <v>13.046091560261601</v>
      </c>
      <c r="F18">
        <f>GT_Spot!P18</f>
        <v>0</v>
      </c>
      <c r="G18">
        <f>PPCL_NG!P18</f>
        <v>42.55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976.2328798680262</v>
      </c>
      <c r="P18" s="36">
        <v>118.13</v>
      </c>
      <c r="Q18" s="36">
        <v>38.21</v>
      </c>
      <c r="R18" s="38">
        <v>0</v>
      </c>
      <c r="S18" s="38">
        <v>0</v>
      </c>
      <c r="T18" s="37">
        <f>SUMPRODUCT(LTA!J18:AN18,LTA!J$101:AN$101,LTA!J$103:AN$103)</f>
        <v>109.78</v>
      </c>
      <c r="U18" s="37">
        <f>SUMPRODUCT(LTA!J18:AN18,LTA!J$102:AN$102,LTA!J$103:AN$103)</f>
        <v>139.46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453.75</v>
      </c>
      <c r="AB18" s="75">
        <f>-STOA!N18</f>
        <v>0</v>
      </c>
      <c r="AC18">
        <f t="shared" si="0"/>
        <v>19.02213177529157</v>
      </c>
      <c r="AD18">
        <f t="shared" si="1"/>
        <v>2245.5173652832286</v>
      </c>
      <c r="AE18">
        <f>'IDT-1'!B18</f>
        <v>0</v>
      </c>
      <c r="AF18" s="24"/>
      <c r="AG18">
        <f t="shared" si="2"/>
        <v>2245.5173652832286</v>
      </c>
      <c r="AI18" s="34">
        <f>PXIL!H18</f>
        <v>0</v>
      </c>
      <c r="AJ18" s="34">
        <f>PXIL!N18</f>
        <v>0</v>
      </c>
      <c r="AK18" s="34">
        <f>RTM_IEX!H18</f>
        <v>278.36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13.046091560261601</v>
      </c>
      <c r="F19">
        <f>GT_Spot!P19</f>
        <v>0</v>
      </c>
      <c r="G19">
        <f>PPCL_NG!P19</f>
        <v>42.55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976.90747217135311</v>
      </c>
      <c r="P19" s="36">
        <v>118.13</v>
      </c>
      <c r="Q19" s="36">
        <v>38.21</v>
      </c>
      <c r="R19" s="38">
        <v>0</v>
      </c>
      <c r="S19" s="38">
        <v>0</v>
      </c>
      <c r="T19" s="37">
        <f>SUMPRODUCT(LTA!J19:AN19,LTA!J$101:AN$101,LTA!J$103:AN$103)</f>
        <v>114.99</v>
      </c>
      <c r="U19" s="37">
        <f>SUMPRODUCT(LTA!J19:AN19,LTA!J$102:AN$102,LTA!J$103:AN$103)</f>
        <v>140.96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453.65</v>
      </c>
      <c r="AB19" s="75">
        <f>-STOA!N19</f>
        <v>0</v>
      </c>
      <c r="AC19">
        <f t="shared" si="0"/>
        <v>18.840562350639519</v>
      </c>
      <c r="AD19">
        <f t="shared" si="1"/>
        <v>2224.0835270112079</v>
      </c>
      <c r="AE19">
        <f>'IDT-1'!B19</f>
        <v>0</v>
      </c>
      <c r="AF19" s="24"/>
      <c r="AG19">
        <f t="shared" si="2"/>
        <v>2224.0835270112079</v>
      </c>
      <c r="AI19" s="34">
        <f>PXIL!H19</f>
        <v>0</v>
      </c>
      <c r="AJ19" s="34">
        <f>PXIL!N19</f>
        <v>0</v>
      </c>
      <c r="AK19" s="34">
        <f>RTM_IEX!H19</f>
        <v>249.46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13.046091560261601</v>
      </c>
      <c r="F20">
        <f>GT_Spot!P20</f>
        <v>0</v>
      </c>
      <c r="G20">
        <f>PPCL_NG!P20</f>
        <v>42.55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976.89503490575305</v>
      </c>
      <c r="P20" s="36">
        <v>118.13</v>
      </c>
      <c r="Q20" s="36">
        <v>38.21</v>
      </c>
      <c r="R20" s="38">
        <v>0</v>
      </c>
      <c r="S20" s="38">
        <v>0</v>
      </c>
      <c r="T20" s="37">
        <f>SUMPRODUCT(LTA!J20:AN20,LTA!J$101:AN$101,LTA!J$103:AN$103)</f>
        <v>114.99</v>
      </c>
      <c r="U20" s="37">
        <f>SUMPRODUCT(LTA!J20:AN20,LTA!J$102:AN$102,LTA!J$103:AN$103)</f>
        <v>140.96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453.65</v>
      </c>
      <c r="AB20" s="75">
        <f>-STOA!N20</f>
        <v>0</v>
      </c>
      <c r="AC20">
        <f t="shared" si="0"/>
        <v>18.678673877608478</v>
      </c>
      <c r="AD20">
        <f t="shared" si="1"/>
        <v>2204.9729782186387</v>
      </c>
      <c r="AE20">
        <f>'IDT-1'!B20</f>
        <v>0</v>
      </c>
      <c r="AF20" s="24"/>
      <c r="AG20">
        <f t="shared" si="2"/>
        <v>2204.9729782186387</v>
      </c>
      <c r="AI20" s="34">
        <f>PXIL!H20</f>
        <v>0</v>
      </c>
      <c r="AJ20" s="34">
        <f>PXIL!N20</f>
        <v>0</v>
      </c>
      <c r="AK20" s="34">
        <f>RTM_IEX!H20</f>
        <v>230.2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13.046091560261601</v>
      </c>
      <c r="F21">
        <f>GT_Spot!P21</f>
        <v>0</v>
      </c>
      <c r="G21">
        <f>PPCL_NG!P21</f>
        <v>42.55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980.45200258492673</v>
      </c>
      <c r="P21" s="36">
        <v>118.13</v>
      </c>
      <c r="Q21" s="36">
        <v>38.21</v>
      </c>
      <c r="R21" s="38">
        <v>0</v>
      </c>
      <c r="S21" s="38">
        <v>0</v>
      </c>
      <c r="T21" s="37">
        <f>SUMPRODUCT(LTA!J21:AN21,LTA!J$101:AN$101,LTA!J$103:AN$103)</f>
        <v>118.33</v>
      </c>
      <c r="U21" s="37">
        <f>SUMPRODUCT(LTA!J21:AN21,LTA!J$102:AN$102,LTA!J$103:AN$103)</f>
        <v>141.97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452.68999999999994</v>
      </c>
      <c r="AB21" s="75">
        <f>-STOA!N21</f>
        <v>0</v>
      </c>
      <c r="AC21">
        <f t="shared" si="0"/>
        <v>18.453864406113532</v>
      </c>
      <c r="AD21">
        <f t="shared" si="1"/>
        <v>2178.4347553693074</v>
      </c>
      <c r="AE21">
        <f>'IDT-1'!B21</f>
        <v>0</v>
      </c>
      <c r="AF21" s="24"/>
      <c r="AG21">
        <f t="shared" si="2"/>
        <v>2178.4347553693074</v>
      </c>
      <c r="AI21" s="34">
        <f>PXIL!H21</f>
        <v>0</v>
      </c>
      <c r="AJ21" s="34">
        <f>PXIL!N21</f>
        <v>0</v>
      </c>
      <c r="AK21" s="34">
        <f>RTM_IEX!H21</f>
        <v>196.49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13.046091560261601</v>
      </c>
      <c r="F22">
        <f>GT_Spot!P22</f>
        <v>0</v>
      </c>
      <c r="G22">
        <f>PPCL_NG!P22</f>
        <v>42.55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980.3649412865268</v>
      </c>
      <c r="P22" s="36">
        <v>118.13</v>
      </c>
      <c r="Q22" s="36">
        <v>38.21</v>
      </c>
      <c r="R22" s="38">
        <v>0</v>
      </c>
      <c r="S22" s="38">
        <v>0</v>
      </c>
      <c r="T22" s="37">
        <f>SUMPRODUCT(LTA!J22:AN22,LTA!J$101:AN$101,LTA!J$103:AN$103)</f>
        <v>118.33</v>
      </c>
      <c r="U22" s="37">
        <f>SUMPRODUCT(LTA!J22:AN22,LTA!J$102:AN$102,LTA!J$103:AN$103)</f>
        <v>141.97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452.68999999999994</v>
      </c>
      <c r="AB22" s="75">
        <f>-STOA!N22</f>
        <v>0</v>
      </c>
      <c r="AC22">
        <f t="shared" si="0"/>
        <v>18.234649091206972</v>
      </c>
      <c r="AD22">
        <f t="shared" si="1"/>
        <v>2152.5569093858139</v>
      </c>
      <c r="AE22">
        <f>'IDT-1'!B22</f>
        <v>0</v>
      </c>
      <c r="AF22" s="24"/>
      <c r="AG22">
        <f t="shared" si="2"/>
        <v>2152.5569093858139</v>
      </c>
      <c r="AI22" s="34">
        <f>PXIL!H22</f>
        <v>0</v>
      </c>
      <c r="AJ22" s="34">
        <f>PXIL!N22</f>
        <v>0</v>
      </c>
      <c r="AK22" s="34">
        <f>RTM_IEX!H22</f>
        <v>170.48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13.628752642706132</v>
      </c>
      <c r="F23">
        <f>GT_Spot!P23</f>
        <v>0</v>
      </c>
      <c r="G23">
        <f>PPCL_NG!P23</f>
        <v>42.55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971.28113523589047</v>
      </c>
      <c r="P23" s="36">
        <v>118.13</v>
      </c>
      <c r="Q23" s="36">
        <v>38.21</v>
      </c>
      <c r="R23" s="38">
        <v>0</v>
      </c>
      <c r="S23" s="38">
        <v>0</v>
      </c>
      <c r="T23" s="37">
        <f>SUMPRODUCT(LTA!J23:AN23,LTA!J$101:AN$101,LTA!J$103:AN$103)</f>
        <v>118.33</v>
      </c>
      <c r="U23" s="37">
        <f>SUMPRODUCT(LTA!J23:AN23,LTA!J$102:AN$102,LTA!J$103:AN$103)</f>
        <v>142.48000000000002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452.68999999999994</v>
      </c>
      <c r="AB23" s="75">
        <f>-STOA!N23</f>
        <v>0</v>
      </c>
      <c r="AC23">
        <f t="shared" si="0"/>
        <v>17.601279473474165</v>
      </c>
      <c r="AD23">
        <f t="shared" si="1"/>
        <v>2077.7891340353553</v>
      </c>
      <c r="AE23">
        <f>'IDT-1'!B23</f>
        <v>0</v>
      </c>
      <c r="AF23" s="24"/>
      <c r="AG23">
        <f t="shared" si="2"/>
        <v>2077.7891340353553</v>
      </c>
      <c r="AI23" s="34">
        <f>PXIL!H23</f>
        <v>0</v>
      </c>
      <c r="AJ23" s="34">
        <f>PXIL!N23</f>
        <v>0</v>
      </c>
      <c r="AK23" s="34">
        <f>RTM_IEX!H23</f>
        <v>103.07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13.628752642706132</v>
      </c>
      <c r="F24">
        <f>GT_Spot!P24</f>
        <v>0</v>
      </c>
      <c r="G24">
        <f>PPCL_NG!P24</f>
        <v>42.55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969.64300863481878</v>
      </c>
      <c r="P24" s="36">
        <v>118.13</v>
      </c>
      <c r="Q24" s="36">
        <v>38.21</v>
      </c>
      <c r="R24" s="38">
        <v>0</v>
      </c>
      <c r="S24" s="38">
        <v>0</v>
      </c>
      <c r="T24" s="37">
        <f>SUMPRODUCT(LTA!J24:AN24,LTA!J$101:AN$101,LTA!J$103:AN$103)</f>
        <v>118.33</v>
      </c>
      <c r="U24" s="37">
        <f>SUMPRODUCT(LTA!J24:AN24,LTA!J$102:AN$102,LTA!J$103:AN$103)</f>
        <v>142.48000000000002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452.68999999999994</v>
      </c>
      <c r="AB24" s="75">
        <f>-STOA!N24</f>
        <v>0</v>
      </c>
      <c r="AC24">
        <f t="shared" si="0"/>
        <v>17.377099210025165</v>
      </c>
      <c r="AD24">
        <f t="shared" si="1"/>
        <v>2051.3251876977324</v>
      </c>
      <c r="AE24">
        <f>'IDT-1'!B24</f>
        <v>0</v>
      </c>
      <c r="AF24" s="24"/>
      <c r="AG24">
        <f t="shared" si="2"/>
        <v>2051.3251876977324</v>
      </c>
      <c r="AI24" s="34">
        <f>PXIL!H24</f>
        <v>0</v>
      </c>
      <c r="AJ24" s="34">
        <f>PXIL!N24</f>
        <v>0</v>
      </c>
      <c r="AK24" s="34">
        <f>RTM_IEX!H24</f>
        <v>78.02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13.628752642706132</v>
      </c>
      <c r="F25">
        <f>GT_Spot!P25</f>
        <v>0</v>
      </c>
      <c r="G25">
        <f>PPCL_NG!P25</f>
        <v>42.55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971.06381806370155</v>
      </c>
      <c r="P25" s="36">
        <v>118.13</v>
      </c>
      <c r="Q25" s="36">
        <v>38.21</v>
      </c>
      <c r="R25" s="38">
        <v>0</v>
      </c>
      <c r="S25" s="38">
        <v>0</v>
      </c>
      <c r="T25" s="37">
        <f>SUMPRODUCT(LTA!J25:AN25,LTA!J$101:AN$101,LTA!J$103:AN$103)</f>
        <v>115.01</v>
      </c>
      <c r="U25" s="37">
        <f>SUMPRODUCT(LTA!J25:AN25,LTA!J$102:AN$102,LTA!J$103:AN$103)</f>
        <v>142.48000000000002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452.68999999999994</v>
      </c>
      <c r="AB25" s="75">
        <f>-STOA!N25</f>
        <v>0</v>
      </c>
      <c r="AC25">
        <f t="shared" si="0"/>
        <v>17.175002009227775</v>
      </c>
      <c r="AD25">
        <f t="shared" si="1"/>
        <v>2027.4680943274122</v>
      </c>
      <c r="AE25">
        <f>'IDT-1'!B25</f>
        <v>0</v>
      </c>
      <c r="AF25" s="24"/>
      <c r="AG25">
        <f t="shared" si="2"/>
        <v>2027.4680943274122</v>
      </c>
      <c r="AI25" s="34">
        <f>PXIL!H25</f>
        <v>0</v>
      </c>
      <c r="AJ25" s="34">
        <f>PXIL!N25</f>
        <v>0</v>
      </c>
      <c r="AK25" s="34">
        <f>RTM_IEX!H25</f>
        <v>55.86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13.628752642706132</v>
      </c>
      <c r="F26">
        <f>GT_Spot!P26</f>
        <v>0</v>
      </c>
      <c r="G26">
        <f>PPCL_NG!P26</f>
        <v>42.55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983.53272660145888</v>
      </c>
      <c r="P26" s="36">
        <v>118.13</v>
      </c>
      <c r="Q26" s="36">
        <v>25.25</v>
      </c>
      <c r="R26" s="38">
        <v>0</v>
      </c>
      <c r="S26" s="38">
        <v>0</v>
      </c>
      <c r="T26" s="37">
        <f>SUMPRODUCT(LTA!J26:AN26,LTA!J$101:AN$101,LTA!J$103:AN$103)</f>
        <v>115.68</v>
      </c>
      <c r="U26" s="37">
        <f>SUMPRODUCT(LTA!J26:AN26,LTA!J$102:AN$102,LTA!J$103:AN$103)</f>
        <v>142.48000000000002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452.68999999999994</v>
      </c>
      <c r="AB26" s="75">
        <f>-STOA!N26</f>
        <v>0</v>
      </c>
      <c r="AC26">
        <f t="shared" si="0"/>
        <v>16.966168840944938</v>
      </c>
      <c r="AD26">
        <f t="shared" si="1"/>
        <v>2002.8158360334528</v>
      </c>
      <c r="AE26">
        <f>'IDT-1'!B26</f>
        <v>0</v>
      </c>
      <c r="AF26" s="24"/>
      <c r="AG26">
        <f t="shared" si="2"/>
        <v>2002.8158360334528</v>
      </c>
      <c r="AI26" s="34">
        <f>PXIL!H26</f>
        <v>0</v>
      </c>
      <c r="AJ26" s="34">
        <f>PXIL!N26</f>
        <v>0</v>
      </c>
      <c r="AK26" s="34">
        <f>RTM_IEX!H26</f>
        <v>30.82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11.2644</v>
      </c>
      <c r="E27">
        <f>GT_NG!P27</f>
        <v>13.628752642706132</v>
      </c>
      <c r="F27">
        <f>GT_Spot!P27</f>
        <v>0</v>
      </c>
      <c r="G27">
        <f>PPCL_NG!P27</f>
        <v>42.55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985.91902926898968</v>
      </c>
      <c r="P27" s="36">
        <v>118.13</v>
      </c>
      <c r="Q27" s="36">
        <v>25.25</v>
      </c>
      <c r="R27" s="38">
        <v>9.5399999999999991</v>
      </c>
      <c r="S27" s="38">
        <v>0</v>
      </c>
      <c r="T27" s="37">
        <f>SUMPRODUCT(LTA!J27:AN27,LTA!J$101:AN$101,LTA!J$103:AN$103)</f>
        <v>104.69999999999999</v>
      </c>
      <c r="U27" s="37">
        <f>SUMPRODUCT(LTA!J27:AN27,LTA!J$102:AN$102,LTA!J$103:AN$103)</f>
        <v>126.98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371.55999999999995</v>
      </c>
      <c r="AB27" s="75">
        <f>-STOA!N27</f>
        <v>0</v>
      </c>
      <c r="AC27">
        <f t="shared" si="0"/>
        <v>16.7287537833522</v>
      </c>
      <c r="AD27">
        <f t="shared" si="1"/>
        <v>1974.7895537585764</v>
      </c>
      <c r="AE27">
        <f>'IDT-1'!B27</f>
        <v>0</v>
      </c>
      <c r="AF27" s="24"/>
      <c r="AG27">
        <f t="shared" si="2"/>
        <v>1974.7895537585764</v>
      </c>
      <c r="AI27" s="34">
        <f>PXIL!H27</f>
        <v>0</v>
      </c>
      <c r="AJ27" s="34">
        <f>PXIL!N27</f>
        <v>0</v>
      </c>
      <c r="AK27" s="34">
        <f>RTM_IEX!H27</f>
        <v>98.24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11.2644</v>
      </c>
      <c r="E28">
        <f>GT_NG!P28</f>
        <v>13.628752642706132</v>
      </c>
      <c r="F28">
        <f>GT_Spot!P28</f>
        <v>0</v>
      </c>
      <c r="G28">
        <f>PPCL_NG!P28</f>
        <v>42.55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985.73978425992959</v>
      </c>
      <c r="P28" s="36">
        <v>114.12477211305026</v>
      </c>
      <c r="Q28" s="36">
        <v>25.25</v>
      </c>
      <c r="R28" s="38">
        <v>15.479999999999997</v>
      </c>
      <c r="S28" s="38">
        <v>0</v>
      </c>
      <c r="T28" s="37">
        <f>SUMPRODUCT(LTA!J28:AN28,LTA!J$101:AN$101,LTA!J$103:AN$103)</f>
        <v>113.11</v>
      </c>
      <c r="U28" s="37">
        <f>SUMPRODUCT(LTA!J28:AN28,LTA!J$102:AN$102,LTA!J$103:AN$103)</f>
        <v>128.48000000000002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371.55999999999995</v>
      </c>
      <c r="AB28" s="75">
        <f>-STOA!N28</f>
        <v>0</v>
      </c>
      <c r="AC28">
        <f t="shared" si="0"/>
        <v>16.567856211025713</v>
      </c>
      <c r="AD28">
        <f t="shared" si="1"/>
        <v>1955.795978434893</v>
      </c>
      <c r="AE28">
        <f>'IDT-1'!B28</f>
        <v>0</v>
      </c>
      <c r="AF28" s="24"/>
      <c r="AG28">
        <f t="shared" si="2"/>
        <v>1955.795978434893</v>
      </c>
      <c r="AI28" s="34">
        <f>PXIL!H28</f>
        <v>0</v>
      </c>
      <c r="AJ28" s="34">
        <f>PXIL!N28</f>
        <v>0</v>
      </c>
      <c r="AK28" s="34">
        <f>RTM_IEX!H28</f>
        <v>67.42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11.2644</v>
      </c>
      <c r="E29">
        <f>GT_NG!P29</f>
        <v>13.628752642706132</v>
      </c>
      <c r="F29">
        <f>GT_Spot!P29</f>
        <v>0</v>
      </c>
      <c r="G29">
        <f>PPCL_NG!P29</f>
        <v>42.55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982.03139815312136</v>
      </c>
      <c r="P29" s="36">
        <v>86.690000000000012</v>
      </c>
      <c r="Q29" s="36">
        <v>25.25</v>
      </c>
      <c r="R29" s="38">
        <v>26.29</v>
      </c>
      <c r="S29" s="38">
        <v>0</v>
      </c>
      <c r="T29" s="37">
        <f>SUMPRODUCT(LTA!J29:AN29,LTA!J$101:AN$101,LTA!J$103:AN$103)</f>
        <v>121.82</v>
      </c>
      <c r="U29" s="37">
        <f>SUMPRODUCT(LTA!J29:AN29,LTA!J$102:AN$102,LTA!J$103:AN$103)</f>
        <v>128.48000000000002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371.55999999999995</v>
      </c>
      <c r="AB29" s="75">
        <f>-STOA!N29</f>
        <v>0</v>
      </c>
      <c r="AC29">
        <f t="shared" si="0"/>
        <v>16.688789681978903</v>
      </c>
      <c r="AD29">
        <f t="shared" si="1"/>
        <v>1970.0718867440812</v>
      </c>
      <c r="AE29">
        <f>'IDT-1'!B29</f>
        <v>0</v>
      </c>
      <c r="AF29" s="24"/>
      <c r="AG29">
        <f t="shared" si="2"/>
        <v>1970.0718867440812</v>
      </c>
      <c r="AI29" s="34">
        <f>PXIL!H29</f>
        <v>0</v>
      </c>
      <c r="AJ29" s="34">
        <f>PXIL!N29</f>
        <v>0</v>
      </c>
      <c r="AK29" s="34">
        <f>RTM_IEX!H29</f>
        <v>93.44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11.2644</v>
      </c>
      <c r="E30">
        <f>GT_NG!P30</f>
        <v>13.628752642706132</v>
      </c>
      <c r="F30">
        <f>GT_Spot!P30</f>
        <v>0</v>
      </c>
      <c r="G30">
        <f>PPCL_NG!P30</f>
        <v>42.55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982.10602218592135</v>
      </c>
      <c r="P30" s="36">
        <v>57.79</v>
      </c>
      <c r="Q30" s="36">
        <v>25.25</v>
      </c>
      <c r="R30" s="38">
        <v>32.39</v>
      </c>
      <c r="S30" s="38">
        <v>0</v>
      </c>
      <c r="T30" s="37">
        <f>SUMPRODUCT(LTA!J30:AN30,LTA!J$101:AN$101,LTA!J$103:AN$103)</f>
        <v>137.32</v>
      </c>
      <c r="U30" s="37">
        <f>SUMPRODUCT(LTA!J30:AN30,LTA!J$102:AN$102,LTA!J$103:AN$103)</f>
        <v>128.98000000000002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371.55999999999995</v>
      </c>
      <c r="AB30" s="75">
        <f>-STOA!N30</f>
        <v>0</v>
      </c>
      <c r="AC30">
        <f t="shared" si="0"/>
        <v>16.527044523854425</v>
      </c>
      <c r="AD30">
        <f t="shared" si="1"/>
        <v>1950.9782559350058</v>
      </c>
      <c r="AE30">
        <f>'IDT-1'!B30</f>
        <v>0</v>
      </c>
      <c r="AF30" s="24"/>
      <c r="AG30">
        <f t="shared" si="2"/>
        <v>1950.9782559350058</v>
      </c>
      <c r="AI30" s="34">
        <f>PXIL!H30</f>
        <v>0</v>
      </c>
      <c r="AJ30" s="34">
        <f>PXIL!N30</f>
        <v>0</v>
      </c>
      <c r="AK30" s="34">
        <f>RTM_IEX!H30</f>
        <v>80.91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11.2644</v>
      </c>
      <c r="E31">
        <f>GT_NG!P31</f>
        <v>13.046091560261601</v>
      </c>
      <c r="F31">
        <f>GT_Spot!P31</f>
        <v>0</v>
      </c>
      <c r="G31">
        <f>PPCL_NG!P31</f>
        <v>42.55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982.86795757632137</v>
      </c>
      <c r="P31" s="36">
        <v>57.79</v>
      </c>
      <c r="Q31" s="36">
        <v>25.25</v>
      </c>
      <c r="R31" s="38">
        <v>35</v>
      </c>
      <c r="S31" s="38">
        <v>0</v>
      </c>
      <c r="T31" s="37">
        <f>SUMPRODUCT(LTA!J31:AN31,LTA!J$101:AN$101,LTA!J$103:AN$103)</f>
        <v>136.84</v>
      </c>
      <c r="U31" s="37">
        <f>SUMPRODUCT(LTA!J31:AN31,LTA!J$102:AN$102,LTA!J$103:AN$103)</f>
        <v>113.98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371.65999999999997</v>
      </c>
      <c r="AB31" s="75">
        <f>-STOA!N31</f>
        <v>0</v>
      </c>
      <c r="AC31">
        <f t="shared" si="0"/>
        <v>16.105778428041248</v>
      </c>
      <c r="AD31">
        <f t="shared" si="1"/>
        <v>1901.2487963387741</v>
      </c>
      <c r="AE31">
        <f>'IDT-1'!B31</f>
        <v>0</v>
      </c>
      <c r="AF31" s="24"/>
      <c r="AG31">
        <f t="shared" si="2"/>
        <v>1901.2487963387741</v>
      </c>
      <c r="AI31" s="34">
        <f>PXIL!H31</f>
        <v>0</v>
      </c>
      <c r="AJ31" s="34">
        <f>PXIL!N31</f>
        <v>0</v>
      </c>
      <c r="AK31" s="34">
        <f>RTM_IEX!H31</f>
        <v>43.35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11.2644</v>
      </c>
      <c r="E32">
        <f>GT_NG!P32</f>
        <v>13.046091560261601</v>
      </c>
      <c r="F32">
        <f>GT_Spot!P32</f>
        <v>0</v>
      </c>
      <c r="G32">
        <f>PPCL_NG!P32</f>
        <v>42.55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935.41446176581246</v>
      </c>
      <c r="P32" s="36">
        <v>57.79</v>
      </c>
      <c r="Q32" s="36">
        <v>25.25</v>
      </c>
      <c r="R32" s="38">
        <v>36</v>
      </c>
      <c r="S32" s="38">
        <v>0</v>
      </c>
      <c r="T32" s="37">
        <f>SUMPRODUCT(LTA!J32:AN32,LTA!J$101:AN$101,LTA!J$103:AN$103)</f>
        <v>155.81</v>
      </c>
      <c r="U32" s="37">
        <f>SUMPRODUCT(LTA!J32:AN32,LTA!J$102:AN$102,LTA!J$103:AN$103)</f>
        <v>114.98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371.65999999999997</v>
      </c>
      <c r="AB32" s="75">
        <f>-STOA!N32</f>
        <v>0</v>
      </c>
      <c r="AC32">
        <f t="shared" si="0"/>
        <v>15.899445063232974</v>
      </c>
      <c r="AD32">
        <f t="shared" si="1"/>
        <v>1876.8916338930735</v>
      </c>
      <c r="AE32">
        <f>'IDT-1'!B32</f>
        <v>0</v>
      </c>
      <c r="AF32" s="24"/>
      <c r="AG32">
        <f t="shared" si="2"/>
        <v>1876.8916338930735</v>
      </c>
      <c r="AI32" s="34">
        <f>PXIL!H32</f>
        <v>0</v>
      </c>
      <c r="AJ32" s="34">
        <f>PXIL!N32</f>
        <v>0</v>
      </c>
      <c r="AK32" s="34">
        <f>RTM_IEX!H32</f>
        <v>45.27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11.2644</v>
      </c>
      <c r="E33">
        <f>GT_NG!P33</f>
        <v>13.046091560261601</v>
      </c>
      <c r="F33">
        <f>GT_Spot!P33</f>
        <v>0</v>
      </c>
      <c r="G33">
        <f>PPCL_NG!P33</f>
        <v>42.55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935.60631755146846</v>
      </c>
      <c r="P33" s="36">
        <v>57.79</v>
      </c>
      <c r="Q33" s="36">
        <v>25.25</v>
      </c>
      <c r="R33" s="38">
        <v>39.5</v>
      </c>
      <c r="S33" s="38">
        <v>0</v>
      </c>
      <c r="T33" s="37">
        <f>SUMPRODUCT(LTA!J33:AN33,LTA!J$101:AN$101,LTA!J$103:AN$103)</f>
        <v>195.36</v>
      </c>
      <c r="U33" s="37">
        <f>SUMPRODUCT(LTA!J33:AN33,LTA!J$102:AN$102,LTA!J$103:AN$103)</f>
        <v>131.48000000000002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371.65999999999997</v>
      </c>
      <c r="AB33" s="75">
        <f>-STOA!N33</f>
        <v>0</v>
      </c>
      <c r="AC33">
        <f t="shared" si="0"/>
        <v>16.174728651832485</v>
      </c>
      <c r="AD33">
        <f t="shared" si="1"/>
        <v>1909.3882060901299</v>
      </c>
      <c r="AE33">
        <f>'IDT-1'!B33</f>
        <v>0</v>
      </c>
      <c r="AF33" s="24"/>
      <c r="AG33">
        <f t="shared" si="2"/>
        <v>1909.3882060901299</v>
      </c>
      <c r="AI33" s="34">
        <f>PXIL!H33</f>
        <v>0</v>
      </c>
      <c r="AJ33" s="34">
        <f>PXIL!N33</f>
        <v>0</v>
      </c>
      <c r="AK33" s="34">
        <f>RTM_IEX!H33</f>
        <v>18.3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11.2644</v>
      </c>
      <c r="E34">
        <f>GT_NG!P34</f>
        <v>13.046091560261601</v>
      </c>
      <c r="F34">
        <f>GT_Spot!P34</f>
        <v>0</v>
      </c>
      <c r="G34">
        <f>PPCL_NG!P34</f>
        <v>42.55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935.58558771547564</v>
      </c>
      <c r="P34" s="36">
        <v>59.999999999999993</v>
      </c>
      <c r="Q34" s="36">
        <v>25.25</v>
      </c>
      <c r="R34" s="38">
        <v>42</v>
      </c>
      <c r="S34" s="38">
        <v>0</v>
      </c>
      <c r="T34" s="37">
        <f>SUMPRODUCT(LTA!J34:AN34,LTA!J$101:AN$101,LTA!J$103:AN$103)</f>
        <v>219.32</v>
      </c>
      <c r="U34" s="37">
        <f>SUMPRODUCT(LTA!J34:AN34,LTA!J$102:AN$102,LTA!J$103:AN$103)</f>
        <v>131.48000000000002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371.65999999999997</v>
      </c>
      <c r="AB34" s="75">
        <f>-STOA!N34</f>
        <v>0</v>
      </c>
      <c r="AC34">
        <f t="shared" si="0"/>
        <v>16.464970306607484</v>
      </c>
      <c r="AD34">
        <f t="shared" si="1"/>
        <v>1895.4472345993622</v>
      </c>
      <c r="AE34">
        <f>'IDT-1'!B34</f>
        <v>0</v>
      </c>
      <c r="AF34" s="24"/>
      <c r="AG34">
        <f t="shared" si="2"/>
        <v>1895.4472345993622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-24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11.2644</v>
      </c>
      <c r="E35">
        <f>GT_NG!P35</f>
        <v>13.046091560261601</v>
      </c>
      <c r="F35">
        <f>GT_Spot!P35</f>
        <v>0</v>
      </c>
      <c r="G35">
        <f>PPCL_NG!P35</f>
        <v>42.55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935.66021174827574</v>
      </c>
      <c r="P35" s="36">
        <v>57.79</v>
      </c>
      <c r="Q35" s="36">
        <v>25.25</v>
      </c>
      <c r="R35" s="38">
        <v>44</v>
      </c>
      <c r="S35" s="38">
        <v>0</v>
      </c>
      <c r="T35" s="37">
        <f>SUMPRODUCT(LTA!J35:AN35,LTA!J$101:AN$101,LTA!J$103:AN$103)</f>
        <v>251.13</v>
      </c>
      <c r="U35" s="37">
        <f>SUMPRODUCT(LTA!J35:AN35,LTA!J$102:AN$102,LTA!J$103:AN$103)</f>
        <v>132.49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-12</v>
      </c>
      <c r="AA35" s="75">
        <f>STOA!H35</f>
        <v>370.88</v>
      </c>
      <c r="AB35" s="75">
        <f>-STOA!N35</f>
        <v>0</v>
      </c>
      <c r="AC35">
        <f t="shared" si="0"/>
        <v>17.368305977849683</v>
      </c>
      <c r="AD35">
        <f t="shared" si="1"/>
        <v>1851.4485229609202</v>
      </c>
      <c r="AE35">
        <f>'IDT-1'!B35</f>
        <v>0</v>
      </c>
      <c r="AF35" s="24"/>
      <c r="AG35">
        <f t="shared" si="2"/>
        <v>1851.4485229609202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-87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11.2644</v>
      </c>
      <c r="E36">
        <f>GT_NG!P36</f>
        <v>13.046091560261601</v>
      </c>
      <c r="F36">
        <f>GT_Spot!P36</f>
        <v>0</v>
      </c>
      <c r="G36">
        <f>PPCL_NG!P36</f>
        <v>42.55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935.66021174827574</v>
      </c>
      <c r="P36" s="36">
        <v>57.79</v>
      </c>
      <c r="Q36" s="36">
        <v>25.25</v>
      </c>
      <c r="R36" s="38">
        <v>47.5</v>
      </c>
      <c r="S36" s="38">
        <v>0</v>
      </c>
      <c r="T36" s="37">
        <f>SUMPRODUCT(LTA!J36:AN36,LTA!J$101:AN$101,LTA!J$103:AN$103)</f>
        <v>287.89</v>
      </c>
      <c r="U36" s="37">
        <f>SUMPRODUCT(LTA!J36:AN36,LTA!J$102:AN$102,LTA!J$103:AN$103)</f>
        <v>132.49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-50</v>
      </c>
      <c r="AA36" s="75">
        <f>STOA!H36</f>
        <v>370.88</v>
      </c>
      <c r="AB36" s="75">
        <f>-STOA!N36</f>
        <v>0</v>
      </c>
      <c r="AC36">
        <f t="shared" si="0"/>
        <v>17.99450934049591</v>
      </c>
      <c r="AD36">
        <f t="shared" si="1"/>
        <v>1857.0823195982739</v>
      </c>
      <c r="AE36">
        <f>'IDT-1'!B36</f>
        <v>0</v>
      </c>
      <c r="AF36" s="24"/>
      <c r="AG36">
        <f t="shared" si="2"/>
        <v>1857.0823195982739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-83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11.2644</v>
      </c>
      <c r="E37">
        <f>GT_NG!P37</f>
        <v>13.046091560261601</v>
      </c>
      <c r="F37">
        <f>GT_Spot!P37</f>
        <v>0</v>
      </c>
      <c r="G37">
        <f>PPCL_NG!P37</f>
        <v>42.55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940.34318110937409</v>
      </c>
      <c r="P37" s="36">
        <v>57.79</v>
      </c>
      <c r="Q37" s="36">
        <v>25.25</v>
      </c>
      <c r="R37" s="38">
        <v>47.5</v>
      </c>
      <c r="S37" s="38">
        <v>0</v>
      </c>
      <c r="T37" s="37">
        <f>SUMPRODUCT(LTA!J37:AN37,LTA!J$101:AN$101,LTA!J$103:AN$103)</f>
        <v>316.85000000000002</v>
      </c>
      <c r="U37" s="37">
        <f>SUMPRODUCT(LTA!J37:AN37,LTA!J$102:AN$102,LTA!J$103:AN$103)</f>
        <v>132.75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-90</v>
      </c>
      <c r="AA37" s="75">
        <f>STOA!H37</f>
        <v>370.88</v>
      </c>
      <c r="AB37" s="75">
        <f>-STOA!N37</f>
        <v>0</v>
      </c>
      <c r="AC37">
        <f t="shared" si="0"/>
        <v>18.482602068526479</v>
      </c>
      <c r="AD37">
        <f t="shared" si="1"/>
        <v>1866.4971962313421</v>
      </c>
      <c r="AE37">
        <f>'IDT-1'!B37</f>
        <v>0</v>
      </c>
      <c r="AF37" s="24"/>
      <c r="AG37">
        <f t="shared" si="2"/>
        <v>1866.4971962313421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-67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11.2644</v>
      </c>
      <c r="E38">
        <f>GT_NG!P38</f>
        <v>13.046091560261601</v>
      </c>
      <c r="F38">
        <f>GT_Spot!P38</f>
        <v>0</v>
      </c>
      <c r="G38">
        <f>PPCL_NG!P38</f>
        <v>42.55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940.34318110937409</v>
      </c>
      <c r="P38" s="36">
        <v>57.79</v>
      </c>
      <c r="Q38" s="36">
        <v>25.25</v>
      </c>
      <c r="R38" s="38">
        <v>47.5</v>
      </c>
      <c r="S38" s="38">
        <v>0</v>
      </c>
      <c r="T38" s="37">
        <f>SUMPRODUCT(LTA!J38:AN38,LTA!J$101:AN$101,LTA!J$103:AN$103)</f>
        <v>349.93</v>
      </c>
      <c r="U38" s="37">
        <f>SUMPRODUCT(LTA!J38:AN38,LTA!J$102:AN$102,LTA!J$103:AN$103)</f>
        <v>133.87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-116</v>
      </c>
      <c r="AA38" s="75">
        <f>STOA!H38</f>
        <v>370.88</v>
      </c>
      <c r="AB38" s="75">
        <f>-STOA!N38</f>
        <v>0</v>
      </c>
      <c r="AC38">
        <f t="shared" si="0"/>
        <v>18.998603327098486</v>
      </c>
      <c r="AD38">
        <f t="shared" si="1"/>
        <v>1873.1811949727703</v>
      </c>
      <c r="AE38">
        <f>'IDT-1'!B38</f>
        <v>0</v>
      </c>
      <c r="AF38" s="24"/>
      <c r="AG38">
        <f t="shared" si="2"/>
        <v>1873.1811949727703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-68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13.046091560261601</v>
      </c>
      <c r="F39">
        <f>GT_Spot!P39</f>
        <v>0</v>
      </c>
      <c r="G39">
        <f>PPCL_NG!P39</f>
        <v>42.55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944.0010494174411</v>
      </c>
      <c r="P39" s="36">
        <v>57.79</v>
      </c>
      <c r="Q39" s="36">
        <v>25.25</v>
      </c>
      <c r="R39" s="38">
        <v>47.5</v>
      </c>
      <c r="S39" s="38">
        <v>0</v>
      </c>
      <c r="T39" s="37">
        <f>SUMPRODUCT(LTA!J39:AN39,LTA!J$101:AN$101,LTA!J$103:AN$103)</f>
        <v>382.41</v>
      </c>
      <c r="U39" s="37">
        <f>SUMPRODUCT(LTA!J39:AN39,LTA!J$102:AN$102,LTA!J$103:AN$103)</f>
        <v>134.49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-164</v>
      </c>
      <c r="AA39" s="75">
        <f>STOA!H39</f>
        <v>370.88</v>
      </c>
      <c r="AB39" s="75">
        <f>-STOA!N39</f>
        <v>0</v>
      </c>
      <c r="AC39">
        <f t="shared" si="0"/>
        <v>19.544561837183139</v>
      </c>
      <c r="AD39">
        <f t="shared" si="1"/>
        <v>1881.3931047707524</v>
      </c>
      <c r="AE39">
        <f>'IDT-1'!B39</f>
        <v>0</v>
      </c>
      <c r="AF39" s="24"/>
      <c r="AG39">
        <f t="shared" si="2"/>
        <v>1881.3931047707524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-48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13.046091560261601</v>
      </c>
      <c r="F40">
        <f>GT_Spot!P40</f>
        <v>0</v>
      </c>
      <c r="G40">
        <f>PPCL_NG!P40</f>
        <v>42.55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944.0010494174411</v>
      </c>
      <c r="P40" s="36">
        <v>57.79</v>
      </c>
      <c r="Q40" s="36">
        <v>25.25</v>
      </c>
      <c r="R40" s="38">
        <v>47.5</v>
      </c>
      <c r="S40" s="38">
        <v>0</v>
      </c>
      <c r="T40" s="37">
        <f>SUMPRODUCT(LTA!J40:AN40,LTA!J$101:AN$101,LTA!J$103:AN$103)</f>
        <v>411.93</v>
      </c>
      <c r="U40" s="37">
        <f>SUMPRODUCT(LTA!J40:AN40,LTA!J$102:AN$102,LTA!J$103:AN$103)</f>
        <v>133.83000000000001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-181</v>
      </c>
      <c r="AA40" s="75">
        <f>STOA!H40</f>
        <v>370.88</v>
      </c>
      <c r="AB40" s="75">
        <f>-STOA!N40</f>
        <v>0</v>
      </c>
      <c r="AC40">
        <f t="shared" si="0"/>
        <v>19.820870468082695</v>
      </c>
      <c r="AD40">
        <f t="shared" si="1"/>
        <v>1905.9767961398527</v>
      </c>
      <c r="AE40">
        <f>'IDT-1'!B40</f>
        <v>0</v>
      </c>
      <c r="AF40" s="24"/>
      <c r="AG40">
        <f t="shared" si="2"/>
        <v>1905.9767961398527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-35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13.046091560261601</v>
      </c>
      <c r="F41">
        <f>GT_Spot!P41</f>
        <v>0</v>
      </c>
      <c r="G41">
        <f>PPCL_NG!P41</f>
        <v>42.55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940.7311766377104</v>
      </c>
      <c r="P41" s="36">
        <v>57.79</v>
      </c>
      <c r="Q41" s="36">
        <v>25.25</v>
      </c>
      <c r="R41" s="38">
        <v>47.5</v>
      </c>
      <c r="S41" s="38">
        <v>0</v>
      </c>
      <c r="T41" s="37">
        <f>SUMPRODUCT(LTA!J41:AN41,LTA!J$101:AN$101,LTA!J$103:AN$103)</f>
        <v>429.81</v>
      </c>
      <c r="U41" s="37">
        <f>SUMPRODUCT(LTA!J41:AN41,LTA!J$102:AN$102,LTA!J$103:AN$103)</f>
        <v>131.91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-198</v>
      </c>
      <c r="AA41" s="75">
        <f>STOA!H41</f>
        <v>370.88</v>
      </c>
      <c r="AB41" s="75">
        <f>-STOA!N41</f>
        <v>0</v>
      </c>
      <c r="AC41">
        <f t="shared" si="0"/>
        <v>19.927467536732959</v>
      </c>
      <c r="AD41">
        <f t="shared" si="1"/>
        <v>1918.5603262914717</v>
      </c>
      <c r="AE41">
        <f>'IDT-1'!B41</f>
        <v>0</v>
      </c>
      <c r="AF41" s="24"/>
      <c r="AG41">
        <f t="shared" si="2"/>
        <v>1918.5603262914717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-18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13.046091560261601</v>
      </c>
      <c r="F42">
        <f>GT_Spot!P42</f>
        <v>0</v>
      </c>
      <c r="G42">
        <f>PPCL_NG!P42</f>
        <v>42.55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940.7311766377104</v>
      </c>
      <c r="P42" s="36">
        <v>57.79</v>
      </c>
      <c r="Q42" s="36">
        <v>25.25</v>
      </c>
      <c r="R42" s="38">
        <v>47.5</v>
      </c>
      <c r="S42" s="38">
        <v>0</v>
      </c>
      <c r="T42" s="37">
        <f>SUMPRODUCT(LTA!J42:AN42,LTA!J$101:AN$101,LTA!J$103:AN$103)</f>
        <v>458.78</v>
      </c>
      <c r="U42" s="37">
        <f>SUMPRODUCT(LTA!J42:AN42,LTA!J$102:AN$102,LTA!J$103:AN$103)</f>
        <v>129.68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-201</v>
      </c>
      <c r="AA42" s="75">
        <f>STOA!H42</f>
        <v>370.88</v>
      </c>
      <c r="AB42" s="75">
        <f>-STOA!N42</f>
        <v>0</v>
      </c>
      <c r="AC42">
        <f t="shared" si="0"/>
        <v>20.075843117208954</v>
      </c>
      <c r="AD42">
        <f t="shared" si="1"/>
        <v>1954.1519507109956</v>
      </c>
      <c r="AE42">
        <f>'IDT-1'!B42</f>
        <v>0</v>
      </c>
      <c r="AF42" s="24"/>
      <c r="AG42">
        <f t="shared" si="2"/>
        <v>1954.1519507109956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-6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13.046091560261601</v>
      </c>
      <c r="F43">
        <f>GT_Spot!P43</f>
        <v>0</v>
      </c>
      <c r="G43">
        <f>PPCL_NG!P43</f>
        <v>42.55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946.46710790360157</v>
      </c>
      <c r="P43" s="36">
        <v>57.79</v>
      </c>
      <c r="Q43" s="36">
        <v>25.25</v>
      </c>
      <c r="R43" s="38">
        <v>47.5</v>
      </c>
      <c r="S43" s="38">
        <v>0</v>
      </c>
      <c r="T43" s="37">
        <f>SUMPRODUCT(LTA!J43:AN43,LTA!J$101:AN$101,LTA!J$103:AN$103)</f>
        <v>471.02000000000004</v>
      </c>
      <c r="U43" s="37">
        <f>SUMPRODUCT(LTA!J43:AN43,LTA!J$102:AN$102,LTA!J$103:AN$103)</f>
        <v>111.45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-207</v>
      </c>
      <c r="AA43" s="75">
        <f>STOA!H43</f>
        <v>370.88</v>
      </c>
      <c r="AB43" s="75">
        <f>-STOA!N43</f>
        <v>0</v>
      </c>
      <c r="AC43">
        <f t="shared" si="0"/>
        <v>20.310901356139333</v>
      </c>
      <c r="AD43">
        <f t="shared" si="1"/>
        <v>1925.6628237379564</v>
      </c>
      <c r="AE43">
        <f>'IDT-1'!B43</f>
        <v>0</v>
      </c>
      <c r="AF43" s="24"/>
      <c r="AG43">
        <f t="shared" si="2"/>
        <v>1925.6628237379564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-28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12.219479267116682</v>
      </c>
      <c r="F44">
        <f>GT_Spot!P44</f>
        <v>0</v>
      </c>
      <c r="G44">
        <f>PPCL_NG!P44</f>
        <v>42.55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948.6999831300343</v>
      </c>
      <c r="P44" s="36">
        <v>57.79</v>
      </c>
      <c r="Q44" s="36">
        <v>25.25</v>
      </c>
      <c r="R44" s="38">
        <v>47.5</v>
      </c>
      <c r="S44" s="38">
        <v>0</v>
      </c>
      <c r="T44" s="37">
        <f>SUMPRODUCT(LTA!J44:AN44,LTA!J$101:AN$101,LTA!J$103:AN$103)</f>
        <v>495.9</v>
      </c>
      <c r="U44" s="37">
        <f>SUMPRODUCT(LTA!J44:AN44,LTA!J$102:AN$102,LTA!J$103:AN$103)</f>
        <v>111.95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-204</v>
      </c>
      <c r="AA44" s="75">
        <f>STOA!H44</f>
        <v>370.88</v>
      </c>
      <c r="AB44" s="75">
        <f>-STOA!N44</f>
        <v>0</v>
      </c>
      <c r="AC44">
        <f t="shared" si="0"/>
        <v>20.518963649329173</v>
      </c>
      <c r="AD44">
        <f t="shared" si="1"/>
        <v>1954.2410243780541</v>
      </c>
      <c r="AE44">
        <f>'IDT-1'!B44</f>
        <v>0</v>
      </c>
      <c r="AF44" s="24"/>
      <c r="AG44">
        <f t="shared" si="2"/>
        <v>1954.2410243780541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-29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12.219479267116682</v>
      </c>
      <c r="F45">
        <f>GT_Spot!P45</f>
        <v>0</v>
      </c>
      <c r="G45">
        <f>PPCL_NG!P45</f>
        <v>42.55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909.33247896329078</v>
      </c>
      <c r="P45" s="36">
        <v>57.79</v>
      </c>
      <c r="Q45" s="36">
        <v>25.25</v>
      </c>
      <c r="R45" s="38">
        <v>47.5</v>
      </c>
      <c r="S45" s="38">
        <v>0</v>
      </c>
      <c r="T45" s="37">
        <f>SUMPRODUCT(LTA!J45:AN45,LTA!J$101:AN$101,LTA!J$103:AN$103)</f>
        <v>513.04999999999995</v>
      </c>
      <c r="U45" s="37">
        <f>SUMPRODUCT(LTA!J45:AN45,LTA!J$102:AN$102,LTA!J$103:AN$103)</f>
        <v>112.45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-176</v>
      </c>
      <c r="AA45" s="75">
        <f>STOA!H45</f>
        <v>370.88</v>
      </c>
      <c r="AB45" s="75">
        <f>-STOA!N45</f>
        <v>0</v>
      </c>
      <c r="AC45">
        <f t="shared" si="0"/>
        <v>19.853680624009851</v>
      </c>
      <c r="AD45">
        <f t="shared" si="1"/>
        <v>1990.1888032366301</v>
      </c>
      <c r="AE45">
        <f>'IDT-1'!B45</f>
        <v>0</v>
      </c>
      <c r="AF45" s="24"/>
      <c r="AG45">
        <f t="shared" si="2"/>
        <v>1990.1888032366301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12.219479267116682</v>
      </c>
      <c r="F46">
        <f>GT_Spot!P46</f>
        <v>0</v>
      </c>
      <c r="G46">
        <f>PPCL_NG!P46</f>
        <v>42.55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909.26304866718851</v>
      </c>
      <c r="P46" s="36">
        <v>57.79</v>
      </c>
      <c r="Q46" s="36">
        <v>25.25</v>
      </c>
      <c r="R46" s="38">
        <v>47.5</v>
      </c>
      <c r="S46" s="38">
        <v>0</v>
      </c>
      <c r="T46" s="37">
        <f>SUMPRODUCT(LTA!J46:AN46,LTA!J$101:AN$101,LTA!J$103:AN$103)</f>
        <v>535.82999999999993</v>
      </c>
      <c r="U46" s="37">
        <f>SUMPRODUCT(LTA!J46:AN46,LTA!J$102:AN$102,LTA!J$103:AN$103)</f>
        <v>112.95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-152</v>
      </c>
      <c r="AA46" s="75">
        <f>STOA!H46</f>
        <v>370.88</v>
      </c>
      <c r="AB46" s="75">
        <f>-STOA!N46</f>
        <v>0</v>
      </c>
      <c r="AC46">
        <f t="shared" si="0"/>
        <v>19.845341624125254</v>
      </c>
      <c r="AD46">
        <f t="shared" si="1"/>
        <v>2037.4077119404126</v>
      </c>
      <c r="AE46">
        <f>'IDT-1'!B46</f>
        <v>0</v>
      </c>
      <c r="AF46" s="24"/>
      <c r="AG46">
        <f t="shared" si="2"/>
        <v>2037.4077119404126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12.219479267116682</v>
      </c>
      <c r="F47">
        <f>GT_Spot!P47</f>
        <v>0</v>
      </c>
      <c r="G47">
        <f>PPCL_NG!P47</f>
        <v>42.55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907.92888378527402</v>
      </c>
      <c r="P47" s="36">
        <v>57.79</v>
      </c>
      <c r="Q47" s="36">
        <v>25.25</v>
      </c>
      <c r="R47" s="38">
        <v>47.5</v>
      </c>
      <c r="S47" s="38">
        <v>0</v>
      </c>
      <c r="T47" s="37">
        <f>SUMPRODUCT(LTA!J47:AN47,LTA!J$101:AN$101,LTA!J$103:AN$103)</f>
        <v>560.48</v>
      </c>
      <c r="U47" s="37">
        <f>SUMPRODUCT(LTA!J47:AN47,LTA!J$102:AN$102,LTA!J$103:AN$103)</f>
        <v>113.45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-130</v>
      </c>
      <c r="AA47" s="75">
        <f>STOA!H47</f>
        <v>370.88</v>
      </c>
      <c r="AB47" s="75">
        <f>-STOA!N47</f>
        <v>0</v>
      </c>
      <c r="AC47">
        <f t="shared" si="0"/>
        <v>20.07927927001673</v>
      </c>
      <c r="AD47">
        <f t="shared" si="1"/>
        <v>2056.9896094126066</v>
      </c>
      <c r="AE47">
        <f>'IDT-1'!B47</f>
        <v>0</v>
      </c>
      <c r="AF47" s="24"/>
      <c r="AG47">
        <f t="shared" si="2"/>
        <v>2056.9896094126066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-26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12.219479267116682</v>
      </c>
      <c r="F48">
        <f>GT_Spot!P48</f>
        <v>0</v>
      </c>
      <c r="G48">
        <f>PPCL_NG!P48</f>
        <v>42.55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914.31387441166282</v>
      </c>
      <c r="P48" s="36">
        <v>57.79</v>
      </c>
      <c r="Q48" s="36">
        <v>25.25</v>
      </c>
      <c r="R48" s="38">
        <v>47.5</v>
      </c>
      <c r="S48" s="38">
        <v>0</v>
      </c>
      <c r="T48" s="37">
        <f>SUMPRODUCT(LTA!J48:AN48,LTA!J$101:AN$101,LTA!J$103:AN$103)</f>
        <v>563.09999999999991</v>
      </c>
      <c r="U48" s="37">
        <f>SUMPRODUCT(LTA!J48:AN48,LTA!J$102:AN$102,LTA!J$103:AN$103)</f>
        <v>115.46000000000001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-108</v>
      </c>
      <c r="AA48" s="75">
        <f>STOA!H48</f>
        <v>370.88</v>
      </c>
      <c r="AB48" s="75">
        <f>-STOA!N48</f>
        <v>0</v>
      </c>
      <c r="AC48">
        <f t="shared" si="0"/>
        <v>20.03626666768017</v>
      </c>
      <c r="AD48">
        <f t="shared" si="1"/>
        <v>2084.0476126413319</v>
      </c>
      <c r="AE48">
        <f>'IDT-1'!B48</f>
        <v>0</v>
      </c>
      <c r="AF48" s="24"/>
      <c r="AG48">
        <f t="shared" si="2"/>
        <v>2084.0476126413319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-32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12.219479267116682</v>
      </c>
      <c r="F49">
        <f>GT_Spot!P49</f>
        <v>0</v>
      </c>
      <c r="G49">
        <f>PPCL_NG!P49</f>
        <v>42.55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820.80515226507339</v>
      </c>
      <c r="P49" s="36">
        <v>57.79</v>
      </c>
      <c r="Q49" s="36">
        <v>25.25</v>
      </c>
      <c r="R49" s="38">
        <v>47.5</v>
      </c>
      <c r="S49" s="38">
        <v>0</v>
      </c>
      <c r="T49" s="37">
        <f>SUMPRODUCT(LTA!J49:AN49,LTA!J$101:AN$101,LTA!J$103:AN$103)</f>
        <v>522.76</v>
      </c>
      <c r="U49" s="37">
        <f>SUMPRODUCT(LTA!J49:AN49,LTA!J$102:AN$102,LTA!J$103:AN$103)</f>
        <v>130.46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-74</v>
      </c>
      <c r="AA49" s="75">
        <f>STOA!H49</f>
        <v>370.88</v>
      </c>
      <c r="AB49" s="75">
        <f>-STOA!N49</f>
        <v>0</v>
      </c>
      <c r="AC49">
        <f t="shared" si="0"/>
        <v>18.940000991806141</v>
      </c>
      <c r="AD49">
        <f t="shared" si="1"/>
        <v>2087.1951561706164</v>
      </c>
      <c r="AE49">
        <f>'IDT-1'!B49</f>
        <v>0</v>
      </c>
      <c r="AF49" s="24"/>
      <c r="AG49">
        <f t="shared" si="2"/>
        <v>2087.1951561706164</v>
      </c>
      <c r="AI49" s="34">
        <f>PXIL!H49</f>
        <v>0</v>
      </c>
      <c r="AJ49" s="34">
        <f>PXIL!N49</f>
        <v>0</v>
      </c>
      <c r="AK49" s="34">
        <f>RTM_IEX!H49</f>
        <v>54.9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12.219479267116682</v>
      </c>
      <c r="F50">
        <f>GT_Spot!P50</f>
        <v>0</v>
      </c>
      <c r="G50">
        <f>PPCL_NG!P50</f>
        <v>42.55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796.60544448031942</v>
      </c>
      <c r="P50" s="36">
        <v>57.79</v>
      </c>
      <c r="Q50" s="36">
        <v>25.25</v>
      </c>
      <c r="R50" s="38">
        <v>47.5</v>
      </c>
      <c r="S50" s="38">
        <v>0</v>
      </c>
      <c r="T50" s="37">
        <f>SUMPRODUCT(LTA!J50:AN50,LTA!J$101:AN$101,LTA!J$103:AN$103)</f>
        <v>520.95000000000005</v>
      </c>
      <c r="U50" s="37">
        <f>SUMPRODUCT(LTA!J50:AN50,LTA!J$102:AN$102,LTA!J$103:AN$103)</f>
        <v>130.46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-50</v>
      </c>
      <c r="AA50" s="75">
        <f>STOA!H50</f>
        <v>370.88</v>
      </c>
      <c r="AB50" s="75">
        <f>-STOA!N50</f>
        <v>0</v>
      </c>
      <c r="AC50">
        <f t="shared" si="0"/>
        <v>18.582975661016867</v>
      </c>
      <c r="AD50">
        <f t="shared" si="1"/>
        <v>2093.2524737166518</v>
      </c>
      <c r="AE50">
        <f>'IDT-1'!B50</f>
        <v>0</v>
      </c>
      <c r="AF50" s="24"/>
      <c r="AG50">
        <f t="shared" si="2"/>
        <v>2093.2524737166518</v>
      </c>
      <c r="AI50" s="34">
        <f>PXIL!H50</f>
        <v>0</v>
      </c>
      <c r="AJ50" s="34">
        <f>PXIL!N50</f>
        <v>0</v>
      </c>
      <c r="AK50" s="34">
        <f>RTM_IEX!H50</f>
        <v>62.61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12.219479267116682</v>
      </c>
      <c r="F51">
        <f>GT_Spot!P51</f>
        <v>0</v>
      </c>
      <c r="G51">
        <f>PPCL_NG!P51</f>
        <v>42.55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789.05320583333139</v>
      </c>
      <c r="P51" s="36">
        <v>57.79</v>
      </c>
      <c r="Q51" s="36">
        <v>25.25</v>
      </c>
      <c r="R51" s="38">
        <v>47.5</v>
      </c>
      <c r="S51" s="38">
        <v>0</v>
      </c>
      <c r="T51" s="37">
        <f>SUMPRODUCT(LTA!J51:AN51,LTA!J$101:AN$101,LTA!J$103:AN$103)</f>
        <v>527.20000000000005</v>
      </c>
      <c r="U51" s="37">
        <f>SUMPRODUCT(LTA!J51:AN51,LTA!J$102:AN$102,LTA!J$103:AN$103)</f>
        <v>130.46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-48</v>
      </c>
      <c r="AA51" s="75">
        <f>STOA!H51</f>
        <v>370.88</v>
      </c>
      <c r="AB51" s="75">
        <f>-STOA!N51</f>
        <v>0</v>
      </c>
      <c r="AC51">
        <f t="shared" si="0"/>
        <v>18.304186540932392</v>
      </c>
      <c r="AD51">
        <f t="shared" si="1"/>
        <v>2064.3590241897482</v>
      </c>
      <c r="AE51">
        <f>'IDT-1'!B51</f>
        <v>0</v>
      </c>
      <c r="AF51" s="24"/>
      <c r="AG51">
        <f t="shared" si="2"/>
        <v>2064.3590241897482</v>
      </c>
      <c r="AI51" s="34">
        <f>PXIL!H51</f>
        <v>0</v>
      </c>
      <c r="AJ51" s="34">
        <f>PXIL!N51</f>
        <v>0</v>
      </c>
      <c r="AK51" s="34">
        <f>RTM_IEX!H51</f>
        <v>32.74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12.219479267116682</v>
      </c>
      <c r="F52">
        <f>GT_Spot!P52</f>
        <v>0</v>
      </c>
      <c r="G52">
        <f>PPCL_NG!P52</f>
        <v>42.55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789.05351903916937</v>
      </c>
      <c r="P52" s="36">
        <v>57.79</v>
      </c>
      <c r="Q52" s="36">
        <v>25.25</v>
      </c>
      <c r="R52" s="38">
        <v>47.5</v>
      </c>
      <c r="S52" s="38">
        <v>0</v>
      </c>
      <c r="T52" s="37">
        <f>SUMPRODUCT(LTA!J52:AN52,LTA!J$101:AN$101,LTA!J$103:AN$103)</f>
        <v>528.37</v>
      </c>
      <c r="U52" s="37">
        <f>SUMPRODUCT(LTA!J52:AN52,LTA!J$102:AN$102,LTA!J$103:AN$103)</f>
        <v>130.46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-26</v>
      </c>
      <c r="AA52" s="75">
        <f>STOA!H52</f>
        <v>370.88</v>
      </c>
      <c r="AB52" s="75">
        <f>-STOA!N52</f>
        <v>0</v>
      </c>
      <c r="AC52">
        <f t="shared" si="0"/>
        <v>18.038695701913877</v>
      </c>
      <c r="AD52">
        <f t="shared" si="1"/>
        <v>2077.204828234605</v>
      </c>
      <c r="AE52">
        <f>'IDT-1'!B52</f>
        <v>0</v>
      </c>
      <c r="AF52" s="24"/>
      <c r="AG52">
        <f t="shared" si="2"/>
        <v>2077.204828234605</v>
      </c>
      <c r="AI52" s="34">
        <f>PXIL!H52</f>
        <v>0</v>
      </c>
      <c r="AJ52" s="34">
        <f>PXIL!N52</f>
        <v>0</v>
      </c>
      <c r="AK52" s="34">
        <f>RTM_IEX!H52</f>
        <v>22.15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12.219479267116682</v>
      </c>
      <c r="F53">
        <f>GT_Spot!P53</f>
        <v>0</v>
      </c>
      <c r="G53">
        <f>PPCL_NG!P53</f>
        <v>42.55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792.63679463022538</v>
      </c>
      <c r="P53" s="36">
        <v>57.79</v>
      </c>
      <c r="Q53" s="36">
        <v>25.25</v>
      </c>
      <c r="R53" s="38">
        <v>47.5</v>
      </c>
      <c r="S53" s="38">
        <v>0</v>
      </c>
      <c r="T53" s="37">
        <f>SUMPRODUCT(LTA!J53:AN53,LTA!J$101:AN$101,LTA!J$103:AN$103)</f>
        <v>483.42</v>
      </c>
      <c r="U53" s="37">
        <f>SUMPRODUCT(LTA!J53:AN53,LTA!J$102:AN$102,LTA!J$103:AN$103)</f>
        <v>140.46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-14</v>
      </c>
      <c r="AA53" s="75">
        <f>STOA!H53</f>
        <v>370.88</v>
      </c>
      <c r="AB53" s="75">
        <f>-STOA!N53</f>
        <v>0</v>
      </c>
      <c r="AC53">
        <f t="shared" si="0"/>
        <v>18.078189324180073</v>
      </c>
      <c r="AD53">
        <f t="shared" si="1"/>
        <v>2105.9686102033947</v>
      </c>
      <c r="AE53">
        <f>'IDT-1'!B53</f>
        <v>0</v>
      </c>
      <c r="AF53" s="24"/>
      <c r="AG53">
        <f t="shared" si="2"/>
        <v>2105.9686102033947</v>
      </c>
      <c r="AI53" s="34">
        <f>PXIL!H53</f>
        <v>0</v>
      </c>
      <c r="AJ53" s="34">
        <f>PXIL!N53</f>
        <v>0</v>
      </c>
      <c r="AK53" s="34">
        <f>RTM_IEX!H53</f>
        <v>70.319999999999993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12.219479267116682</v>
      </c>
      <c r="F54">
        <f>GT_Spot!P54</f>
        <v>0</v>
      </c>
      <c r="G54">
        <f>PPCL_NG!P54</f>
        <v>42.55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791.9651186427019</v>
      </c>
      <c r="P54" s="36">
        <v>57.79</v>
      </c>
      <c r="Q54" s="36">
        <v>25.25</v>
      </c>
      <c r="R54" s="38">
        <v>47.5</v>
      </c>
      <c r="S54" s="38">
        <v>0</v>
      </c>
      <c r="T54" s="37">
        <f>SUMPRODUCT(LTA!J54:AN54,LTA!J$101:AN$101,LTA!J$103:AN$103)</f>
        <v>488.75</v>
      </c>
      <c r="U54" s="37">
        <f>SUMPRODUCT(LTA!J54:AN54,LTA!J$102:AN$102,LTA!J$103:AN$103)</f>
        <v>140.46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-13</v>
      </c>
      <c r="AA54" s="75">
        <f>STOA!H54</f>
        <v>370.88</v>
      </c>
      <c r="AB54" s="75">
        <f>-STOA!N54</f>
        <v>0</v>
      </c>
      <c r="AC54">
        <f t="shared" si="0"/>
        <v>18.149252088159987</v>
      </c>
      <c r="AD54">
        <f t="shared" si="1"/>
        <v>2116.3658714518911</v>
      </c>
      <c r="AE54">
        <f>'IDT-1'!B54</f>
        <v>0</v>
      </c>
      <c r="AF54" s="24"/>
      <c r="AG54">
        <f t="shared" si="2"/>
        <v>2116.3658714518911</v>
      </c>
      <c r="AI54" s="34">
        <f>PXIL!H54</f>
        <v>0</v>
      </c>
      <c r="AJ54" s="34">
        <f>PXIL!N54</f>
        <v>0</v>
      </c>
      <c r="AK54" s="34">
        <f>RTM_IEX!H54</f>
        <v>75.13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12.219479267116682</v>
      </c>
      <c r="F55">
        <f>GT_Spot!P55</f>
        <v>0</v>
      </c>
      <c r="G55">
        <f>PPCL_NG!P55</f>
        <v>42.55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791.68827072222325</v>
      </c>
      <c r="P55" s="36">
        <v>57.79</v>
      </c>
      <c r="Q55" s="36">
        <v>25.25</v>
      </c>
      <c r="R55" s="38">
        <v>47.5</v>
      </c>
      <c r="S55" s="38">
        <v>0</v>
      </c>
      <c r="T55" s="37">
        <f>SUMPRODUCT(LTA!J55:AN55,LTA!J$101:AN$101,LTA!J$103:AN$103)</f>
        <v>547.1400000000001</v>
      </c>
      <c r="U55" s="37">
        <f>SUMPRODUCT(LTA!J55:AN55,LTA!J$102:AN$102,LTA!J$103:AN$103)</f>
        <v>140.46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-4</v>
      </c>
      <c r="AA55" s="75">
        <f>STOA!H55</f>
        <v>370.88</v>
      </c>
      <c r="AB55" s="75">
        <f>-STOA!N55</f>
        <v>0</v>
      </c>
      <c r="AC55">
        <f t="shared" si="0"/>
        <v>17.930070146103965</v>
      </c>
      <c r="AD55">
        <f t="shared" si="1"/>
        <v>2108.5682054734689</v>
      </c>
      <c r="AE55">
        <f>'IDT-1'!B55</f>
        <v>0</v>
      </c>
      <c r="AF55" s="24"/>
      <c r="AG55">
        <f t="shared" si="2"/>
        <v>2108.5682054734689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11.2644</v>
      </c>
      <c r="E56">
        <f>GT_NG!P56</f>
        <v>12.219479267116682</v>
      </c>
      <c r="F56">
        <f>GT_Spot!P56</f>
        <v>0</v>
      </c>
      <c r="G56">
        <f>PPCL_NG!P56</f>
        <v>42.55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790.06258226513955</v>
      </c>
      <c r="P56" s="36">
        <v>57.79</v>
      </c>
      <c r="Q56" s="36">
        <v>25.25</v>
      </c>
      <c r="R56" s="38">
        <v>47.5</v>
      </c>
      <c r="S56" s="38">
        <v>0</v>
      </c>
      <c r="T56" s="37">
        <f>SUMPRODUCT(LTA!J56:AN56,LTA!J$101:AN$101,LTA!J$103:AN$103)</f>
        <v>545.1400000000001</v>
      </c>
      <c r="U56" s="37">
        <f>SUMPRODUCT(LTA!J56:AN56,LTA!J$102:AN$102,LTA!J$103:AN$103)</f>
        <v>138.94999999999999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370.88</v>
      </c>
      <c r="AB56" s="75">
        <f>-STOA!N56</f>
        <v>0</v>
      </c>
      <c r="AC56">
        <f t="shared" si="0"/>
        <v>18.055317732164909</v>
      </c>
      <c r="AD56">
        <f t="shared" si="1"/>
        <v>2131.3872694303241</v>
      </c>
      <c r="AE56">
        <f>'IDT-1'!B56</f>
        <v>0</v>
      </c>
      <c r="AF56" s="24"/>
      <c r="AG56">
        <f t="shared" si="2"/>
        <v>2131.3872694303241</v>
      </c>
      <c r="AI56" s="34">
        <f>PXIL!H56</f>
        <v>0</v>
      </c>
      <c r="AJ56" s="34">
        <f>PXIL!N56</f>
        <v>0</v>
      </c>
      <c r="AK56" s="34">
        <f>RTM_IEX!H56</f>
        <v>24.08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11.2644</v>
      </c>
      <c r="E57">
        <f>GT_NG!P57</f>
        <v>12.219479267116682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857.16395016744389</v>
      </c>
      <c r="P57" s="36">
        <v>57.79</v>
      </c>
      <c r="Q57" s="36">
        <v>25.25</v>
      </c>
      <c r="R57" s="38">
        <v>47.5</v>
      </c>
      <c r="S57" s="38">
        <v>0</v>
      </c>
      <c r="T57" s="37">
        <f>SUMPRODUCT(LTA!J57:AN57,LTA!J$101:AN$101,LTA!J$103:AN$103)</f>
        <v>591.52</v>
      </c>
      <c r="U57" s="37">
        <f>SUMPRODUCT(LTA!J57:AN57,LTA!J$102:AN$102,LTA!J$103:AN$103)</f>
        <v>139.15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370.88</v>
      </c>
      <c r="AB57" s="75">
        <f>-STOA!N57</f>
        <v>0</v>
      </c>
      <c r="AC57">
        <f t="shared" si="0"/>
        <v>18.450549222544261</v>
      </c>
      <c r="AD57">
        <f t="shared" si="1"/>
        <v>2178.0434058422488</v>
      </c>
      <c r="AE57">
        <f>'IDT-1'!B57</f>
        <v>0</v>
      </c>
      <c r="AF57" s="24"/>
      <c r="AG57">
        <f t="shared" si="2"/>
        <v>2178.0434058422488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11.2644</v>
      </c>
      <c r="E58">
        <f>GT_NG!P58</f>
        <v>12.219479267116682</v>
      </c>
      <c r="F58">
        <f>GT_Spot!P58</f>
        <v>0</v>
      </c>
      <c r="G58">
        <f>PPCL_NG!P58</f>
        <v>5.6579999999999986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857.16395016744389</v>
      </c>
      <c r="P58" s="36">
        <v>57.79</v>
      </c>
      <c r="Q58" s="36">
        <v>25.25</v>
      </c>
      <c r="R58" s="38">
        <v>47.5</v>
      </c>
      <c r="S58" s="38">
        <v>0</v>
      </c>
      <c r="T58" s="37">
        <f>SUMPRODUCT(LTA!J58:AN58,LTA!J$101:AN$101,LTA!J$103:AN$103)</f>
        <v>587</v>
      </c>
      <c r="U58" s="37">
        <f>SUMPRODUCT(LTA!J58:AN58,LTA!J$102:AN$102,LTA!J$103:AN$103)</f>
        <v>139.15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370.88</v>
      </c>
      <c r="AB58" s="75">
        <f>-STOA!N58</f>
        <v>0</v>
      </c>
      <c r="AC58">
        <f t="shared" si="0"/>
        <v>18.702868422544263</v>
      </c>
      <c r="AD58">
        <f t="shared" si="1"/>
        <v>2207.829086642249</v>
      </c>
      <c r="AE58">
        <f>'IDT-1'!B58</f>
        <v>0</v>
      </c>
      <c r="AF58" s="24"/>
      <c r="AG58">
        <f t="shared" si="2"/>
        <v>2207.829086642249</v>
      </c>
      <c r="AI58" s="34">
        <f>PXIL!H58</f>
        <v>0</v>
      </c>
      <c r="AJ58" s="34">
        <f>PXIL!N58</f>
        <v>0</v>
      </c>
      <c r="AK58" s="34">
        <f>RTM_IEX!H58</f>
        <v>28.9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11.2644</v>
      </c>
      <c r="E59">
        <f>GT_NG!P59</f>
        <v>12.219479267116682</v>
      </c>
      <c r="F59">
        <f>GT_Spot!P59</f>
        <v>0</v>
      </c>
      <c r="G59">
        <f>PPCL_NG!P59</f>
        <v>11.315999999999997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912.61502709802392</v>
      </c>
      <c r="P59" s="36">
        <v>109.67694333649891</v>
      </c>
      <c r="Q59" s="36">
        <v>25.25</v>
      </c>
      <c r="R59" s="38">
        <v>47.5</v>
      </c>
      <c r="S59" s="38">
        <v>0</v>
      </c>
      <c r="T59" s="37">
        <f>SUMPRODUCT(LTA!J59:AN59,LTA!J$101:AN$101,LTA!J$103:AN$103)</f>
        <v>583.98</v>
      </c>
      <c r="U59" s="37">
        <f>SUMPRODUCT(LTA!J59:AN59,LTA!J$102:AN$102,LTA!J$103:AN$103)</f>
        <v>139.66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370.88</v>
      </c>
      <c r="AB59" s="75">
        <f>-STOA!N59</f>
        <v>0</v>
      </c>
      <c r="AC59">
        <f t="shared" si="0"/>
        <v>19.736118992787727</v>
      </c>
      <c r="AD59">
        <f t="shared" si="1"/>
        <v>2329.8018563390847</v>
      </c>
      <c r="AE59">
        <f>'IDT-1'!B59</f>
        <v>0</v>
      </c>
      <c r="AF59" s="24"/>
      <c r="AG59">
        <f t="shared" si="2"/>
        <v>2329.8018563390847</v>
      </c>
      <c r="AI59" s="34">
        <f>PXIL!H59</f>
        <v>0</v>
      </c>
      <c r="AJ59" s="34">
        <f>PXIL!N59</f>
        <v>0</v>
      </c>
      <c r="AK59" s="34">
        <f>RTM_IEX!H59</f>
        <v>41.42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12.219479267116682</v>
      </c>
      <c r="F60">
        <f>GT_Spot!P60</f>
        <v>0</v>
      </c>
      <c r="G60">
        <f>PPCL_NG!P60</f>
        <v>22.631999999999994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931.01494688184152</v>
      </c>
      <c r="P60" s="36">
        <v>118.13</v>
      </c>
      <c r="Q60" s="36">
        <v>38.21</v>
      </c>
      <c r="R60" s="38">
        <v>47.5</v>
      </c>
      <c r="S60" s="38">
        <v>0</v>
      </c>
      <c r="T60" s="37">
        <f>SUMPRODUCT(LTA!J60:AN60,LTA!J$101:AN$101,LTA!J$103:AN$103)</f>
        <v>579.40000000000009</v>
      </c>
      <c r="U60" s="37">
        <f>SUMPRODUCT(LTA!J60:AN60,LTA!J$102:AN$102,LTA!J$103:AN$103)</f>
        <v>139.66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370.88</v>
      </c>
      <c r="AB60" s="75">
        <f>-STOA!N60</f>
        <v>0</v>
      </c>
      <c r="AC60">
        <f t="shared" si="0"/>
        <v>20.256574394945204</v>
      </c>
      <c r="AD60">
        <f t="shared" si="1"/>
        <v>2391.2403773842457</v>
      </c>
      <c r="AE60">
        <f>'IDT-1'!B60</f>
        <v>0</v>
      </c>
      <c r="AF60" s="24"/>
      <c r="AG60">
        <f t="shared" si="2"/>
        <v>2391.2403773842457</v>
      </c>
      <c r="AI60" s="34">
        <f>PXIL!H60</f>
        <v>0</v>
      </c>
      <c r="AJ60" s="34">
        <f>PXIL!N60</f>
        <v>0</v>
      </c>
      <c r="AK60" s="34">
        <f>RTM_IEX!H60</f>
        <v>56.83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12.219479267116682</v>
      </c>
      <c r="F61">
        <f>GT_Spot!P61</f>
        <v>0</v>
      </c>
      <c r="G61">
        <f>PPCL_NG!P61</f>
        <v>22.69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922.00909030008393</v>
      </c>
      <c r="P61" s="36">
        <v>118.13</v>
      </c>
      <c r="Q61" s="36">
        <v>38.21</v>
      </c>
      <c r="R61" s="38">
        <v>47.5</v>
      </c>
      <c r="S61" s="38">
        <v>0</v>
      </c>
      <c r="T61" s="37">
        <f>SUMPRODUCT(LTA!J61:AN61,LTA!J$101:AN$101,LTA!J$103:AN$103)</f>
        <v>558.38</v>
      </c>
      <c r="U61" s="37">
        <f>SUMPRODUCT(LTA!J61:AN61,LTA!J$102:AN$102,LTA!J$103:AN$103)</f>
        <v>130.66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370.88</v>
      </c>
      <c r="AB61" s="75">
        <f>-STOA!N61</f>
        <v>0</v>
      </c>
      <c r="AC61">
        <f t="shared" si="0"/>
        <v>20.099092399658442</v>
      </c>
      <c r="AD61">
        <f t="shared" si="1"/>
        <v>2372.6500027977754</v>
      </c>
      <c r="AE61">
        <f>'IDT-1'!B61</f>
        <v>0</v>
      </c>
      <c r="AF61" s="24"/>
      <c r="AG61">
        <f t="shared" si="2"/>
        <v>2372.6500027977754</v>
      </c>
      <c r="AI61" s="34">
        <f>PXIL!H61</f>
        <v>0</v>
      </c>
      <c r="AJ61" s="34">
        <f>PXIL!N61</f>
        <v>0</v>
      </c>
      <c r="AK61" s="34">
        <f>RTM_IEX!H61</f>
        <v>77.05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13.046091560261601</v>
      </c>
      <c r="F62">
        <f>GT_Spot!P62</f>
        <v>0</v>
      </c>
      <c r="G62">
        <f>PPCL_NG!P62</f>
        <v>22.696000000000002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922.97770789597791</v>
      </c>
      <c r="P62" s="36">
        <v>118.13</v>
      </c>
      <c r="Q62" s="36">
        <v>38.21</v>
      </c>
      <c r="R62" s="38">
        <v>47.5</v>
      </c>
      <c r="S62" s="38">
        <v>0</v>
      </c>
      <c r="T62" s="37">
        <f>SUMPRODUCT(LTA!J62:AN62,LTA!J$101:AN$101,LTA!J$103:AN$103)</f>
        <v>543.04999999999995</v>
      </c>
      <c r="U62" s="37">
        <f>SUMPRODUCT(LTA!J62:AN62,LTA!J$102:AN$102,LTA!J$103:AN$103)</f>
        <v>130.85999999999999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370.88</v>
      </c>
      <c r="AB62" s="75">
        <f>-STOA!N62</f>
        <v>0</v>
      </c>
      <c r="AC62">
        <f t="shared" si="0"/>
        <v>20.165210730726365</v>
      </c>
      <c r="AD62">
        <f t="shared" si="1"/>
        <v>2380.455114355746</v>
      </c>
      <c r="AE62">
        <f>'IDT-1'!B62</f>
        <v>0</v>
      </c>
      <c r="AF62" s="24"/>
      <c r="AG62">
        <f t="shared" si="2"/>
        <v>2380.455114355746</v>
      </c>
      <c r="AI62" s="34">
        <f>PXIL!H62</f>
        <v>0</v>
      </c>
      <c r="AJ62" s="34">
        <f>PXIL!N62</f>
        <v>0</v>
      </c>
      <c r="AK62" s="34">
        <f>RTM_IEX!H62</f>
        <v>98.25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13.046091560261601</v>
      </c>
      <c r="F63">
        <f>GT_Spot!P63</f>
        <v>0</v>
      </c>
      <c r="G63">
        <f>PPCL_NG!P63</f>
        <v>22.696000000000002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958.26675903809439</v>
      </c>
      <c r="P63" s="36">
        <v>118.13</v>
      </c>
      <c r="Q63" s="36">
        <v>38.21</v>
      </c>
      <c r="R63" s="38">
        <v>47.5</v>
      </c>
      <c r="S63" s="38">
        <v>0</v>
      </c>
      <c r="T63" s="37">
        <f>SUMPRODUCT(LTA!J63:AN63,LTA!J$101:AN$101,LTA!J$103:AN$103)</f>
        <v>543.57999999999993</v>
      </c>
      <c r="U63" s="37">
        <f>SUMPRODUCT(LTA!J63:AN63,LTA!J$102:AN$102,LTA!J$103:AN$103)</f>
        <v>135.26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371.85</v>
      </c>
      <c r="AB63" s="75">
        <f>-STOA!N63</f>
        <v>0</v>
      </c>
      <c r="AC63">
        <f t="shared" si="0"/>
        <v>20.066166760320147</v>
      </c>
      <c r="AD63">
        <f t="shared" si="1"/>
        <v>2368.7632094682685</v>
      </c>
      <c r="AE63">
        <f>'IDT-1'!B63</f>
        <v>0</v>
      </c>
      <c r="AF63" s="24"/>
      <c r="AG63">
        <f t="shared" si="2"/>
        <v>2368.7632094682685</v>
      </c>
      <c r="AI63" s="34">
        <f>PXIL!H63</f>
        <v>0</v>
      </c>
      <c r="AJ63" s="34">
        <f>PXIL!N63</f>
        <v>0</v>
      </c>
      <c r="AK63" s="34">
        <f>RTM_IEX!H63</f>
        <v>45.27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13.046091560261601</v>
      </c>
      <c r="F64">
        <f>GT_Spot!P64</f>
        <v>0</v>
      </c>
      <c r="G64">
        <f>PPCL_NG!P64</f>
        <v>31.207000000000001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977.52981822735683</v>
      </c>
      <c r="P64" s="36">
        <v>118.13</v>
      </c>
      <c r="Q64" s="36">
        <v>38.21</v>
      </c>
      <c r="R64" s="38">
        <v>47.5</v>
      </c>
      <c r="S64" s="38">
        <v>0</v>
      </c>
      <c r="T64" s="37">
        <f>SUMPRODUCT(LTA!J64:AN64,LTA!J$101:AN$101,LTA!J$103:AN$103)</f>
        <v>520.76</v>
      </c>
      <c r="U64" s="37">
        <f>SUMPRODUCT(LTA!J64:AN64,LTA!J$102:AN$102,LTA!J$103:AN$103)</f>
        <v>136.78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371.85</v>
      </c>
      <c r="AB64" s="75">
        <f>-STOA!N64</f>
        <v>0</v>
      </c>
      <c r="AC64">
        <f t="shared" si="0"/>
        <v>20.015380857509946</v>
      </c>
      <c r="AD64">
        <f t="shared" si="1"/>
        <v>2362.7680545603412</v>
      </c>
      <c r="AE64">
        <f>'IDT-1'!B64</f>
        <v>0</v>
      </c>
      <c r="AF64" s="24"/>
      <c r="AG64">
        <f t="shared" si="2"/>
        <v>2362.7680545603412</v>
      </c>
      <c r="AI64" s="34">
        <f>PXIL!H64</f>
        <v>0</v>
      </c>
      <c r="AJ64" s="34">
        <f>PXIL!N64</f>
        <v>0</v>
      </c>
      <c r="AK64" s="34">
        <f>RTM_IEX!H64</f>
        <v>32.75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13.046091560261601</v>
      </c>
      <c r="F65">
        <f>GT_Spot!P65</f>
        <v>0</v>
      </c>
      <c r="G65">
        <f>PPCL_NG!P65</f>
        <v>36.881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986.38378620766412</v>
      </c>
      <c r="P65" s="36">
        <v>118.13</v>
      </c>
      <c r="Q65" s="36">
        <v>38.21</v>
      </c>
      <c r="R65" s="38">
        <v>47.5</v>
      </c>
      <c r="S65" s="38">
        <v>0</v>
      </c>
      <c r="T65" s="37">
        <f>SUMPRODUCT(LTA!J65:AN65,LTA!J$101:AN$101,LTA!J$103:AN$103)</f>
        <v>492.02</v>
      </c>
      <c r="U65" s="37">
        <f>SUMPRODUCT(LTA!J65:AN65,LTA!J$102:AN$102,LTA!J$103:AN$103)</f>
        <v>137.38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371.85</v>
      </c>
      <c r="AB65" s="75">
        <f>-STOA!N65</f>
        <v>0</v>
      </c>
      <c r="AC65">
        <f t="shared" si="0"/>
        <v>19.812305258492088</v>
      </c>
      <c r="AD65">
        <f t="shared" si="1"/>
        <v>2294.6090981396665</v>
      </c>
      <c r="AE65">
        <f>'IDT-1'!B65</f>
        <v>0</v>
      </c>
      <c r="AF65" s="24"/>
      <c r="AG65">
        <f t="shared" si="2"/>
        <v>2294.6090981396665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-22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13.046091560261601</v>
      </c>
      <c r="F66">
        <f>GT_Spot!P66</f>
        <v>0</v>
      </c>
      <c r="G66">
        <f>PPCL_NG!P66</f>
        <v>42.55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998.15384947471364</v>
      </c>
      <c r="P66" s="36">
        <v>118.13</v>
      </c>
      <c r="Q66" s="36">
        <v>38.21</v>
      </c>
      <c r="R66" s="38">
        <v>47.5</v>
      </c>
      <c r="S66" s="38">
        <v>0</v>
      </c>
      <c r="T66" s="37">
        <f>SUMPRODUCT(LTA!J66:AN66,LTA!J$101:AN$101,LTA!J$103:AN$103)</f>
        <v>464.22</v>
      </c>
      <c r="U66" s="37">
        <f>SUMPRODUCT(LTA!J66:AN66,LTA!J$102:AN$102,LTA!J$103:AN$103)</f>
        <v>136.26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373.77</v>
      </c>
      <c r="AB66" s="75">
        <f>-STOA!N66</f>
        <v>0</v>
      </c>
      <c r="AC66">
        <f t="shared" si="0"/>
        <v>19.791291494009531</v>
      </c>
      <c r="AD66">
        <f t="shared" si="1"/>
        <v>2278.0691751711988</v>
      </c>
      <c r="AE66">
        <f>'IDT-1'!B66</f>
        <v>0</v>
      </c>
      <c r="AF66" s="24"/>
      <c r="AG66">
        <f t="shared" si="2"/>
        <v>2278.0691751711988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-29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12.219479267116682</v>
      </c>
      <c r="F67">
        <f>GT_Spot!P67</f>
        <v>0</v>
      </c>
      <c r="G67">
        <f>PPCL_NG!P67</f>
        <v>42.55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1032.8466097034138</v>
      </c>
      <c r="P67" s="36">
        <v>118.13</v>
      </c>
      <c r="Q67" s="36">
        <v>38.21</v>
      </c>
      <c r="R67" s="38">
        <v>47.5</v>
      </c>
      <c r="S67" s="38">
        <v>0</v>
      </c>
      <c r="T67" s="37">
        <f>SUMPRODUCT(LTA!J67:AN67,LTA!J$101:AN$101,LTA!J$103:AN$103)</f>
        <v>429.59000000000003</v>
      </c>
      <c r="U67" s="37">
        <f>SUMPRODUCT(LTA!J67:AN67,LTA!J$102:AN$102,LTA!J$103:AN$103)</f>
        <v>140.27000000000001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373.67999999999995</v>
      </c>
      <c r="AB67" s="75">
        <f>-STOA!N67</f>
        <v>0</v>
      </c>
      <c r="AC67">
        <f t="shared" si="0"/>
        <v>19.677223562646411</v>
      </c>
      <c r="AD67">
        <f t="shared" si="1"/>
        <v>2322.8493910381171</v>
      </c>
      <c r="AE67">
        <f>'IDT-1'!B67</f>
        <v>0</v>
      </c>
      <c r="AF67" s="24"/>
      <c r="AG67">
        <f t="shared" si="2"/>
        <v>2322.8493910381171</v>
      </c>
      <c r="AI67" s="34">
        <f>PXIL!H67</f>
        <v>0</v>
      </c>
      <c r="AJ67" s="34">
        <f>PXIL!N67</f>
        <v>0</v>
      </c>
      <c r="AK67" s="34">
        <f>RTM_IEX!H67</f>
        <v>12.51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12.219479267116682</v>
      </c>
      <c r="F68">
        <f>GT_Spot!P68</f>
        <v>0</v>
      </c>
      <c r="G68">
        <f>PPCL_NG!P68</f>
        <v>42.55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1033.8730666530466</v>
      </c>
      <c r="P68" s="36">
        <v>118.13</v>
      </c>
      <c r="Q68" s="36">
        <v>38.21</v>
      </c>
      <c r="R68" s="38">
        <v>47.5</v>
      </c>
      <c r="S68" s="38">
        <v>0</v>
      </c>
      <c r="T68" s="37">
        <f>SUMPRODUCT(LTA!J68:AN68,LTA!J$101:AN$101,LTA!J$103:AN$103)</f>
        <v>393.85</v>
      </c>
      <c r="U68" s="37">
        <f>SUMPRODUCT(LTA!J68:AN68,LTA!J$102:AN$102,LTA!J$103:AN$103)</f>
        <v>139.87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373.67999999999995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19.487521801023323</v>
      </c>
      <c r="AD68">
        <f t="shared" ref="AD68:AD98" si="4">SUM(B68:AB68,AI68:AV68)-AC68</f>
        <v>2300.455549749372</v>
      </c>
      <c r="AE68">
        <f>'IDT-1'!B68</f>
        <v>0</v>
      </c>
      <c r="AF68" s="24"/>
      <c r="AG68">
        <f t="shared" ref="AG68:AG98" si="5">SUM(AD68:AF68)</f>
        <v>2300.455549749372</v>
      </c>
      <c r="AI68" s="34">
        <f>PXIL!H68</f>
        <v>0</v>
      </c>
      <c r="AJ68" s="34">
        <f>PXIL!N68</f>
        <v>0</v>
      </c>
      <c r="AK68" s="34">
        <f>RTM_IEX!H68</f>
        <v>25.04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12.219479267116682</v>
      </c>
      <c r="F69">
        <f>GT_Spot!P69</f>
        <v>0</v>
      </c>
      <c r="G69">
        <f>PPCL_NG!P69</f>
        <v>42.55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1035.3236771796437</v>
      </c>
      <c r="P69" s="36">
        <v>118.13</v>
      </c>
      <c r="Q69" s="36">
        <v>38.21</v>
      </c>
      <c r="R69" s="38">
        <v>42.22</v>
      </c>
      <c r="S69" s="38">
        <v>0</v>
      </c>
      <c r="T69" s="37">
        <f>SUMPRODUCT(LTA!J69:AN69,LTA!J$101:AN$101,LTA!J$103:AN$103)</f>
        <v>360.15</v>
      </c>
      <c r="U69" s="37">
        <f>SUMPRODUCT(LTA!J69:AN69,LTA!J$102:AN$102,LTA!J$103:AN$103)</f>
        <v>149.47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373.67999999999995</v>
      </c>
      <c r="AB69" s="75">
        <f>-STOA!N69</f>
        <v>0</v>
      </c>
      <c r="AC69">
        <f t="shared" si="3"/>
        <v>19.819326929446742</v>
      </c>
      <c r="AD69">
        <f t="shared" si="4"/>
        <v>2339.6243551475463</v>
      </c>
      <c r="AE69">
        <f>'IDT-1'!B69</f>
        <v>0</v>
      </c>
      <c r="AF69" s="24"/>
      <c r="AG69">
        <f t="shared" si="5"/>
        <v>2339.6243551475463</v>
      </c>
      <c r="AI69" s="34">
        <f>PXIL!H69</f>
        <v>0</v>
      </c>
      <c r="AJ69" s="34">
        <f>PXIL!N69</f>
        <v>0</v>
      </c>
      <c r="AK69" s="34">
        <f>RTM_IEX!H69</f>
        <v>92.47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12.219479267116682</v>
      </c>
      <c r="F70">
        <f>GT_Spot!P70</f>
        <v>0</v>
      </c>
      <c r="G70">
        <f>PPCL_NG!P70</f>
        <v>42.55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1037.4912622282766</v>
      </c>
      <c r="P70" s="36">
        <v>118.13</v>
      </c>
      <c r="Q70" s="36">
        <v>38.21</v>
      </c>
      <c r="R70" s="38">
        <v>37.43</v>
      </c>
      <c r="S70" s="38">
        <v>0</v>
      </c>
      <c r="T70" s="37">
        <f>SUMPRODUCT(LTA!J70:AN70,LTA!J$101:AN$101,LTA!J$103:AN$103)</f>
        <v>317.52</v>
      </c>
      <c r="U70" s="37">
        <f>SUMPRODUCT(LTA!J70:AN70,LTA!J$102:AN$102,LTA!J$103:AN$103)</f>
        <v>149.27000000000001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373.67999999999995</v>
      </c>
      <c r="AB70" s="75">
        <f>-STOA!N70</f>
        <v>0</v>
      </c>
      <c r="AC70">
        <f t="shared" si="3"/>
        <v>19.647946643855256</v>
      </c>
      <c r="AD70">
        <f t="shared" si="4"/>
        <v>2319.3933204817704</v>
      </c>
      <c r="AE70">
        <f>'IDT-1'!B70</f>
        <v>0</v>
      </c>
      <c r="AF70" s="24"/>
      <c r="AG70">
        <f t="shared" si="5"/>
        <v>2319.3933204817704</v>
      </c>
      <c r="AI70" s="34">
        <f>PXIL!H70</f>
        <v>0</v>
      </c>
      <c r="AJ70" s="34">
        <f>PXIL!N70</f>
        <v>0</v>
      </c>
      <c r="AK70" s="34">
        <f>RTM_IEX!H70</f>
        <v>117.52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12.219479267116682</v>
      </c>
      <c r="F71">
        <f>GT_Spot!P71</f>
        <v>0</v>
      </c>
      <c r="G71">
        <f>PPCL_NG!P71</f>
        <v>42.55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1039.913998363606</v>
      </c>
      <c r="P71" s="36">
        <v>118.13</v>
      </c>
      <c r="Q71" s="36">
        <v>38.21</v>
      </c>
      <c r="R71" s="38">
        <v>35.03</v>
      </c>
      <c r="S71" s="38">
        <v>0</v>
      </c>
      <c r="T71" s="37">
        <f>SUMPRODUCT(LTA!J71:AN71,LTA!J$101:AN$101,LTA!J$103:AN$103)</f>
        <v>280.22000000000003</v>
      </c>
      <c r="U71" s="37">
        <f>SUMPRODUCT(LTA!J71:AN71,LTA!J$102:AN$102,LTA!J$103:AN$103)</f>
        <v>152.27000000000001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373.67999999999995</v>
      </c>
      <c r="AB71" s="75">
        <f>-STOA!N71</f>
        <v>0</v>
      </c>
      <c r="AC71">
        <f t="shared" si="3"/>
        <v>19.610757627392022</v>
      </c>
      <c r="AD71">
        <f t="shared" si="4"/>
        <v>2315.003245633563</v>
      </c>
      <c r="AE71">
        <f>'IDT-1'!B71</f>
        <v>0</v>
      </c>
      <c r="AF71" s="24"/>
      <c r="AG71">
        <f t="shared" si="5"/>
        <v>2315.003245633563</v>
      </c>
      <c r="AI71" s="34">
        <f>PXIL!H71</f>
        <v>0</v>
      </c>
      <c r="AJ71" s="34">
        <f>PXIL!N71</f>
        <v>0</v>
      </c>
      <c r="AK71" s="34">
        <f>RTM_IEX!H71</f>
        <v>147.37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12.219479267116682</v>
      </c>
      <c r="F72">
        <f>GT_Spot!P72</f>
        <v>0</v>
      </c>
      <c r="G72">
        <f>PPCL_NG!P72</f>
        <v>42.55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1063.9308979227428</v>
      </c>
      <c r="P72" s="36">
        <v>118.13</v>
      </c>
      <c r="Q72" s="36">
        <v>38.159999999999997</v>
      </c>
      <c r="R72" s="38">
        <v>30.98</v>
      </c>
      <c r="S72" s="38">
        <v>0</v>
      </c>
      <c r="T72" s="37">
        <f>SUMPRODUCT(LTA!J72:AN72,LTA!J$101:AN$101,LTA!J$103:AN$103)</f>
        <v>252.25</v>
      </c>
      <c r="U72" s="37">
        <f>SUMPRODUCT(LTA!J72:AN72,LTA!J$102:AN$102,LTA!J$103:AN$103)</f>
        <v>152.57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373.67999999999995</v>
      </c>
      <c r="AB72" s="75">
        <f>-STOA!N72</f>
        <v>0</v>
      </c>
      <c r="AC72">
        <f t="shared" si="3"/>
        <v>19.472719583688768</v>
      </c>
      <c r="AD72">
        <f t="shared" si="4"/>
        <v>2298.7081832364033</v>
      </c>
      <c r="AE72">
        <f>'IDT-1'!B72</f>
        <v>0</v>
      </c>
      <c r="AF72" s="24"/>
      <c r="AG72">
        <f t="shared" si="5"/>
        <v>2298.7081832364033</v>
      </c>
      <c r="AI72" s="34">
        <f>PXIL!H72</f>
        <v>0</v>
      </c>
      <c r="AJ72" s="34">
        <f>PXIL!N72</f>
        <v>0</v>
      </c>
      <c r="AK72" s="34">
        <f>RTM_IEX!H72</f>
        <v>138.69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12.219479267116682</v>
      </c>
      <c r="F73">
        <f>GT_Spot!P73</f>
        <v>0</v>
      </c>
      <c r="G73">
        <f>PPCL_NG!P73</f>
        <v>42.55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1090.5902719623759</v>
      </c>
      <c r="P73" s="36">
        <v>118.13</v>
      </c>
      <c r="Q73" s="36">
        <v>38.21</v>
      </c>
      <c r="R73" s="38">
        <v>24.29</v>
      </c>
      <c r="S73" s="38">
        <v>0</v>
      </c>
      <c r="T73" s="37">
        <f>SUMPRODUCT(LTA!J73:AN73,LTA!J$101:AN$101,LTA!J$103:AN$103)</f>
        <v>209.94</v>
      </c>
      <c r="U73" s="37">
        <f>SUMPRODUCT(LTA!J73:AN73,LTA!J$102:AN$102,LTA!J$103:AN$103)</f>
        <v>118.78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373.67999999999995</v>
      </c>
      <c r="AB73" s="75">
        <f>-STOA!N73</f>
        <v>0</v>
      </c>
      <c r="AC73">
        <f t="shared" si="3"/>
        <v>18.945026325621694</v>
      </c>
      <c r="AD73">
        <f t="shared" si="4"/>
        <v>2236.4152505341035</v>
      </c>
      <c r="AE73">
        <f>'IDT-1'!B73</f>
        <v>0</v>
      </c>
      <c r="AF73" s="24"/>
      <c r="AG73">
        <f t="shared" si="5"/>
        <v>2236.4152505341035</v>
      </c>
      <c r="AI73" s="34">
        <f>PXIL!H73</f>
        <v>0</v>
      </c>
      <c r="AJ73" s="34">
        <f>PXIL!N73</f>
        <v>0</v>
      </c>
      <c r="AK73" s="34">
        <f>RTM_IEX!H73</f>
        <v>131.94999999999999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12.219479267116682</v>
      </c>
      <c r="F74">
        <f>GT_Spot!P74</f>
        <v>0</v>
      </c>
      <c r="G74">
        <f>PPCL_NG!P74</f>
        <v>42.55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1141.6123664835</v>
      </c>
      <c r="P74" s="36">
        <v>118.13</v>
      </c>
      <c r="Q74" s="36">
        <v>38.21</v>
      </c>
      <c r="R74" s="38">
        <v>18.88</v>
      </c>
      <c r="S74" s="38">
        <v>0</v>
      </c>
      <c r="T74" s="37">
        <f>SUMPRODUCT(LTA!J74:AN74,LTA!J$101:AN$101,LTA!J$103:AN$103)</f>
        <v>187.97</v>
      </c>
      <c r="U74" s="37">
        <f>SUMPRODUCT(LTA!J74:AN74,LTA!J$102:AN$102,LTA!J$103:AN$103)</f>
        <v>117.17999999999999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373.67999999999995</v>
      </c>
      <c r="AB74" s="75">
        <f>-STOA!N74</f>
        <v>0</v>
      </c>
      <c r="AC74">
        <f t="shared" si="3"/>
        <v>18.717571919599134</v>
      </c>
      <c r="AD74">
        <f t="shared" si="4"/>
        <v>2209.56479946125</v>
      </c>
      <c r="AE74">
        <f>'IDT-1'!B74</f>
        <v>0</v>
      </c>
      <c r="AF74" s="24"/>
      <c r="AG74">
        <f t="shared" si="5"/>
        <v>2209.56479946125</v>
      </c>
      <c r="AI74" s="34">
        <f>PXIL!H74</f>
        <v>0</v>
      </c>
      <c r="AJ74" s="34">
        <f>PXIL!N74</f>
        <v>0</v>
      </c>
      <c r="AK74" s="34">
        <f>RTM_IEX!H74</f>
        <v>82.83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11.2644</v>
      </c>
      <c r="E75">
        <f>GT_NG!P75</f>
        <v>12.219479267116682</v>
      </c>
      <c r="F75">
        <f>GT_Spot!P75</f>
        <v>0</v>
      </c>
      <c r="G75">
        <f>PPCL_NG!P75</f>
        <v>42.55</v>
      </c>
      <c r="H75">
        <f>PPCL_Spot!P75</f>
        <v>0</v>
      </c>
      <c r="I75">
        <f>Bawana_NG!P75</f>
        <v>83.756125630232674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1202.0697475633769</v>
      </c>
      <c r="P75" s="36">
        <v>118.13</v>
      </c>
      <c r="Q75" s="36">
        <v>38.21</v>
      </c>
      <c r="R75" s="38">
        <v>0</v>
      </c>
      <c r="S75" s="38">
        <v>0</v>
      </c>
      <c r="T75" s="37">
        <f>SUMPRODUCT(LTA!J75:AN75,LTA!J$101:AN$101,LTA!J$103:AN$103)</f>
        <v>152.13</v>
      </c>
      <c r="U75" s="37">
        <f>SUMPRODUCT(LTA!J75:AN75,LTA!J$102:AN$102,LTA!J$103:AN$103)</f>
        <v>112.36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362.96</v>
      </c>
      <c r="AB75" s="75">
        <f>-STOA!N75</f>
        <v>0</v>
      </c>
      <c r="AC75">
        <f t="shared" si="3"/>
        <v>18.983157920670099</v>
      </c>
      <c r="AD75">
        <f t="shared" si="4"/>
        <v>2240.9165945400559</v>
      </c>
      <c r="AE75">
        <f>'IDT-1'!B75</f>
        <v>0</v>
      </c>
      <c r="AF75" s="24"/>
      <c r="AG75">
        <f t="shared" si="5"/>
        <v>2240.9165945400559</v>
      </c>
      <c r="AI75" s="34">
        <f>PXIL!H75</f>
        <v>0</v>
      </c>
      <c r="AJ75" s="34">
        <f>PXIL!N75</f>
        <v>0</v>
      </c>
      <c r="AK75" s="34">
        <f>RTM_IEX!H75</f>
        <v>124.25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11.2644</v>
      </c>
      <c r="E76">
        <f>GT_NG!P76</f>
        <v>12.219479267116682</v>
      </c>
      <c r="F76">
        <f>GT_Spot!P76</f>
        <v>0</v>
      </c>
      <c r="G76">
        <f>PPCL_NG!P76</f>
        <v>42.55</v>
      </c>
      <c r="H76">
        <f>PPCL_Spot!P76</f>
        <v>0</v>
      </c>
      <c r="I76">
        <f>Bawana_NG!P76</f>
        <v>83.756125630232674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1209.5482605614311</v>
      </c>
      <c r="P76" s="36">
        <v>118.13</v>
      </c>
      <c r="Q76" s="36">
        <v>38.21</v>
      </c>
      <c r="R76" s="38">
        <v>0</v>
      </c>
      <c r="S76" s="38">
        <v>0</v>
      </c>
      <c r="T76" s="37">
        <f>SUMPRODUCT(LTA!J76:AN76,LTA!J$101:AN$101,LTA!J$103:AN$103)</f>
        <v>128.27000000000001</v>
      </c>
      <c r="U76" s="37">
        <f>SUMPRODUCT(LTA!J76:AN76,LTA!J$102:AN$102,LTA!J$103:AN$103)</f>
        <v>111.36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362.96</v>
      </c>
      <c r="AB76" s="75">
        <f>-STOA!N76</f>
        <v>0</v>
      </c>
      <c r="AC76">
        <f t="shared" si="3"/>
        <v>18.829089429853752</v>
      </c>
      <c r="AD76">
        <f t="shared" si="4"/>
        <v>2222.7291760289263</v>
      </c>
      <c r="AE76">
        <f>'IDT-1'!B76</f>
        <v>0</v>
      </c>
      <c r="AF76" s="24"/>
      <c r="AG76">
        <f t="shared" si="5"/>
        <v>2222.7291760289263</v>
      </c>
      <c r="AI76" s="34">
        <f>PXIL!H76</f>
        <v>0</v>
      </c>
      <c r="AJ76" s="34">
        <f>PXIL!N76</f>
        <v>0</v>
      </c>
      <c r="AK76" s="34">
        <f>RTM_IEX!H76</f>
        <v>123.29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11.2644</v>
      </c>
      <c r="E77">
        <f>GT_NG!P77</f>
        <v>12.219479267116682</v>
      </c>
      <c r="F77">
        <f>GT_Spot!P77</f>
        <v>0</v>
      </c>
      <c r="G77">
        <f>PPCL_NG!P77</f>
        <v>42.55</v>
      </c>
      <c r="H77">
        <f>PPCL_Spot!P77</f>
        <v>0</v>
      </c>
      <c r="I77">
        <f>Bawana_NG!P77</f>
        <v>83.756125630232674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1215.6268318711186</v>
      </c>
      <c r="P77" s="36">
        <v>118.13</v>
      </c>
      <c r="Q77" s="36">
        <v>38.21</v>
      </c>
      <c r="R77" s="38">
        <v>0</v>
      </c>
      <c r="S77" s="38">
        <v>0</v>
      </c>
      <c r="T77" s="37">
        <f>SUMPRODUCT(LTA!J77:AN77,LTA!J$101:AN$101,LTA!J$103:AN$103)</f>
        <v>122.44</v>
      </c>
      <c r="U77" s="37">
        <f>SUMPRODUCT(LTA!J77:AN77,LTA!J$102:AN$102,LTA!J$103:AN$103)</f>
        <v>124.06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362.96</v>
      </c>
      <c r="AB77" s="75">
        <f>-STOA!N77</f>
        <v>0</v>
      </c>
      <c r="AC77">
        <f t="shared" si="3"/>
        <v>19.010685428855133</v>
      </c>
      <c r="AD77">
        <f t="shared" si="4"/>
        <v>2244.166151339613</v>
      </c>
      <c r="AE77">
        <f>'IDT-1'!B77</f>
        <v>0</v>
      </c>
      <c r="AF77" s="24"/>
      <c r="AG77">
        <f t="shared" si="5"/>
        <v>2244.166151339613</v>
      </c>
      <c r="AI77" s="34">
        <f>PXIL!H77</f>
        <v>0</v>
      </c>
      <c r="AJ77" s="34">
        <f>PXIL!N77</f>
        <v>0</v>
      </c>
      <c r="AK77" s="34">
        <f>RTM_IEX!H77</f>
        <v>131.96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11.2644</v>
      </c>
      <c r="E78">
        <f>GT_NG!P78</f>
        <v>12.219479267116682</v>
      </c>
      <c r="F78">
        <f>GT_Spot!P78</f>
        <v>0</v>
      </c>
      <c r="G78">
        <f>PPCL_NG!P78</f>
        <v>42.55</v>
      </c>
      <c r="H78">
        <f>PPCL_Spot!P78</f>
        <v>0</v>
      </c>
      <c r="I78">
        <f>Bawana_NG!P78</f>
        <v>83.756125630232674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1245.5523486249972</v>
      </c>
      <c r="P78" s="36">
        <v>118.13</v>
      </c>
      <c r="Q78" s="36">
        <v>38.21</v>
      </c>
      <c r="R78" s="38">
        <v>0</v>
      </c>
      <c r="S78" s="38">
        <v>0</v>
      </c>
      <c r="T78" s="37">
        <f>SUMPRODUCT(LTA!J78:AN78,LTA!J$101:AN$101,LTA!J$103:AN$103)</f>
        <v>106.86</v>
      </c>
      <c r="U78" s="37">
        <f>SUMPRODUCT(LTA!J78:AN78,LTA!J$102:AN$102,LTA!J$103:AN$103)</f>
        <v>122.66000000000001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362.96</v>
      </c>
      <c r="AB78" s="75">
        <f>-STOA!N78</f>
        <v>0</v>
      </c>
      <c r="AC78">
        <f t="shared" si="3"/>
        <v>19.07902376958771</v>
      </c>
      <c r="AD78">
        <f t="shared" si="4"/>
        <v>2252.2333297527589</v>
      </c>
      <c r="AE78">
        <f>'IDT-1'!B78</f>
        <v>0</v>
      </c>
      <c r="AF78" s="24"/>
      <c r="AG78">
        <f t="shared" si="5"/>
        <v>2252.2333297527589</v>
      </c>
      <c r="AI78" s="34">
        <f>PXIL!H78</f>
        <v>0</v>
      </c>
      <c r="AJ78" s="34">
        <f>PXIL!N78</f>
        <v>0</v>
      </c>
      <c r="AK78" s="34">
        <f>RTM_IEX!H78</f>
        <v>127.15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11.2644</v>
      </c>
      <c r="E79">
        <f>GT_NG!P79</f>
        <v>12.219479267116682</v>
      </c>
      <c r="F79">
        <f>GT_Spot!P79</f>
        <v>0</v>
      </c>
      <c r="G79">
        <f>PPCL_NG!P79</f>
        <v>42.55</v>
      </c>
      <c r="H79">
        <f>PPCL_Spot!P79</f>
        <v>0</v>
      </c>
      <c r="I79">
        <f>Bawana_NG!P79</f>
        <v>82.000000000000014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1250.6079576377365</v>
      </c>
      <c r="P79" s="36">
        <v>118.13</v>
      </c>
      <c r="Q79" s="36">
        <v>38.21</v>
      </c>
      <c r="R79" s="38">
        <v>0</v>
      </c>
      <c r="S79" s="38">
        <v>0</v>
      </c>
      <c r="T79" s="37">
        <f>SUMPRODUCT(LTA!J79:AN79,LTA!J$101:AN$101,LTA!J$103:AN$103)</f>
        <v>96.289999999999992</v>
      </c>
      <c r="U79" s="37">
        <f>SUMPRODUCT(LTA!J79:AN79,LTA!J$102:AN$102,LTA!J$103:AN$103)</f>
        <v>120.77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363.96999999999997</v>
      </c>
      <c r="AB79" s="75">
        <f>-STOA!N79</f>
        <v>0</v>
      </c>
      <c r="AC79">
        <f t="shared" si="3"/>
        <v>19.398891430000763</v>
      </c>
      <c r="AD79">
        <f t="shared" si="4"/>
        <v>2289.9929454748521</v>
      </c>
      <c r="AE79">
        <f>'IDT-1'!B79</f>
        <v>0</v>
      </c>
      <c r="AF79" s="24"/>
      <c r="AG79">
        <f t="shared" si="5"/>
        <v>2289.9929454748521</v>
      </c>
      <c r="AI79" s="34">
        <f>PXIL!H79</f>
        <v>0</v>
      </c>
      <c r="AJ79" s="34">
        <f>PXIL!N79</f>
        <v>0</v>
      </c>
      <c r="AK79" s="34">
        <f>RTM_IEX!H79</f>
        <v>173.38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11.2644</v>
      </c>
      <c r="E80">
        <f>GT_NG!P80</f>
        <v>12.219479267116682</v>
      </c>
      <c r="F80">
        <f>GT_Spot!P80</f>
        <v>0</v>
      </c>
      <c r="G80">
        <f>PPCL_NG!P80</f>
        <v>40.869999999999997</v>
      </c>
      <c r="H80">
        <f>PPCL_Spot!P80</f>
        <v>0</v>
      </c>
      <c r="I80">
        <f>Bawana_NG!P80</f>
        <v>82.000000000000014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1250.6079576377365</v>
      </c>
      <c r="P80" s="36">
        <v>118.13</v>
      </c>
      <c r="Q80" s="36">
        <v>38.21</v>
      </c>
      <c r="R80" s="38">
        <v>0</v>
      </c>
      <c r="S80" s="38">
        <v>0</v>
      </c>
      <c r="T80" s="37">
        <f>SUMPRODUCT(LTA!J80:AN80,LTA!J$101:AN$101,LTA!J$103:AN$103)</f>
        <v>89.47</v>
      </c>
      <c r="U80" s="37">
        <f>SUMPRODUCT(LTA!J80:AN80,LTA!J$102:AN$102,LTA!J$103:AN$103)</f>
        <v>120.28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363.96999999999997</v>
      </c>
      <c r="AB80" s="75">
        <f>-STOA!N80</f>
        <v>0</v>
      </c>
      <c r="AC80">
        <f t="shared" si="3"/>
        <v>19.549839430000766</v>
      </c>
      <c r="AD80">
        <f t="shared" si="4"/>
        <v>2307.8119974748524</v>
      </c>
      <c r="AE80">
        <f>'IDT-1'!B80</f>
        <v>0</v>
      </c>
      <c r="AF80" s="24"/>
      <c r="AG80">
        <f t="shared" si="5"/>
        <v>2307.8119974748524</v>
      </c>
      <c r="AI80" s="34">
        <f>PXIL!H80</f>
        <v>0</v>
      </c>
      <c r="AJ80" s="34">
        <f>PXIL!N80</f>
        <v>0</v>
      </c>
      <c r="AK80" s="34">
        <f>RTM_IEX!H80</f>
        <v>200.34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13.046091560261601</v>
      </c>
      <c r="F81">
        <f>GT_Spot!P81</f>
        <v>0</v>
      </c>
      <c r="G81">
        <f>PPCL_NG!P81</f>
        <v>40.869999999999997</v>
      </c>
      <c r="H81">
        <f>PPCL_Spot!P81</f>
        <v>0</v>
      </c>
      <c r="I81">
        <f>Bawana_NG!P81</f>
        <v>156.29857717041804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1250.3370093419619</v>
      </c>
      <c r="P81" s="36">
        <v>118.13</v>
      </c>
      <c r="Q81" s="36">
        <v>38.21</v>
      </c>
      <c r="R81" s="38">
        <v>0</v>
      </c>
      <c r="S81" s="38">
        <v>0</v>
      </c>
      <c r="T81" s="37">
        <f>SUMPRODUCT(LTA!J81:AN81,LTA!J$101:AN$101,LTA!J$103:AN$103)</f>
        <v>81.69</v>
      </c>
      <c r="U81" s="37">
        <f>SUMPRODUCT(LTA!J81:AN81,LTA!J$102:AN$102,LTA!J$103:AN$103)</f>
        <v>117.68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363.96999999999997</v>
      </c>
      <c r="AB81" s="75">
        <f>-STOA!N81</f>
        <v>0</v>
      </c>
      <c r="AC81">
        <f t="shared" si="3"/>
        <v>19.50081905581019</v>
      </c>
      <c r="AD81">
        <f t="shared" si="4"/>
        <v>2302.025259016832</v>
      </c>
      <c r="AE81">
        <f>'IDT-1'!B81</f>
        <v>0</v>
      </c>
      <c r="AF81" s="24"/>
      <c r="AG81">
        <f t="shared" si="5"/>
        <v>2302.025259016832</v>
      </c>
      <c r="AI81" s="34">
        <f>PXIL!H81</f>
        <v>0</v>
      </c>
      <c r="AJ81" s="34">
        <f>PXIL!N81</f>
        <v>0</v>
      </c>
      <c r="AK81" s="34">
        <f>RTM_IEX!H81</f>
        <v>130.03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13.628752642706132</v>
      </c>
      <c r="F82">
        <f>GT_Spot!P82</f>
        <v>0</v>
      </c>
      <c r="G82">
        <f>PPCL_NG!P82</f>
        <v>40.869999999999997</v>
      </c>
      <c r="H82">
        <f>PPCL_Spot!P82</f>
        <v>0</v>
      </c>
      <c r="I82">
        <f>Bawana_NG!P82</f>
        <v>156.29857717041804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1243.3375932134004</v>
      </c>
      <c r="P82" s="36">
        <v>118.12425717063685</v>
      </c>
      <c r="Q82" s="36">
        <v>38.21</v>
      </c>
      <c r="R82" s="38">
        <v>0</v>
      </c>
      <c r="S82" s="38">
        <v>0</v>
      </c>
      <c r="T82" s="37">
        <f>SUMPRODUCT(LTA!J82:AN82,LTA!J$101:AN$101,LTA!J$103:AN$103)</f>
        <v>79.33</v>
      </c>
      <c r="U82" s="37">
        <f>SUMPRODUCT(LTA!J82:AN82,LTA!J$102:AN$102,LTA!J$103:AN$103)</f>
        <v>116.88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363.96999999999997</v>
      </c>
      <c r="AB82" s="75">
        <f>-STOA!N82</f>
        <v>0</v>
      </c>
      <c r="AC82">
        <f t="shared" si="3"/>
        <v>19.460814073656149</v>
      </c>
      <c r="AD82">
        <f t="shared" si="4"/>
        <v>2297.3027661235046</v>
      </c>
      <c r="AE82">
        <f>'IDT-1'!B82</f>
        <v>47</v>
      </c>
      <c r="AF82" s="24"/>
      <c r="AG82">
        <f t="shared" si="5"/>
        <v>2344.3027661235046</v>
      </c>
      <c r="AI82" s="34">
        <f>PXIL!H82</f>
        <v>0</v>
      </c>
      <c r="AJ82" s="34">
        <f>PXIL!N82</f>
        <v>0</v>
      </c>
      <c r="AK82" s="34">
        <f>RTM_IEX!H82</f>
        <v>134.85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13.628752642706132</v>
      </c>
      <c r="F83">
        <f>GT_Spot!P83</f>
        <v>0</v>
      </c>
      <c r="G83">
        <f>PPCL_NG!P83</f>
        <v>40</v>
      </c>
      <c r="H83">
        <f>PPCL_Spot!P83</f>
        <v>0</v>
      </c>
      <c r="I83">
        <f>Bawana_NG!P83</f>
        <v>156.29857717041804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1249.6356656742773</v>
      </c>
      <c r="P83" s="36">
        <v>118.125482945855</v>
      </c>
      <c r="Q83" s="36">
        <v>38.159999999999997</v>
      </c>
      <c r="R83" s="38">
        <v>0</v>
      </c>
      <c r="S83" s="38">
        <v>0</v>
      </c>
      <c r="T83" s="37">
        <f>SUMPRODUCT(LTA!J83:AN83,LTA!J$101:AN$101,LTA!J$103:AN$103)</f>
        <v>76.67</v>
      </c>
      <c r="U83" s="37">
        <f>SUMPRODUCT(LTA!J83:AN83,LTA!J$102:AN$102,LTA!J$103:AN$103)</f>
        <v>115.38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57.79</v>
      </c>
      <c r="Z83" s="34">
        <f>IEX!N83</f>
        <v>0</v>
      </c>
      <c r="AA83" s="75">
        <f>STOA!H83</f>
        <v>363.96999999999997</v>
      </c>
      <c r="AB83" s="75">
        <f>-STOA!N83</f>
        <v>0</v>
      </c>
      <c r="AC83">
        <f t="shared" si="3"/>
        <v>18.961260178839353</v>
      </c>
      <c r="AD83">
        <f t="shared" si="4"/>
        <v>2238.3316182544168</v>
      </c>
      <c r="AE83">
        <f>'IDT-1'!B83</f>
        <v>60</v>
      </c>
      <c r="AF83" s="24"/>
      <c r="AG83">
        <f t="shared" si="5"/>
        <v>2298.3316182544168</v>
      </c>
      <c r="AI83" s="34">
        <f>PXIL!H83</f>
        <v>0</v>
      </c>
      <c r="AJ83" s="34">
        <f>PXIL!N83</f>
        <v>0</v>
      </c>
      <c r="AK83" s="34">
        <f>RTM_IEX!H83</f>
        <v>16.37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13.628752642706132</v>
      </c>
      <c r="F84">
        <f>GT_Spot!P84</f>
        <v>0</v>
      </c>
      <c r="G84">
        <f>PPCL_NG!P84</f>
        <v>40</v>
      </c>
      <c r="H84">
        <f>PPCL_Spot!P84</f>
        <v>0</v>
      </c>
      <c r="I84">
        <f>Bawana_NG!P84</f>
        <v>156.29857717041804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1250.8297555945387</v>
      </c>
      <c r="P84" s="36">
        <v>118.125482945855</v>
      </c>
      <c r="Q84" s="36">
        <v>38.159999999999997</v>
      </c>
      <c r="R84" s="38">
        <v>0</v>
      </c>
      <c r="S84" s="38">
        <v>0</v>
      </c>
      <c r="T84" s="37">
        <f>SUMPRODUCT(LTA!J84:AN84,LTA!J$101:AN$101,LTA!J$103:AN$103)</f>
        <v>74</v>
      </c>
      <c r="U84" s="37">
        <f>SUMPRODUCT(LTA!J84:AN84,LTA!J$102:AN$102,LTA!J$103:AN$103)</f>
        <v>112.68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122.33</v>
      </c>
      <c r="Z84" s="34">
        <f>IEX!N84</f>
        <v>0</v>
      </c>
      <c r="AA84" s="75">
        <f>STOA!H84</f>
        <v>363.96999999999997</v>
      </c>
      <c r="AB84" s="75">
        <f>-STOA!N84</f>
        <v>0</v>
      </c>
      <c r="AC84">
        <f t="shared" si="3"/>
        <v>19.419766534169547</v>
      </c>
      <c r="AD84">
        <f t="shared" si="4"/>
        <v>2292.4572018193485</v>
      </c>
      <c r="AE84">
        <f>'IDT-1'!B84</f>
        <v>45</v>
      </c>
      <c r="AF84" s="24"/>
      <c r="AG84">
        <f t="shared" si="5"/>
        <v>2337.4572018193485</v>
      </c>
      <c r="AI84" s="34">
        <f>PXIL!H84</f>
        <v>0</v>
      </c>
      <c r="AJ84" s="34">
        <f>PXIL!N84</f>
        <v>0</v>
      </c>
      <c r="AK84" s="34">
        <f>RTM_IEX!H84</f>
        <v>10.59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13.628752642706132</v>
      </c>
      <c r="F85">
        <f>GT_Spot!P85</f>
        <v>0</v>
      </c>
      <c r="G85">
        <f>PPCL_NG!P85</f>
        <v>40</v>
      </c>
      <c r="H85">
        <f>PPCL_Spot!P85</f>
        <v>0</v>
      </c>
      <c r="I85">
        <f>Bawana_NG!P85</f>
        <v>99.609999999999985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1251.5341039105215</v>
      </c>
      <c r="P85" s="36">
        <v>118.125482945855</v>
      </c>
      <c r="Q85" s="36">
        <v>38.159999999999997</v>
      </c>
      <c r="R85" s="38">
        <v>0</v>
      </c>
      <c r="S85" s="38">
        <v>0</v>
      </c>
      <c r="T85" s="37">
        <f>SUMPRODUCT(LTA!J85:AN85,LTA!J$101:AN$101,LTA!J$103:AN$103)</f>
        <v>71.67</v>
      </c>
      <c r="U85" s="37">
        <f>SUMPRODUCT(LTA!J85:AN85,LTA!J$102:AN$102,LTA!J$103:AN$103)</f>
        <v>103.68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220.57</v>
      </c>
      <c r="Z85" s="34">
        <f>IEX!N85</f>
        <v>0</v>
      </c>
      <c r="AA85" s="75">
        <f>STOA!H85</f>
        <v>363.96999999999997</v>
      </c>
      <c r="AB85" s="75">
        <f>-STOA!N85</f>
        <v>0</v>
      </c>
      <c r="AC85">
        <f t="shared" si="3"/>
        <v>20.140787011792291</v>
      </c>
      <c r="AD85">
        <f t="shared" si="4"/>
        <v>2377.5719524872902</v>
      </c>
      <c r="AE85">
        <f>'IDT-1'!B85</f>
        <v>0</v>
      </c>
      <c r="AF85" s="24"/>
      <c r="AG85">
        <f t="shared" si="5"/>
        <v>2377.5719524872902</v>
      </c>
      <c r="AI85" s="34">
        <f>PXIL!H85</f>
        <v>0</v>
      </c>
      <c r="AJ85" s="34">
        <f>PXIL!N85</f>
        <v>0</v>
      </c>
      <c r="AK85" s="34">
        <f>RTM_IEX!H85</f>
        <v>65.5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13.628752642706132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99.609999999999985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1241.9404201380341</v>
      </c>
      <c r="P86" s="36">
        <v>118.125482945855</v>
      </c>
      <c r="Q86" s="36">
        <v>38.159999999999997</v>
      </c>
      <c r="R86" s="38">
        <v>0</v>
      </c>
      <c r="S86" s="38">
        <v>0</v>
      </c>
      <c r="T86" s="37">
        <f>SUMPRODUCT(LTA!J86:AN86,LTA!J$101:AN$101,LTA!J$103:AN$103)</f>
        <v>69.67</v>
      </c>
      <c r="U86" s="37">
        <f>SUMPRODUCT(LTA!J86:AN86,LTA!J$102:AN$102,LTA!J$103:AN$103)</f>
        <v>100.88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271.62</v>
      </c>
      <c r="Z86" s="34">
        <f>IEX!N86</f>
        <v>0</v>
      </c>
      <c r="AA86" s="75">
        <f>STOA!H86</f>
        <v>363.96999999999997</v>
      </c>
      <c r="AB86" s="75">
        <f>-STOA!N86</f>
        <v>0</v>
      </c>
      <c r="AC86">
        <f t="shared" si="3"/>
        <v>20.432488068103396</v>
      </c>
      <c r="AD86">
        <f t="shared" si="4"/>
        <v>2412.0065676584918</v>
      </c>
      <c r="AE86">
        <f>'IDT-1'!B86</f>
        <v>0</v>
      </c>
      <c r="AF86" s="24"/>
      <c r="AG86">
        <f t="shared" si="5"/>
        <v>2412.0065676584918</v>
      </c>
      <c r="AI86" s="34">
        <f>PXIL!H86</f>
        <v>0</v>
      </c>
      <c r="AJ86" s="34">
        <f>PXIL!N86</f>
        <v>0</v>
      </c>
      <c r="AK86" s="34">
        <f>RTM_IEX!H86</f>
        <v>63.57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13.628752642706132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99.609999999999985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1237.819251108386</v>
      </c>
      <c r="P87" s="36">
        <v>118.125482945855</v>
      </c>
      <c r="Q87" s="36">
        <v>38.159999999999997</v>
      </c>
      <c r="R87" s="38">
        <v>0</v>
      </c>
      <c r="S87" s="38">
        <v>0</v>
      </c>
      <c r="T87" s="37">
        <f>SUMPRODUCT(LTA!J87:AN87,LTA!J$101:AN$101,LTA!J$103:AN$103)</f>
        <v>65.989999999999995</v>
      </c>
      <c r="U87" s="37">
        <f>SUMPRODUCT(LTA!J87:AN87,LTA!J$102:AN$102,LTA!J$103:AN$103)</f>
        <v>99.57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351.56</v>
      </c>
      <c r="Z87" s="34">
        <f>IEX!N87</f>
        <v>0</v>
      </c>
      <c r="AA87" s="75">
        <f>STOA!H87</f>
        <v>363.96999999999997</v>
      </c>
      <c r="AB87" s="75">
        <f>-STOA!N87</f>
        <v>0</v>
      </c>
      <c r="AC87">
        <f t="shared" si="3"/>
        <v>21.059790248254352</v>
      </c>
      <c r="AD87">
        <f t="shared" si="4"/>
        <v>2486.0580964486926</v>
      </c>
      <c r="AE87">
        <f>'IDT-1'!B87</f>
        <v>0</v>
      </c>
      <c r="AF87" s="24"/>
      <c r="AG87">
        <f t="shared" si="5"/>
        <v>2486.0580964486926</v>
      </c>
      <c r="AI87" s="34">
        <f>PXIL!H87</f>
        <v>0</v>
      </c>
      <c r="AJ87" s="34">
        <f>PXIL!N87</f>
        <v>0</v>
      </c>
      <c r="AK87" s="34">
        <f>RTM_IEX!H87</f>
        <v>67.42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13.628752642706132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99.609999999999985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1239.352834199256</v>
      </c>
      <c r="P88" s="36">
        <v>118.125482945855</v>
      </c>
      <c r="Q88" s="36">
        <v>38.159999999999997</v>
      </c>
      <c r="R88" s="38">
        <v>0</v>
      </c>
      <c r="S88" s="38">
        <v>0</v>
      </c>
      <c r="T88" s="37">
        <f>SUMPRODUCT(LTA!J88:AN88,LTA!J$101:AN$101,LTA!J$103:AN$103)</f>
        <v>62</v>
      </c>
      <c r="U88" s="37">
        <f>SUMPRODUCT(LTA!J88:AN88,LTA!J$102:AN$102,LTA!J$103:AN$103)</f>
        <v>97.57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408.39</v>
      </c>
      <c r="Z88" s="34">
        <f>IEX!N88</f>
        <v>0</v>
      </c>
      <c r="AA88" s="75">
        <f>STOA!H88</f>
        <v>363.96999999999997</v>
      </c>
      <c r="AB88" s="75">
        <f>-STOA!N88</f>
        <v>0</v>
      </c>
      <c r="AC88">
        <f t="shared" si="3"/>
        <v>21.459324346217663</v>
      </c>
      <c r="AD88">
        <f t="shared" si="4"/>
        <v>2533.2221454415994</v>
      </c>
      <c r="AE88">
        <f>'IDT-1'!B88</f>
        <v>0</v>
      </c>
      <c r="AF88" s="24"/>
      <c r="AG88">
        <f t="shared" si="5"/>
        <v>2533.2221454415994</v>
      </c>
      <c r="AI88" s="34">
        <f>PXIL!H88</f>
        <v>0</v>
      </c>
      <c r="AJ88" s="34">
        <f>PXIL!N88</f>
        <v>0</v>
      </c>
      <c r="AK88" s="34">
        <f>RTM_IEX!H88</f>
        <v>62.61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13.628752642706132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99.609999999999985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1237.0931398988448</v>
      </c>
      <c r="P89" s="36">
        <v>118.125482945855</v>
      </c>
      <c r="Q89" s="36">
        <v>38.159999999999997</v>
      </c>
      <c r="R89" s="38">
        <v>0</v>
      </c>
      <c r="S89" s="38">
        <v>0</v>
      </c>
      <c r="T89" s="37">
        <f>SUMPRODUCT(LTA!J89:AN89,LTA!J$101:AN$101,LTA!J$103:AN$103)</f>
        <v>57.33</v>
      </c>
      <c r="U89" s="37">
        <f>SUMPRODUCT(LTA!J89:AN89,LTA!J$102:AN$102,LTA!J$103:AN$103)</f>
        <v>95.36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465.23</v>
      </c>
      <c r="Z89" s="34">
        <f>IEX!N89</f>
        <v>0</v>
      </c>
      <c r="AA89" s="75">
        <f>STOA!H89</f>
        <v>363.01</v>
      </c>
      <c r="AB89" s="75">
        <f>-STOA!N89</f>
        <v>0</v>
      </c>
      <c r="AC89">
        <f t="shared" si="3"/>
        <v>21.649670914094205</v>
      </c>
      <c r="AD89">
        <f t="shared" si="4"/>
        <v>2555.6921045733116</v>
      </c>
      <c r="AE89">
        <f>'IDT-1'!B89</f>
        <v>0</v>
      </c>
      <c r="AF89" s="24"/>
      <c r="AG89">
        <f t="shared" si="5"/>
        <v>2555.6921045733116</v>
      </c>
      <c r="AI89" s="34">
        <f>PXIL!H89</f>
        <v>0</v>
      </c>
      <c r="AJ89" s="34">
        <f>PXIL!N89</f>
        <v>0</v>
      </c>
      <c r="AK89" s="34">
        <f>RTM_IEX!H89</f>
        <v>38.53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13.046091560261601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99.609999999999985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1241.9677974893668</v>
      </c>
      <c r="P90" s="36">
        <v>118.125482945855</v>
      </c>
      <c r="Q90" s="36">
        <v>38.159999999999997</v>
      </c>
      <c r="R90" s="38">
        <v>0</v>
      </c>
      <c r="S90" s="38">
        <v>0</v>
      </c>
      <c r="T90" s="37">
        <f>SUMPRODUCT(LTA!J90:AN90,LTA!J$101:AN$101,LTA!J$103:AN$103)</f>
        <v>57.989999999999995</v>
      </c>
      <c r="U90" s="37">
        <f>SUMPRODUCT(LTA!J90:AN90,LTA!J$102:AN$102,LTA!J$103:AN$103)</f>
        <v>92.86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476.78</v>
      </c>
      <c r="Z90" s="34">
        <f>IEX!N90</f>
        <v>0</v>
      </c>
      <c r="AA90" s="75">
        <f>STOA!H90</f>
        <v>363.01</v>
      </c>
      <c r="AB90" s="75">
        <f>-STOA!N90</f>
        <v>0</v>
      </c>
      <c r="AC90">
        <f t="shared" si="3"/>
        <v>21.929071684762064</v>
      </c>
      <c r="AD90">
        <f t="shared" si="4"/>
        <v>2588.6747003107216</v>
      </c>
      <c r="AE90">
        <f>'IDT-1'!B90</f>
        <v>0</v>
      </c>
      <c r="AF90" s="24"/>
      <c r="AG90">
        <f t="shared" si="5"/>
        <v>2588.6747003107216</v>
      </c>
      <c r="AI90" s="34">
        <f>PXIL!H90</f>
        <v>0</v>
      </c>
      <c r="AJ90" s="34">
        <f>PXIL!N90</f>
        <v>0</v>
      </c>
      <c r="AK90" s="34">
        <f>RTM_IEX!H90</f>
        <v>57.79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13.046091560261601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99.609999999999985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1243.0372657314786</v>
      </c>
      <c r="P91" s="36">
        <v>118.125482945855</v>
      </c>
      <c r="Q91" s="36">
        <v>38.159999999999997</v>
      </c>
      <c r="R91" s="38">
        <v>0</v>
      </c>
      <c r="S91" s="38">
        <v>0</v>
      </c>
      <c r="T91" s="37">
        <f>SUMPRODUCT(LTA!J91:AN91,LTA!J$101:AN$101,LTA!J$103:AN$103)</f>
        <v>59.33</v>
      </c>
      <c r="U91" s="37">
        <f>SUMPRODUCT(LTA!J91:AN91,LTA!J$102:AN$102,LTA!J$103:AN$103)</f>
        <v>91.66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426.7</v>
      </c>
      <c r="Z91" s="34">
        <f>IEX!N91</f>
        <v>0</v>
      </c>
      <c r="AA91" s="75">
        <f>STOA!H91</f>
        <v>444.28</v>
      </c>
      <c r="AB91" s="75">
        <f>-STOA!N91</f>
        <v>0</v>
      </c>
      <c r="AC91">
        <f t="shared" si="3"/>
        <v>22.613835217995799</v>
      </c>
      <c r="AD91">
        <f t="shared" si="4"/>
        <v>2669.5094050195994</v>
      </c>
      <c r="AE91">
        <f>'IDT-1'!B91</f>
        <v>0</v>
      </c>
      <c r="AF91" s="24"/>
      <c r="AG91">
        <f t="shared" si="5"/>
        <v>2669.5094050195994</v>
      </c>
      <c r="AI91" s="34">
        <f>PXIL!H91</f>
        <v>0</v>
      </c>
      <c r="AJ91" s="34">
        <f>PXIL!N91</f>
        <v>0</v>
      </c>
      <c r="AK91" s="34">
        <f>RTM_IEX!H91</f>
        <v>106.91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13.046091560261601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99.609999999999985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1243.0370439361027</v>
      </c>
      <c r="P92" s="36">
        <v>118.125482945855</v>
      </c>
      <c r="Q92" s="36">
        <v>38.159999999999997</v>
      </c>
      <c r="R92" s="38">
        <v>0</v>
      </c>
      <c r="S92" s="38">
        <v>0</v>
      </c>
      <c r="T92" s="37">
        <f>SUMPRODUCT(LTA!J92:AN92,LTA!J$101:AN$101,LTA!J$103:AN$103)</f>
        <v>59.989999999999995</v>
      </c>
      <c r="U92" s="37">
        <f>SUMPRODUCT(LTA!J92:AN92,LTA!J$102:AN$102,LTA!J$103:AN$103)</f>
        <v>91.66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465.23</v>
      </c>
      <c r="Z92" s="34">
        <f>IEX!N92</f>
        <v>0</v>
      </c>
      <c r="AA92" s="75">
        <f>STOA!H92</f>
        <v>444.28</v>
      </c>
      <c r="AB92" s="75">
        <f>-STOA!N92</f>
        <v>0</v>
      </c>
      <c r="AC92">
        <f t="shared" si="3"/>
        <v>22.902625354914637</v>
      </c>
      <c r="AD92">
        <f t="shared" si="4"/>
        <v>2703.6003930873044</v>
      </c>
      <c r="AE92">
        <f>'IDT-1'!B92</f>
        <v>0</v>
      </c>
      <c r="AF92" s="24"/>
      <c r="AG92">
        <f t="shared" si="5"/>
        <v>2703.6003930873044</v>
      </c>
      <c r="AI92" s="34">
        <f>PXIL!H92</f>
        <v>0</v>
      </c>
      <c r="AJ92" s="34">
        <f>PXIL!N92</f>
        <v>0</v>
      </c>
      <c r="AK92" s="34">
        <f>RTM_IEX!H92</f>
        <v>102.1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13.046091560261601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99.609999999999985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1235.6345473332979</v>
      </c>
      <c r="P93" s="36">
        <v>118.125482945855</v>
      </c>
      <c r="Q93" s="36">
        <v>38.159999999999997</v>
      </c>
      <c r="R93" s="38">
        <v>0</v>
      </c>
      <c r="S93" s="38">
        <v>0</v>
      </c>
      <c r="T93" s="37">
        <f>SUMPRODUCT(LTA!J93:AN93,LTA!J$101:AN$101,LTA!J$103:AN$103)</f>
        <v>76.66</v>
      </c>
      <c r="U93" s="37">
        <f>SUMPRODUCT(LTA!J93:AN93,LTA!J$102:AN$102,LTA!J$103:AN$103)</f>
        <v>112.66000000000001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486.42</v>
      </c>
      <c r="Z93" s="34">
        <f>IEX!N93</f>
        <v>0</v>
      </c>
      <c r="AA93" s="75">
        <f>STOA!H93</f>
        <v>444.28</v>
      </c>
      <c r="AB93" s="75">
        <f>-STOA!N93</f>
        <v>0</v>
      </c>
      <c r="AC93">
        <f t="shared" si="3"/>
        <v>23.836516383451084</v>
      </c>
      <c r="AD93">
        <f t="shared" si="4"/>
        <v>2813.8440054559642</v>
      </c>
      <c r="AE93">
        <f>'IDT-1'!B93</f>
        <v>0</v>
      </c>
      <c r="AF93" s="24"/>
      <c r="AG93">
        <f t="shared" si="5"/>
        <v>2813.8440054559642</v>
      </c>
      <c r="AI93" s="34">
        <f>PXIL!H93</f>
        <v>0</v>
      </c>
      <c r="AJ93" s="34">
        <f>PXIL!N93</f>
        <v>0</v>
      </c>
      <c r="AK93" s="34">
        <f>RTM_IEX!H93</f>
        <v>161.82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13.046091560261601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99.609999999999985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1229.1655553800717</v>
      </c>
      <c r="P94" s="36">
        <v>118.125482945855</v>
      </c>
      <c r="Q94" s="36">
        <v>38.159999999999997</v>
      </c>
      <c r="R94" s="38">
        <v>0</v>
      </c>
      <c r="S94" s="38">
        <v>0</v>
      </c>
      <c r="T94" s="37">
        <f>SUMPRODUCT(LTA!J94:AN94,LTA!J$101:AN$101,LTA!J$103:AN$103)</f>
        <v>76.33</v>
      </c>
      <c r="U94" s="37">
        <f>SUMPRODUCT(LTA!J94:AN94,LTA!J$102:AN$102,LTA!J$103:AN$103)</f>
        <v>111.16000000000001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512.41999999999996</v>
      </c>
      <c r="Z94" s="34">
        <f>IEX!N94</f>
        <v>0</v>
      </c>
      <c r="AA94" s="75">
        <f>STOA!H94</f>
        <v>444.28</v>
      </c>
      <c r="AB94" s="75">
        <f>-STOA!N94</f>
        <v>0</v>
      </c>
      <c r="AC94">
        <f t="shared" si="3"/>
        <v>24.06609685104398</v>
      </c>
      <c r="AD94">
        <f t="shared" si="4"/>
        <v>2840.9454330351446</v>
      </c>
      <c r="AE94">
        <f>'IDT-1'!B94</f>
        <v>0</v>
      </c>
      <c r="AF94" s="24"/>
      <c r="AG94">
        <f t="shared" si="5"/>
        <v>2840.9454330351446</v>
      </c>
      <c r="AI94" s="34">
        <f>PXIL!H94</f>
        <v>0</v>
      </c>
      <c r="AJ94" s="34">
        <f>PXIL!N94</f>
        <v>0</v>
      </c>
      <c r="AK94" s="34">
        <f>RTM_IEX!H94</f>
        <v>171.45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0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13.046091560261601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99.609999999999985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1230.8966788624477</v>
      </c>
      <c r="P95" s="36">
        <v>118.125482945855</v>
      </c>
      <c r="Q95" s="36">
        <v>36.33</v>
      </c>
      <c r="R95" s="38">
        <v>0</v>
      </c>
      <c r="S95" s="38">
        <v>0</v>
      </c>
      <c r="T95" s="37">
        <f>SUMPRODUCT(LTA!J95:AN95,LTA!J$101:AN$101,LTA!J$103:AN$103)</f>
        <v>60.989999999999995</v>
      </c>
      <c r="U95" s="37">
        <f>SUMPRODUCT(LTA!J95:AN95,LTA!J$102:AN$102,LTA!J$103:AN$103)</f>
        <v>110.17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488.34</v>
      </c>
      <c r="Z95" s="34">
        <f>IEX!N95</f>
        <v>0</v>
      </c>
      <c r="AA95" s="75">
        <f>STOA!H95</f>
        <v>443.26</v>
      </c>
      <c r="AB95" s="75">
        <f>-STOA!N95</f>
        <v>0</v>
      </c>
      <c r="AC95">
        <f t="shared" si="3"/>
        <v>24.332134288295943</v>
      </c>
      <c r="AD95">
        <f t="shared" si="4"/>
        <v>2872.3505190802689</v>
      </c>
      <c r="AE95">
        <f>'IDT-1'!B95</f>
        <v>0</v>
      </c>
      <c r="AF95" s="24"/>
      <c r="AG95">
        <f t="shared" si="5"/>
        <v>2872.3505190802689</v>
      </c>
      <c r="AI95" s="34">
        <f>PXIL!H95</f>
        <v>0</v>
      </c>
      <c r="AJ95" s="34">
        <f>PXIL!N95</f>
        <v>0</v>
      </c>
      <c r="AK95" s="34">
        <f>RTM_IEX!H95</f>
        <v>244.65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0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13.046091560261601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99.609999999999985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1233.2093202299811</v>
      </c>
      <c r="P96" s="36">
        <v>118.125482945855</v>
      </c>
      <c r="Q96" s="36">
        <v>36.33</v>
      </c>
      <c r="R96" s="38">
        <v>0</v>
      </c>
      <c r="S96" s="38">
        <v>0</v>
      </c>
      <c r="T96" s="37">
        <f>SUMPRODUCT(LTA!J96:AN96,LTA!J$101:AN$101,LTA!J$103:AN$103)</f>
        <v>60.33</v>
      </c>
      <c r="U96" s="37">
        <f>SUMPRODUCT(LTA!J96:AN96,LTA!J$102:AN$102,LTA!J$103:AN$103)</f>
        <v>108.17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470.03</v>
      </c>
      <c r="Z96" s="34">
        <f>IEX!N96</f>
        <v>0</v>
      </c>
      <c r="AA96" s="75">
        <f>STOA!H96</f>
        <v>443.26</v>
      </c>
      <c r="AB96" s="75">
        <f>-STOA!N96</f>
        <v>0</v>
      </c>
      <c r="AC96">
        <f t="shared" si="3"/>
        <v>24.215816475783221</v>
      </c>
      <c r="AD96">
        <f t="shared" si="4"/>
        <v>2858.6194782603147</v>
      </c>
      <c r="AE96">
        <f>'IDT-1'!B96</f>
        <v>0</v>
      </c>
      <c r="AF96" s="24"/>
      <c r="AG96">
        <f t="shared" si="5"/>
        <v>2858.6194782603147</v>
      </c>
      <c r="AI96" s="34">
        <f>PXIL!H96</f>
        <v>0</v>
      </c>
      <c r="AJ96" s="34">
        <f>PXIL!N96</f>
        <v>0</v>
      </c>
      <c r="AK96" s="34">
        <f>RTM_IEX!H96</f>
        <v>249.46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0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13.046091560261601</v>
      </c>
      <c r="F97">
        <f>GT_Spot!P97</f>
        <v>0</v>
      </c>
      <c r="G97">
        <f>PPCL_NG!P97</f>
        <v>40</v>
      </c>
      <c r="H97">
        <f>PPCL_Spot!P97</f>
        <v>0</v>
      </c>
      <c r="I97">
        <f>Bawana_NG!P97</f>
        <v>99.609999999999985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1238.2020827949432</v>
      </c>
      <c r="P97" s="36">
        <v>118.125482945855</v>
      </c>
      <c r="Q97" s="36">
        <v>38.159999999999997</v>
      </c>
      <c r="R97" s="38">
        <v>0</v>
      </c>
      <c r="S97" s="38">
        <v>0</v>
      </c>
      <c r="T97" s="37">
        <f>SUMPRODUCT(LTA!J97:AN97,LTA!J$101:AN$101,LTA!J$103:AN$103)</f>
        <v>61.66</v>
      </c>
      <c r="U97" s="37">
        <f>SUMPRODUCT(LTA!J97:AN97,LTA!J$102:AN$102,LTA!J$103:AN$103)</f>
        <v>105.16000000000001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427.66</v>
      </c>
      <c r="Z97" s="34">
        <f>IEX!N97</f>
        <v>0</v>
      </c>
      <c r="AA97" s="75">
        <f>STOA!H97</f>
        <v>443.26</v>
      </c>
      <c r="AB97" s="75">
        <f>-STOA!N97</f>
        <v>0</v>
      </c>
      <c r="AC97">
        <f t="shared" si="3"/>
        <v>23.692771681328903</v>
      </c>
      <c r="AD97">
        <f t="shared" si="4"/>
        <v>2796.8752856197316</v>
      </c>
      <c r="AE97">
        <f>'IDT-1'!B97</f>
        <v>0</v>
      </c>
      <c r="AF97" s="24"/>
      <c r="AG97">
        <f t="shared" si="5"/>
        <v>2796.8752856197316</v>
      </c>
      <c r="AI97" s="34">
        <f>PXIL!H97</f>
        <v>0</v>
      </c>
      <c r="AJ97" s="34">
        <f>PXIL!N97</f>
        <v>0</v>
      </c>
      <c r="AK97" s="34">
        <f>RTM_IEX!H97</f>
        <v>224.42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0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13.046091560261601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99.609999999999985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1239.0317741643512</v>
      </c>
      <c r="P98" s="36">
        <v>118.125482945855</v>
      </c>
      <c r="Q98" s="36">
        <v>38.159999999999997</v>
      </c>
      <c r="R98" s="38">
        <v>0</v>
      </c>
      <c r="S98" s="38">
        <v>0</v>
      </c>
      <c r="T98" s="37">
        <f>SUMPRODUCT(LTA!J98:AN98,LTA!J$101:AN$101,LTA!J$103:AN$103)</f>
        <v>62.989999999999995</v>
      </c>
      <c r="U98" s="37">
        <f>SUMPRODUCT(LTA!J98:AN98,LTA!J$102:AN$102,LTA!J$103:AN$103)</f>
        <v>103.66000000000001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381.42</v>
      </c>
      <c r="Z98" s="34">
        <f>IEX!N98</f>
        <v>0</v>
      </c>
      <c r="AA98" s="75">
        <f>STOA!H98</f>
        <v>443.26</v>
      </c>
      <c r="AB98" s="75">
        <f>-STOA!N98</f>
        <v>0</v>
      </c>
      <c r="AC98">
        <f t="shared" si="3"/>
        <v>23.43127708883193</v>
      </c>
      <c r="AD98">
        <f t="shared" si="4"/>
        <v>2766.0064715816361</v>
      </c>
      <c r="AE98">
        <f>'IDT-1'!B98</f>
        <v>0</v>
      </c>
      <c r="AF98" s="24"/>
      <c r="AG98">
        <f t="shared" si="5"/>
        <v>2766.0064715816361</v>
      </c>
      <c r="AI98" s="34">
        <f>PXIL!H98</f>
        <v>0</v>
      </c>
      <c r="AJ98" s="34">
        <f>PXIL!N98</f>
        <v>0</v>
      </c>
      <c r="AK98" s="34">
        <f>RTM_IEX!H98</f>
        <v>238.87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0.27034560000000041</v>
      </c>
      <c r="E99">
        <f t="shared" si="6"/>
        <v>0.30998926559578605</v>
      </c>
      <c r="F99">
        <f t="shared" si="6"/>
        <v>0</v>
      </c>
      <c r="G99">
        <f t="shared" si="6"/>
        <v>0.95794650000000026</v>
      </c>
      <c r="H99">
        <f t="shared" si="6"/>
        <v>0</v>
      </c>
      <c r="I99">
        <f t="shared" si="6"/>
        <v>2.1372999641448378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25.155760790425326</v>
      </c>
      <c r="P99" s="36">
        <f t="shared" si="6"/>
        <v>2.3837740017353299</v>
      </c>
      <c r="Q99" s="36">
        <f t="shared" si="6"/>
        <v>0.80742490638910669</v>
      </c>
      <c r="R99" s="38">
        <f t="shared" si="6"/>
        <v>0.5091325000000001</v>
      </c>
      <c r="S99" s="38">
        <f t="shared" si="6"/>
        <v>0</v>
      </c>
      <c r="T99" s="37">
        <f t="shared" si="6"/>
        <v>5.9233975000000045</v>
      </c>
      <c r="U99" s="37">
        <f t="shared" si="6"/>
        <v>3.0331749999999995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1.5081224999999998</v>
      </c>
      <c r="Z99" s="34">
        <f t="shared" si="6"/>
        <v>-0.55449999999999999</v>
      </c>
      <c r="AA99" s="75">
        <f t="shared" si="6"/>
        <v>9.6376900000000081</v>
      </c>
      <c r="AB99" s="75">
        <f t="shared" si="6"/>
        <v>0</v>
      </c>
      <c r="AC99">
        <f t="shared" si="6"/>
        <v>0.47025500083368599</v>
      </c>
      <c r="AD99">
        <f t="shared" si="6"/>
        <v>54.096511027456685</v>
      </c>
      <c r="AE99">
        <f t="shared" si="6"/>
        <v>4.675E-2</v>
      </c>
      <c r="AG99">
        <f t="shared" si="6"/>
        <v>54.143261027456681</v>
      </c>
      <c r="AI99">
        <f t="shared" si="6"/>
        <v>0</v>
      </c>
      <c r="AJ99">
        <f t="shared" si="6"/>
        <v>0</v>
      </c>
      <c r="AK99">
        <f t="shared" si="6"/>
        <v>2.4599975000000001</v>
      </c>
      <c r="AL99">
        <f t="shared" si="6"/>
        <v>-0.15049999999999999</v>
      </c>
      <c r="AM99">
        <f t="shared" si="6"/>
        <v>0</v>
      </c>
      <c r="AN99">
        <f t="shared" si="6"/>
        <v>0</v>
      </c>
      <c r="AO99">
        <f t="shared" si="6"/>
        <v>0.17771000000000001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6">
        <f>Allocation_SG!A1</f>
        <v>45508</v>
      </c>
      <c r="B1" s="226"/>
      <c r="C1" s="226"/>
      <c r="D1" s="229" t="s">
        <v>432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450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519</v>
      </c>
      <c r="AT1" s="230" t="s">
        <v>520</v>
      </c>
      <c r="AU1" s="230" t="s">
        <v>525</v>
      </c>
      <c r="AV1" s="230" t="s">
        <v>526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6.2990999999999993</v>
      </c>
      <c r="E3">
        <f>GT_NG!Q3</f>
        <v>8.1183932346723058</v>
      </c>
      <c r="F3">
        <f>GT_Spot!Q3</f>
        <v>0</v>
      </c>
      <c r="G3">
        <f>PPCL_NG!Q3</f>
        <v>24.17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747.35683321263627</v>
      </c>
      <c r="P3" s="36">
        <v>63.044775872068939</v>
      </c>
      <c r="Q3" s="36">
        <v>22.07</v>
      </c>
      <c r="R3" s="38">
        <v>0</v>
      </c>
      <c r="S3" s="38">
        <v>0</v>
      </c>
      <c r="T3" s="37">
        <f>SUMPRODUCT(LTA!J3:AN3,LTA!J$101:AN$101,LTA!J$104:AN$104)</f>
        <v>60.25</v>
      </c>
      <c r="U3" s="37">
        <f>SUMPRODUCT(LTA!J3:AN3,LTA!J$102:AN$102,LTA!J$104:AN$104)</f>
        <v>66.87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269.02</v>
      </c>
      <c r="AB3" s="75">
        <f>-STOA!O3</f>
        <v>0</v>
      </c>
      <c r="AC3">
        <f>SUMIF(B3:AB3,"&gt;0")*$AC$2-SUMIF(B3:AB3,"&lt;0")*($AC$2/(1-$AC$2))+SUMIF(AI3:AR3,"&gt;0")*$AC$2-SUMIF(AI3:AR3,"&lt;0")*($AC$2/(1-$AC$2))</f>
        <v>11.051265642146168</v>
      </c>
      <c r="AD3">
        <f>SUM(B3:AB3,AI3:AV3)-AC3</f>
        <v>1304.5755965181122</v>
      </c>
      <c r="AE3">
        <f>'IDT-1'!C3</f>
        <v>0</v>
      </c>
      <c r="AF3" s="24"/>
      <c r="AG3">
        <f>SUM(AD3:AF3)</f>
        <v>1304.5755965181122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6.2990999999999993</v>
      </c>
      <c r="E4">
        <f>GT_NG!Q4</f>
        <v>8.1183932346723058</v>
      </c>
      <c r="F4">
        <f>GT_Spot!Q4</f>
        <v>0</v>
      </c>
      <c r="G4">
        <f>PPCL_NG!Q4</f>
        <v>24.17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744.75828140982662</v>
      </c>
      <c r="P4" s="36">
        <v>63.044775872068939</v>
      </c>
      <c r="Q4" s="36">
        <v>22.07</v>
      </c>
      <c r="R4" s="38">
        <v>0</v>
      </c>
      <c r="S4" s="38">
        <v>0</v>
      </c>
      <c r="T4" s="37">
        <f>SUMPRODUCT(LTA!J4:AN4,LTA!J$101:AN$101,LTA!J$104:AN$104)</f>
        <v>59.92</v>
      </c>
      <c r="U4" s="37">
        <f>SUMPRODUCT(LTA!J4:AN4,LTA!J$102:AN$102,LTA!J$104:AN$104)</f>
        <v>66.53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269.02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11.023809807002568</v>
      </c>
      <c r="AD4">
        <f t="shared" ref="AD4:AD67" si="1">SUM(B4:AB4,AI4:AV4)-AC4</f>
        <v>1301.3345005504459</v>
      </c>
      <c r="AE4">
        <f>'IDT-1'!C4</f>
        <v>0</v>
      </c>
      <c r="AF4" s="24"/>
      <c r="AG4">
        <f t="shared" ref="AG4:AG67" si="2">SUM(AD4:AF4)</f>
        <v>1301.3345005504459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6.2990999999999993</v>
      </c>
      <c r="E5">
        <f>GT_NG!Q5</f>
        <v>8.1183932346723058</v>
      </c>
      <c r="F5">
        <f>GT_Spot!Q5</f>
        <v>0</v>
      </c>
      <c r="G5">
        <f>PPCL_NG!Q5</f>
        <v>24.17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693.27125878195511</v>
      </c>
      <c r="P5" s="36">
        <v>68.307387962679726</v>
      </c>
      <c r="Q5" s="36">
        <v>22.07</v>
      </c>
      <c r="R5" s="38">
        <v>0</v>
      </c>
      <c r="S5" s="38">
        <v>0</v>
      </c>
      <c r="T5" s="37">
        <f>SUMPRODUCT(LTA!J5:AN5,LTA!J$101:AN$101,LTA!J$104:AN$104)</f>
        <v>59.84</v>
      </c>
      <c r="U5" s="37">
        <f>SUMPRODUCT(LTA!J5:AN5,LTA!J$102:AN$102,LTA!J$104:AN$104)</f>
        <v>94.92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269.02</v>
      </c>
      <c r="AB5" s="75">
        <f>-STOA!O5</f>
        <v>0</v>
      </c>
      <c r="AC5">
        <f t="shared" si="0"/>
        <v>10.873328758489578</v>
      </c>
      <c r="AD5">
        <f t="shared" si="1"/>
        <v>1283.5705710616983</v>
      </c>
      <c r="AE5">
        <f>'IDT-1'!C5</f>
        <v>0</v>
      </c>
      <c r="AF5" s="24"/>
      <c r="AG5">
        <f t="shared" si="2"/>
        <v>1283.5705710616983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6.2990999999999993</v>
      </c>
      <c r="E6">
        <f>GT_NG!Q6</f>
        <v>8.1183932346723058</v>
      </c>
      <c r="F6">
        <f>GT_Spot!Q6</f>
        <v>0</v>
      </c>
      <c r="G6">
        <f>PPCL_NG!Q6</f>
        <v>24.17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691.99047631880637</v>
      </c>
      <c r="P6" s="36">
        <v>68.307387962679726</v>
      </c>
      <c r="Q6" s="36">
        <v>22.07</v>
      </c>
      <c r="R6" s="38">
        <v>0</v>
      </c>
      <c r="S6" s="38">
        <v>0</v>
      </c>
      <c r="T6" s="37">
        <f>SUMPRODUCT(LTA!J6:AN6,LTA!J$101:AN$101,LTA!J$104:AN$104)</f>
        <v>58.53</v>
      </c>
      <c r="U6" s="37">
        <f>SUMPRODUCT(LTA!J6:AN6,LTA!J$102:AN$102,LTA!J$104:AN$104)</f>
        <v>124.25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269.02</v>
      </c>
      <c r="AB6" s="75">
        <f>-STOA!O6</f>
        <v>0</v>
      </c>
      <c r="AC6">
        <f t="shared" si="0"/>
        <v>11.182649763048017</v>
      </c>
      <c r="AD6">
        <f t="shared" si="1"/>
        <v>1300.0004675939911</v>
      </c>
      <c r="AE6">
        <f>'IDT-1'!C6</f>
        <v>-7</v>
      </c>
      <c r="AF6" s="24"/>
      <c r="AG6">
        <f t="shared" si="2"/>
        <v>1293.0004675939911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6.2990999999999993</v>
      </c>
      <c r="E7">
        <f>GT_NG!Q7</f>
        <v>8.1183932346723058</v>
      </c>
      <c r="F7">
        <f>GT_Spot!Q7</f>
        <v>0</v>
      </c>
      <c r="G7">
        <f>PPCL_NG!Q7</f>
        <v>24.17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691.99047631880637</v>
      </c>
      <c r="P7" s="36">
        <v>68.307387962679726</v>
      </c>
      <c r="Q7" s="36">
        <v>22.07</v>
      </c>
      <c r="R7" s="38">
        <v>0</v>
      </c>
      <c r="S7" s="38">
        <v>0</v>
      </c>
      <c r="T7" s="37">
        <f>SUMPRODUCT(LTA!J7:AN7,LTA!J$101:AN$101,LTA!J$104:AN$104)</f>
        <v>57.89</v>
      </c>
      <c r="U7" s="37">
        <f>SUMPRODUCT(LTA!J7:AN7,LTA!J$102:AN$102,LTA!J$104:AN$104)</f>
        <v>105.23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269.02</v>
      </c>
      <c r="AB7" s="75">
        <f>-STOA!O7</f>
        <v>0</v>
      </c>
      <c r="AC7">
        <f t="shared" si="0"/>
        <v>10.932794185799128</v>
      </c>
      <c r="AD7">
        <f t="shared" si="1"/>
        <v>1290.59032317124</v>
      </c>
      <c r="AE7">
        <f>'IDT-1'!C7</f>
        <v>-22</v>
      </c>
      <c r="AF7" s="24"/>
      <c r="AG7">
        <f t="shared" si="2"/>
        <v>1268.59032317124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6.2990999999999993</v>
      </c>
      <c r="E8">
        <f>GT_NG!Q8</f>
        <v>8.1183932346723058</v>
      </c>
      <c r="F8">
        <f>GT_Spot!Q8</f>
        <v>0</v>
      </c>
      <c r="G8">
        <f>PPCL_NG!Q8</f>
        <v>24.17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692.9302307157318</v>
      </c>
      <c r="P8" s="36">
        <v>57.787697609561754</v>
      </c>
      <c r="Q8" s="36">
        <v>19.59</v>
      </c>
      <c r="R8" s="38">
        <v>0</v>
      </c>
      <c r="S8" s="38">
        <v>0</v>
      </c>
      <c r="T8" s="37">
        <f>SUMPRODUCT(LTA!J8:AN8,LTA!J$101:AN$101,LTA!J$104:AN$104)</f>
        <v>64.08</v>
      </c>
      <c r="U8" s="37">
        <f>SUMPRODUCT(LTA!J8:AN8,LTA!J$102:AN$102,LTA!J$104:AN$104)</f>
        <v>81.3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269.02</v>
      </c>
      <c r="AB8" s="75">
        <f>-STOA!O8</f>
        <v>0</v>
      </c>
      <c r="AC8">
        <f t="shared" si="0"/>
        <v>10.682474723767109</v>
      </c>
      <c r="AD8">
        <f t="shared" si="1"/>
        <v>1261.0407066770792</v>
      </c>
      <c r="AE8">
        <f>'IDT-1'!C8</f>
        <v>-6</v>
      </c>
      <c r="AF8" s="24"/>
      <c r="AG8">
        <f t="shared" si="2"/>
        <v>1255.0407066770792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6.2990999999999993</v>
      </c>
      <c r="E9">
        <f>GT_NG!Q9</f>
        <v>8.1183932346723058</v>
      </c>
      <c r="F9">
        <f>GT_Spot!Q9</f>
        <v>0</v>
      </c>
      <c r="G9">
        <f>PPCL_NG!Q9</f>
        <v>24.17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687.90842341349094</v>
      </c>
      <c r="P9" s="36">
        <v>32.748550628429811</v>
      </c>
      <c r="Q9" s="36">
        <v>19.59</v>
      </c>
      <c r="R9" s="38">
        <v>0</v>
      </c>
      <c r="S9" s="38">
        <v>0</v>
      </c>
      <c r="T9" s="37">
        <f>SUMPRODUCT(LTA!J9:AN9,LTA!J$101:AN$101,LTA!J$104:AN$104)</f>
        <v>72</v>
      </c>
      <c r="U9" s="37">
        <f>SUMPRODUCT(LTA!J9:AN9,LTA!J$102:AN$102,LTA!J$104:AN$104)</f>
        <v>81.44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269.02</v>
      </c>
      <c r="AB9" s="75">
        <f>-STOA!O9</f>
        <v>0</v>
      </c>
      <c r="AC9">
        <f t="shared" si="0"/>
        <v>10.497666707786779</v>
      </c>
      <c r="AD9">
        <f t="shared" si="1"/>
        <v>1239.224560409687</v>
      </c>
      <c r="AE9">
        <f>'IDT-1'!C9</f>
        <v>0</v>
      </c>
      <c r="AF9" s="24"/>
      <c r="AG9">
        <f t="shared" si="2"/>
        <v>1239.224560409687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6.2990999999999993</v>
      </c>
      <c r="E10">
        <f>GT_NG!Q10</f>
        <v>8.1183932346723058</v>
      </c>
      <c r="F10">
        <f>GT_Spot!Q10</f>
        <v>0</v>
      </c>
      <c r="G10">
        <f>PPCL_NG!Q10</f>
        <v>24.17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686.33933763481264</v>
      </c>
      <c r="P10" s="36">
        <v>32.748550628429811</v>
      </c>
      <c r="Q10" s="36">
        <v>19.59</v>
      </c>
      <c r="R10" s="38">
        <v>0</v>
      </c>
      <c r="S10" s="38">
        <v>0</v>
      </c>
      <c r="T10" s="37">
        <f>SUMPRODUCT(LTA!J10:AN10,LTA!J$101:AN$101,LTA!J$104:AN$104)</f>
        <v>71.97</v>
      </c>
      <c r="U10" s="37">
        <f>SUMPRODUCT(LTA!J10:AN10,LTA!J$102:AN$102,LTA!J$104:AN$104)</f>
        <v>81.56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269.02</v>
      </c>
      <c r="AB10" s="75">
        <f>-STOA!O10</f>
        <v>0</v>
      </c>
      <c r="AC10">
        <f t="shared" si="0"/>
        <v>10.612309753119218</v>
      </c>
      <c r="AD10">
        <f t="shared" si="1"/>
        <v>1222.6308315856763</v>
      </c>
      <c r="AE10">
        <f>'IDT-1'!C10</f>
        <v>0</v>
      </c>
      <c r="AF10" s="24"/>
      <c r="AG10">
        <f t="shared" si="2"/>
        <v>1222.6308315856763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-15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6.2990999999999993</v>
      </c>
      <c r="E11">
        <f>GT_NG!Q11</f>
        <v>8.1220803488009974</v>
      </c>
      <c r="F11">
        <f>GT_Spot!Q11</f>
        <v>0</v>
      </c>
      <c r="G11">
        <f>PPCL_NG!Q11</f>
        <v>24.17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685.59586021172981</v>
      </c>
      <c r="P11" s="36">
        <v>32.748550628429811</v>
      </c>
      <c r="Q11" s="36">
        <v>11.56</v>
      </c>
      <c r="R11" s="38">
        <v>0</v>
      </c>
      <c r="S11" s="38">
        <v>0</v>
      </c>
      <c r="T11" s="37">
        <f>SUMPRODUCT(LTA!J11:AN11,LTA!J$101:AN$101,LTA!J$104:AN$104)</f>
        <v>72.900000000000006</v>
      </c>
      <c r="U11" s="37">
        <f>SUMPRODUCT(LTA!J11:AN11,LTA!J$102:AN$102,LTA!J$104:AN$104)</f>
        <v>85.47999999999999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-6</v>
      </c>
      <c r="AA11" s="75">
        <f>STOA!I11</f>
        <v>269.02</v>
      </c>
      <c r="AB11" s="75">
        <f>-STOA!O11</f>
        <v>0</v>
      </c>
      <c r="AC11">
        <f t="shared" si="0"/>
        <v>10.630210460873334</v>
      </c>
      <c r="AD11">
        <f t="shared" si="1"/>
        <v>1212.6931405689679</v>
      </c>
      <c r="AE11">
        <f>'IDT-1'!C11</f>
        <v>0</v>
      </c>
      <c r="AF11" s="24"/>
      <c r="AG11">
        <f t="shared" si="2"/>
        <v>1212.6931405689679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-15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6.2990999999999993</v>
      </c>
      <c r="E12">
        <f>GT_NG!Q12</f>
        <v>8.1220803488009974</v>
      </c>
      <c r="F12">
        <f>GT_Spot!Q12</f>
        <v>0</v>
      </c>
      <c r="G12">
        <f>PPCL_NG!Q12</f>
        <v>24.17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685.59783163838358</v>
      </c>
      <c r="P12" s="36">
        <v>32.748550628429811</v>
      </c>
      <c r="Q12" s="36">
        <v>11.56</v>
      </c>
      <c r="R12" s="38">
        <v>0</v>
      </c>
      <c r="S12" s="38">
        <v>0</v>
      </c>
      <c r="T12" s="37">
        <f>SUMPRODUCT(LTA!J12:AN12,LTA!J$101:AN$101,LTA!J$104:AN$104)</f>
        <v>74.22</v>
      </c>
      <c r="U12" s="37">
        <f>SUMPRODUCT(LTA!J12:AN12,LTA!J$102:AN$102,LTA!J$104:AN$104)</f>
        <v>85.139999999999986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-26</v>
      </c>
      <c r="AA12" s="75">
        <f>STOA!I12</f>
        <v>269.02</v>
      </c>
      <c r="AB12" s="75">
        <f>-STOA!O12</f>
        <v>0</v>
      </c>
      <c r="AC12">
        <f t="shared" si="0"/>
        <v>10.80788217535501</v>
      </c>
      <c r="AD12">
        <f t="shared" si="1"/>
        <v>1193.4974402811401</v>
      </c>
      <c r="AE12">
        <f>'IDT-1'!C12</f>
        <v>0</v>
      </c>
      <c r="AF12" s="24"/>
      <c r="AG12">
        <f t="shared" si="2"/>
        <v>1193.4974402811401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-15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6.2990999999999993</v>
      </c>
      <c r="E13">
        <f>GT_NG!Q13</f>
        <v>8.1220803488009974</v>
      </c>
      <c r="F13">
        <f>GT_Spot!Q13</f>
        <v>0</v>
      </c>
      <c r="G13">
        <f>PPCL_NG!Q13</f>
        <v>24.17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688.22658977031733</v>
      </c>
      <c r="P13" s="36">
        <v>32.748550628429811</v>
      </c>
      <c r="Q13" s="36">
        <v>16.647820109976433</v>
      </c>
      <c r="R13" s="38">
        <v>0</v>
      </c>
      <c r="S13" s="38">
        <v>0</v>
      </c>
      <c r="T13" s="37">
        <f>SUMPRODUCT(LTA!J13:AN13,LTA!J$101:AN$101,LTA!J$104:AN$104)</f>
        <v>74.989999999999995</v>
      </c>
      <c r="U13" s="37">
        <f>SUMPRODUCT(LTA!J13:AN13,LTA!J$102:AN$102,LTA!J$104:AN$104)</f>
        <v>84.97999999999999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-36</v>
      </c>
      <c r="AA13" s="75">
        <f>STOA!I13</f>
        <v>269.02</v>
      </c>
      <c r="AB13" s="75">
        <f>-STOA!O13</f>
        <v>0</v>
      </c>
      <c r="AC13">
        <f t="shared" si="0"/>
        <v>11.157373637508396</v>
      </c>
      <c r="AD13">
        <f t="shared" si="1"/>
        <v>1168.4745270608969</v>
      </c>
      <c r="AE13">
        <f>'IDT-1'!C13</f>
        <v>0</v>
      </c>
      <c r="AF13" s="24"/>
      <c r="AG13">
        <f t="shared" si="2"/>
        <v>1168.4745270608969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-38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6.2990999999999993</v>
      </c>
      <c r="E14">
        <f>GT_NG!Q14</f>
        <v>8.1220803488009974</v>
      </c>
      <c r="F14">
        <f>GT_Spot!Q14</f>
        <v>0</v>
      </c>
      <c r="G14">
        <f>PPCL_NG!Q14</f>
        <v>24.17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687.28642340274848</v>
      </c>
      <c r="P14" s="36">
        <v>32.748550628429811</v>
      </c>
      <c r="Q14" s="36">
        <v>16.647820109976433</v>
      </c>
      <c r="R14" s="38">
        <v>0</v>
      </c>
      <c r="S14" s="38">
        <v>0</v>
      </c>
      <c r="T14" s="37">
        <f>SUMPRODUCT(LTA!J14:AN14,LTA!J$101:AN$101,LTA!J$104:AN$104)</f>
        <v>75.87</v>
      </c>
      <c r="U14" s="37">
        <f>SUMPRODUCT(LTA!J14:AN14,LTA!J$102:AN$102,LTA!J$104:AN$104)</f>
        <v>84.82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-61</v>
      </c>
      <c r="AA14" s="75">
        <f>STOA!I14</f>
        <v>269.02</v>
      </c>
      <c r="AB14" s="75">
        <f>-STOA!O14</f>
        <v>0</v>
      </c>
      <c r="AC14">
        <f t="shared" si="0"/>
        <v>11.282591605894153</v>
      </c>
      <c r="AD14">
        <f t="shared" si="1"/>
        <v>1153.1291427249423</v>
      </c>
      <c r="AE14">
        <f>'IDT-1'!C14</f>
        <v>0</v>
      </c>
      <c r="AF14" s="24"/>
      <c r="AG14">
        <f t="shared" si="2"/>
        <v>1153.1291427249423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-28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6.2990999999999993</v>
      </c>
      <c r="E15">
        <f>GT_NG!Q15</f>
        <v>8.1220803488009974</v>
      </c>
      <c r="F15">
        <f>GT_Spot!Q15</f>
        <v>0</v>
      </c>
      <c r="G15">
        <f>PPCL_NG!Q15</f>
        <v>24.17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669.34322712785217</v>
      </c>
      <c r="P15" s="36">
        <v>34</v>
      </c>
      <c r="Q15" s="36">
        <v>11.57</v>
      </c>
      <c r="R15" s="38">
        <v>0</v>
      </c>
      <c r="S15" s="38">
        <v>0</v>
      </c>
      <c r="T15" s="37">
        <f>SUMPRODUCT(LTA!J15:AN15,LTA!J$101:AN$101,LTA!J$104:AN$104)</f>
        <v>75.61</v>
      </c>
      <c r="U15" s="37">
        <f>SUMPRODUCT(LTA!J15:AN15,LTA!J$102:AN$102,LTA!J$104:AN$104)</f>
        <v>87.97999999999999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-61</v>
      </c>
      <c r="AA15" s="75">
        <f>STOA!I15</f>
        <v>269.02</v>
      </c>
      <c r="AB15" s="75">
        <f>-STOA!O15</f>
        <v>0</v>
      </c>
      <c r="AC15">
        <f t="shared" si="0"/>
        <v>11.039375665733521</v>
      </c>
      <c r="AD15">
        <f t="shared" si="1"/>
        <v>1144.5027916518004</v>
      </c>
      <c r="AE15">
        <f>'IDT-1'!C15</f>
        <v>0</v>
      </c>
      <c r="AF15" s="24"/>
      <c r="AG15">
        <f t="shared" si="2"/>
        <v>1144.5027916518004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-18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6.2990999999999993</v>
      </c>
      <c r="E16">
        <f>GT_NG!Q16</f>
        <v>8.1220803488009974</v>
      </c>
      <c r="F16">
        <f>GT_Spot!Q16</f>
        <v>0</v>
      </c>
      <c r="G16">
        <f>PPCL_NG!Q16</f>
        <v>24.17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670.03689824753496</v>
      </c>
      <c r="P16" s="36">
        <v>32.75</v>
      </c>
      <c r="Q16" s="36">
        <v>11.57</v>
      </c>
      <c r="R16" s="38">
        <v>0</v>
      </c>
      <c r="S16" s="38">
        <v>0</v>
      </c>
      <c r="T16" s="37">
        <f>SUMPRODUCT(LTA!J16:AN16,LTA!J$101:AN$101,LTA!J$104:AN$104)</f>
        <v>75.98</v>
      </c>
      <c r="U16" s="37">
        <f>SUMPRODUCT(LTA!J16:AN16,LTA!J$102:AN$102,LTA!J$104:AN$104)</f>
        <v>87.82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-76</v>
      </c>
      <c r="AA16" s="75">
        <f>STOA!I16</f>
        <v>269.02</v>
      </c>
      <c r="AB16" s="75">
        <f>-STOA!O16</f>
        <v>0</v>
      </c>
      <c r="AC16">
        <f t="shared" si="0"/>
        <v>11.138120395837523</v>
      </c>
      <c r="AD16">
        <f t="shared" si="1"/>
        <v>1132.0577180413791</v>
      </c>
      <c r="AE16">
        <f>'IDT-1'!C16</f>
        <v>0</v>
      </c>
      <c r="AF16" s="24"/>
      <c r="AG16">
        <f t="shared" si="2"/>
        <v>1132.0577180413791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-15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6.2990999999999993</v>
      </c>
      <c r="E17">
        <f>GT_NG!Q17</f>
        <v>8.1220803488009974</v>
      </c>
      <c r="F17">
        <f>GT_Spot!Q17</f>
        <v>0</v>
      </c>
      <c r="G17">
        <f>PPCL_NG!Q17</f>
        <v>24.17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664.49095262362039</v>
      </c>
      <c r="P17" s="36">
        <v>32.75</v>
      </c>
      <c r="Q17" s="36">
        <v>11.57</v>
      </c>
      <c r="R17" s="38">
        <v>0</v>
      </c>
      <c r="S17" s="38">
        <v>0</v>
      </c>
      <c r="T17" s="37">
        <f>SUMPRODUCT(LTA!J17:AN17,LTA!J$101:AN$101,LTA!J$104:AN$104)</f>
        <v>76.67</v>
      </c>
      <c r="U17" s="37">
        <f>SUMPRODUCT(LTA!J17:AN17,LTA!J$102:AN$102,LTA!J$104:AN$104)</f>
        <v>87.639999999999986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-26</v>
      </c>
      <c r="AA17" s="75">
        <f>STOA!I17</f>
        <v>269.02</v>
      </c>
      <c r="AB17" s="75">
        <f>-STOA!O17</f>
        <v>0</v>
      </c>
      <c r="AC17">
        <f t="shared" si="0"/>
        <v>11.222885818469978</v>
      </c>
      <c r="AD17">
        <f t="shared" si="1"/>
        <v>1111.9370069948322</v>
      </c>
      <c r="AE17">
        <f>'IDT-1'!C17</f>
        <v>0</v>
      </c>
      <c r="AF17" s="24"/>
      <c r="AG17">
        <f t="shared" si="2"/>
        <v>1111.9370069948322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-80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6.2990999999999993</v>
      </c>
      <c r="E18">
        <f>GT_NG!Q18</f>
        <v>8.1220803488009974</v>
      </c>
      <c r="F18">
        <f>GT_Spot!Q18</f>
        <v>0</v>
      </c>
      <c r="G18">
        <f>PPCL_NG!Q18</f>
        <v>24.17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665.43099641756442</v>
      </c>
      <c r="P18" s="36">
        <v>32.75</v>
      </c>
      <c r="Q18" s="36">
        <v>11.57</v>
      </c>
      <c r="R18" s="38">
        <v>0</v>
      </c>
      <c r="S18" s="38">
        <v>0</v>
      </c>
      <c r="T18" s="37">
        <f>SUMPRODUCT(LTA!J18:AN18,LTA!J$101:AN$101,LTA!J$104:AN$104)</f>
        <v>76.44</v>
      </c>
      <c r="U18" s="37">
        <f>SUMPRODUCT(LTA!J18:AN18,LTA!J$102:AN$102,LTA!J$104:AN$104)</f>
        <v>87.47999999999999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-36</v>
      </c>
      <c r="AA18" s="75">
        <f>STOA!I18</f>
        <v>269.02</v>
      </c>
      <c r="AB18" s="75">
        <f>-STOA!O18</f>
        <v>0</v>
      </c>
      <c r="AC18">
        <f t="shared" si="0"/>
        <v>11.337631236762666</v>
      </c>
      <c r="AD18">
        <f t="shared" si="1"/>
        <v>1099.3723053704834</v>
      </c>
      <c r="AE18">
        <f>'IDT-1'!C18</f>
        <v>0</v>
      </c>
      <c r="AF18" s="24"/>
      <c r="AG18">
        <f t="shared" si="2"/>
        <v>1099.3723053704834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-83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8.1220803488009974</v>
      </c>
      <c r="F19">
        <f>GT_Spot!Q19</f>
        <v>0</v>
      </c>
      <c r="G19">
        <f>PPCL_NG!Q19</f>
        <v>24.17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665.82108006898886</v>
      </c>
      <c r="P19" s="36">
        <v>32.75</v>
      </c>
      <c r="Q19" s="36">
        <v>11.57</v>
      </c>
      <c r="R19" s="38">
        <v>0</v>
      </c>
      <c r="S19" s="38">
        <v>0</v>
      </c>
      <c r="T19" s="37">
        <f>SUMPRODUCT(LTA!J19:AN19,LTA!J$101:AN$101,LTA!J$104:AN$104)</f>
        <v>78.33</v>
      </c>
      <c r="U19" s="37">
        <f>SUMPRODUCT(LTA!J19:AN19,LTA!J$102:AN$102,LTA!J$104:AN$104)</f>
        <v>87.97999999999999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-51</v>
      </c>
      <c r="AA19" s="75">
        <f>STOA!I19</f>
        <v>269.02</v>
      </c>
      <c r="AB19" s="75">
        <f>-STOA!O19</f>
        <v>0</v>
      </c>
      <c r="AC19">
        <f t="shared" si="0"/>
        <v>11.488051305307968</v>
      </c>
      <c r="AD19">
        <f t="shared" si="1"/>
        <v>1087.0019689533628</v>
      </c>
      <c r="AE19">
        <f>'IDT-1'!C19</f>
        <v>0</v>
      </c>
      <c r="AF19" s="24"/>
      <c r="AG19">
        <f t="shared" si="2"/>
        <v>1087.0019689533628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-83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8.1220803488009974</v>
      </c>
      <c r="F20">
        <f>GT_Spot!Q20</f>
        <v>0</v>
      </c>
      <c r="G20">
        <f>PPCL_NG!Q20</f>
        <v>24.17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665.81388729698881</v>
      </c>
      <c r="P20" s="36">
        <v>32.75</v>
      </c>
      <c r="Q20" s="36">
        <v>11.57</v>
      </c>
      <c r="R20" s="38">
        <v>0</v>
      </c>
      <c r="S20" s="38">
        <v>0</v>
      </c>
      <c r="T20" s="37">
        <f>SUMPRODUCT(LTA!J20:AN20,LTA!J$101:AN$101,LTA!J$104:AN$104)</f>
        <v>78.33</v>
      </c>
      <c r="U20" s="37">
        <f>SUMPRODUCT(LTA!J20:AN20,LTA!J$102:AN$102,LTA!J$104:AN$104)</f>
        <v>87.97999999999999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-66</v>
      </c>
      <c r="AA20" s="75">
        <f>STOA!I20</f>
        <v>269.02</v>
      </c>
      <c r="AB20" s="75">
        <f>-STOA!O20</f>
        <v>0</v>
      </c>
      <c r="AC20">
        <f t="shared" si="0"/>
        <v>11.589644778721837</v>
      </c>
      <c r="AD20">
        <f t="shared" si="1"/>
        <v>1074.8931827079489</v>
      </c>
      <c r="AE20">
        <f>'IDT-1'!C20</f>
        <v>0</v>
      </c>
      <c r="AF20" s="24"/>
      <c r="AG20">
        <f t="shared" si="2"/>
        <v>1074.8931827079489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-80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8.1220803488009974</v>
      </c>
      <c r="F21">
        <f>GT_Spot!Q21</f>
        <v>0</v>
      </c>
      <c r="G21">
        <f>PPCL_NG!Q21</f>
        <v>24.17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667.87072721684854</v>
      </c>
      <c r="P21" s="36">
        <v>32.75</v>
      </c>
      <c r="Q21" s="36">
        <v>11.57</v>
      </c>
      <c r="R21" s="38">
        <v>0</v>
      </c>
      <c r="S21" s="38">
        <v>0</v>
      </c>
      <c r="T21" s="37">
        <f>SUMPRODUCT(LTA!J21:AN21,LTA!J$101:AN$101,LTA!J$104:AN$104)</f>
        <v>81.67</v>
      </c>
      <c r="U21" s="37">
        <f>SUMPRODUCT(LTA!J21:AN21,LTA!J$102:AN$102,LTA!J$104:AN$104)</f>
        <v>87.97999999999999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-91</v>
      </c>
      <c r="AA21" s="75">
        <f>STOA!I21</f>
        <v>269.02</v>
      </c>
      <c r="AB21" s="75">
        <f>-STOA!O21</f>
        <v>0</v>
      </c>
      <c r="AC21">
        <f t="shared" si="0"/>
        <v>11.677334022673103</v>
      </c>
      <c r="AD21">
        <f t="shared" si="1"/>
        <v>1075.2023333838572</v>
      </c>
      <c r="AE21">
        <f>'IDT-1'!C21</f>
        <v>0</v>
      </c>
      <c r="AF21" s="24"/>
      <c r="AG21">
        <f t="shared" si="2"/>
        <v>1075.2023333838572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-60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8.1220803488009974</v>
      </c>
      <c r="F22">
        <f>GT_Spot!Q22</f>
        <v>0</v>
      </c>
      <c r="G22">
        <f>PPCL_NG!Q22</f>
        <v>24.17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667.82037755884858</v>
      </c>
      <c r="P22" s="36">
        <v>32.75</v>
      </c>
      <c r="Q22" s="36">
        <v>11.57</v>
      </c>
      <c r="R22" s="38">
        <v>0</v>
      </c>
      <c r="S22" s="38">
        <v>0</v>
      </c>
      <c r="T22" s="37">
        <f>SUMPRODUCT(LTA!J22:AN22,LTA!J$101:AN$101,LTA!J$104:AN$104)</f>
        <v>81.67</v>
      </c>
      <c r="U22" s="37">
        <f>SUMPRODUCT(LTA!J22:AN22,LTA!J$102:AN$102,LTA!J$104:AN$104)</f>
        <v>87.97999999999999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-101</v>
      </c>
      <c r="AA22" s="75">
        <f>STOA!I22</f>
        <v>269.02</v>
      </c>
      <c r="AB22" s="75">
        <f>-STOA!O22</f>
        <v>0</v>
      </c>
      <c r="AC22">
        <f t="shared" si="0"/>
        <v>11.761622662794792</v>
      </c>
      <c r="AD22">
        <f t="shared" si="1"/>
        <v>1065.0676950857355</v>
      </c>
      <c r="AE22">
        <f>'IDT-1'!C22</f>
        <v>0</v>
      </c>
      <c r="AF22" s="24"/>
      <c r="AG22">
        <f t="shared" si="2"/>
        <v>1065.0676950857355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-60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8.1183932346723058</v>
      </c>
      <c r="F23">
        <f>GT_Spot!Q23</f>
        <v>0</v>
      </c>
      <c r="G23">
        <f>PPCL_NG!Q23</f>
        <v>24.17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685.51364739267444</v>
      </c>
      <c r="P23" s="36">
        <v>32.75</v>
      </c>
      <c r="Q23" s="36">
        <v>11.57</v>
      </c>
      <c r="R23" s="38">
        <v>0</v>
      </c>
      <c r="S23" s="38">
        <v>0</v>
      </c>
      <c r="T23" s="37">
        <f>SUMPRODUCT(LTA!J23:AN23,LTA!J$101:AN$101,LTA!J$104:AN$104)</f>
        <v>81.67</v>
      </c>
      <c r="U23" s="37">
        <f>SUMPRODUCT(LTA!J23:AN23,LTA!J$102:AN$102,LTA!J$104:AN$104)</f>
        <v>87.97999999999999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-136</v>
      </c>
      <c r="AA23" s="75">
        <f>STOA!I23</f>
        <v>225.68</v>
      </c>
      <c r="AB23" s="75">
        <f>-STOA!O23</f>
        <v>0</v>
      </c>
      <c r="AC23">
        <f t="shared" si="0"/>
        <v>11.55463031536514</v>
      </c>
      <c r="AD23">
        <f t="shared" si="1"/>
        <v>1038.6242701528624</v>
      </c>
      <c r="AE23">
        <f>'IDT-1'!C23</f>
        <v>0</v>
      </c>
      <c r="AF23" s="24"/>
      <c r="AG23">
        <f t="shared" si="2"/>
        <v>1038.6242701528624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-26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8.1183932346723058</v>
      </c>
      <c r="F24">
        <f>GT_Spot!Q24</f>
        <v>0</v>
      </c>
      <c r="G24">
        <f>PPCL_NG!Q24</f>
        <v>24.17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684.56641057273043</v>
      </c>
      <c r="P24" s="36">
        <v>32.75</v>
      </c>
      <c r="Q24" s="36">
        <v>11.57</v>
      </c>
      <c r="R24" s="38">
        <v>0</v>
      </c>
      <c r="S24" s="38">
        <v>0</v>
      </c>
      <c r="T24" s="37">
        <f>SUMPRODUCT(LTA!J24:AN24,LTA!J$101:AN$101,LTA!J$104:AN$104)</f>
        <v>81.67</v>
      </c>
      <c r="U24" s="37">
        <f>SUMPRODUCT(LTA!J24:AN24,LTA!J$102:AN$102,LTA!J$104:AN$104)</f>
        <v>87.97999999999999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-151</v>
      </c>
      <c r="AA24" s="75">
        <f>STOA!I24</f>
        <v>225.68</v>
      </c>
      <c r="AB24" s="75">
        <f>-STOA!O24</f>
        <v>0</v>
      </c>
      <c r="AC24">
        <f t="shared" si="0"/>
        <v>11.648327418776278</v>
      </c>
      <c r="AD24">
        <f t="shared" si="1"/>
        <v>1025.5833362295073</v>
      </c>
      <c r="AE24">
        <f>'IDT-1'!C24</f>
        <v>0</v>
      </c>
      <c r="AF24" s="24"/>
      <c r="AG24">
        <f t="shared" si="2"/>
        <v>1025.5833362295073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-23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8.1183932346723058</v>
      </c>
      <c r="F25">
        <f>GT_Spot!Q25</f>
        <v>0</v>
      </c>
      <c r="G25">
        <f>PPCL_NG!Q25</f>
        <v>24.17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685.38798830902226</v>
      </c>
      <c r="P25" s="36">
        <v>32.75</v>
      </c>
      <c r="Q25" s="36">
        <v>11.57</v>
      </c>
      <c r="R25" s="38">
        <v>0</v>
      </c>
      <c r="S25" s="38">
        <v>0</v>
      </c>
      <c r="T25" s="37">
        <f>SUMPRODUCT(LTA!J25:AN25,LTA!J$101:AN$101,LTA!J$104:AN$104)</f>
        <v>81.67</v>
      </c>
      <c r="U25" s="37">
        <f>SUMPRODUCT(LTA!J25:AN25,LTA!J$102:AN$102,LTA!J$104:AN$104)</f>
        <v>87.97999999999999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-161</v>
      </c>
      <c r="AA25" s="75">
        <f>STOA!I25</f>
        <v>225.68</v>
      </c>
      <c r="AB25" s="75">
        <f>-STOA!O25</f>
        <v>0</v>
      </c>
      <c r="AC25">
        <f t="shared" si="0"/>
        <v>11.756882564459799</v>
      </c>
      <c r="AD25">
        <f t="shared" si="1"/>
        <v>1014.2963588201155</v>
      </c>
      <c r="AE25">
        <f>'IDT-1'!C25</f>
        <v>0</v>
      </c>
      <c r="AF25" s="24"/>
      <c r="AG25">
        <f t="shared" si="2"/>
        <v>1014.2963588201155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-25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8.1183932346723058</v>
      </c>
      <c r="F26">
        <f>GT_Spot!Q26</f>
        <v>0</v>
      </c>
      <c r="G26">
        <f>PPCL_NG!Q26</f>
        <v>24.17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692.59814232179906</v>
      </c>
      <c r="P26" s="36">
        <v>32.75</v>
      </c>
      <c r="Q26" s="36">
        <v>14.61</v>
      </c>
      <c r="R26" s="38">
        <v>0</v>
      </c>
      <c r="S26" s="38">
        <v>0</v>
      </c>
      <c r="T26" s="37">
        <f>SUMPRODUCT(LTA!J26:AN26,LTA!J$101:AN$101,LTA!J$104:AN$104)</f>
        <v>81.67</v>
      </c>
      <c r="U26" s="37">
        <f>SUMPRODUCT(LTA!J26:AN26,LTA!J$102:AN$102,LTA!J$104:AN$104)</f>
        <v>87.97999999999999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-171</v>
      </c>
      <c r="AA26" s="75">
        <f>STOA!I26</f>
        <v>225.68</v>
      </c>
      <c r="AB26" s="75">
        <f>-STOA!O26</f>
        <v>0</v>
      </c>
      <c r="AC26">
        <f t="shared" si="0"/>
        <v>12.037820485839571</v>
      </c>
      <c r="AD26">
        <f t="shared" si="1"/>
        <v>1001.2655749115124</v>
      </c>
      <c r="AE26">
        <f>'IDT-1'!C26</f>
        <v>0</v>
      </c>
      <c r="AF26" s="24"/>
      <c r="AG26">
        <f t="shared" si="2"/>
        <v>1001.2655749115124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-38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6.2990999999999993</v>
      </c>
      <c r="E27">
        <f>GT_NG!Q27</f>
        <v>8.1183932346723058</v>
      </c>
      <c r="F27">
        <f>GT_Spot!Q27</f>
        <v>0</v>
      </c>
      <c r="G27">
        <f>PPCL_NG!Q27</f>
        <v>24.17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692.32880878122648</v>
      </c>
      <c r="P27" s="36">
        <v>32.75</v>
      </c>
      <c r="Q27" s="36">
        <v>14.61</v>
      </c>
      <c r="R27" s="38">
        <v>5.28</v>
      </c>
      <c r="S27" s="38">
        <v>0</v>
      </c>
      <c r="T27" s="37">
        <f>SUMPRODUCT(LTA!J27:AN27,LTA!J$101:AN$101,LTA!J$104:AN$104)</f>
        <v>69.08</v>
      </c>
      <c r="U27" s="37">
        <f>SUMPRODUCT(LTA!J27:AN27,LTA!J$102:AN$102,LTA!J$104:AN$104)</f>
        <v>82.97999999999999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-88</v>
      </c>
      <c r="AA27" s="75">
        <f>STOA!I27</f>
        <v>198.59</v>
      </c>
      <c r="AB27" s="75">
        <f>-STOA!O27</f>
        <v>0</v>
      </c>
      <c r="AC27">
        <f t="shared" si="0"/>
        <v>11.628357664574759</v>
      </c>
      <c r="AD27">
        <f t="shared" si="1"/>
        <v>971.00570419220469</v>
      </c>
      <c r="AE27">
        <f>'IDT-1'!C27</f>
        <v>0</v>
      </c>
      <c r="AF27" s="24"/>
      <c r="AG27">
        <f t="shared" si="2"/>
        <v>971.00570419220469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-112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6.2990999999999993</v>
      </c>
      <c r="E28">
        <f>GT_NG!Q28</f>
        <v>8.1183932346723058</v>
      </c>
      <c r="F28">
        <f>GT_Spot!Q28</f>
        <v>0</v>
      </c>
      <c r="G28">
        <f>PPCL_NG!Q28</f>
        <v>24.17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692.28148546489751</v>
      </c>
      <c r="P28" s="36">
        <v>31.638550684806013</v>
      </c>
      <c r="Q28" s="36">
        <v>14.61</v>
      </c>
      <c r="R28" s="38">
        <v>8.5699999999999985</v>
      </c>
      <c r="S28" s="38">
        <v>0</v>
      </c>
      <c r="T28" s="37">
        <f>SUMPRODUCT(LTA!J28:AN28,LTA!J$101:AN$101,LTA!J$104:AN$104)</f>
        <v>72.25</v>
      </c>
      <c r="U28" s="37">
        <f>SUMPRODUCT(LTA!J28:AN28,LTA!J$102:AN$102,LTA!J$104:AN$104)</f>
        <v>83.47999999999999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-93</v>
      </c>
      <c r="AA28" s="75">
        <f>STOA!I28</f>
        <v>198.59</v>
      </c>
      <c r="AB28" s="75">
        <f>-STOA!O28</f>
        <v>0</v>
      </c>
      <c r="AC28">
        <f t="shared" si="0"/>
        <v>11.744857236269082</v>
      </c>
      <c r="AD28">
        <f t="shared" si="1"/>
        <v>968.69043198898748</v>
      </c>
      <c r="AE28">
        <f>'IDT-1'!C28</f>
        <v>0</v>
      </c>
      <c r="AF28" s="24"/>
      <c r="AG28">
        <f t="shared" si="2"/>
        <v>968.69043198898748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-115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6.2990999999999993</v>
      </c>
      <c r="E29">
        <f>GT_NG!Q29</f>
        <v>8.1183932346723058</v>
      </c>
      <c r="F29">
        <f>GT_Spot!Q29</f>
        <v>0</v>
      </c>
      <c r="G29">
        <f>PPCL_NG!Q29</f>
        <v>24.17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690.08052377128456</v>
      </c>
      <c r="P29" s="36">
        <v>32.750000000000007</v>
      </c>
      <c r="Q29" s="36">
        <v>14.61</v>
      </c>
      <c r="R29" s="38">
        <v>15.13</v>
      </c>
      <c r="S29" s="38">
        <v>0</v>
      </c>
      <c r="T29" s="37">
        <f>SUMPRODUCT(LTA!J29:AN29,LTA!J$101:AN$101,LTA!J$104:AN$104)</f>
        <v>78.81</v>
      </c>
      <c r="U29" s="37">
        <f>SUMPRODUCT(LTA!J29:AN29,LTA!J$102:AN$102,LTA!J$104:AN$104)</f>
        <v>83.82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-103</v>
      </c>
      <c r="AA29" s="75">
        <f>STOA!I29</f>
        <v>198.59</v>
      </c>
      <c r="AB29" s="75">
        <f>-STOA!O29</f>
        <v>0</v>
      </c>
      <c r="AC29">
        <f t="shared" si="0"/>
        <v>11.975836698163697</v>
      </c>
      <c r="AD29">
        <f t="shared" si="1"/>
        <v>965.82994014867381</v>
      </c>
      <c r="AE29">
        <f>'IDT-1'!C29</f>
        <v>0</v>
      </c>
      <c r="AF29" s="24"/>
      <c r="AG29">
        <f t="shared" si="2"/>
        <v>965.82994014867381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-120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6.2990999999999993</v>
      </c>
      <c r="E30">
        <f>GT_NG!Q30</f>
        <v>8.1183932346723058</v>
      </c>
      <c r="F30">
        <f>GT_Spot!Q30</f>
        <v>0</v>
      </c>
      <c r="G30">
        <f>PPCL_NG!Q30</f>
        <v>24.17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690.12368065728458</v>
      </c>
      <c r="P30" s="36">
        <v>32.75</v>
      </c>
      <c r="Q30" s="36">
        <v>14.61</v>
      </c>
      <c r="R30" s="38">
        <v>21</v>
      </c>
      <c r="S30" s="38">
        <v>0</v>
      </c>
      <c r="T30" s="37">
        <f>SUMPRODUCT(LTA!J30:AN30,LTA!J$101:AN$101,LTA!J$104:AN$104)</f>
        <v>86.44</v>
      </c>
      <c r="U30" s="37">
        <f>SUMPRODUCT(LTA!J30:AN30,LTA!J$102:AN$102,LTA!J$104:AN$104)</f>
        <v>83.82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-118</v>
      </c>
      <c r="AA30" s="75">
        <f>STOA!I30</f>
        <v>198.59</v>
      </c>
      <c r="AB30" s="75">
        <f>-STOA!O30</f>
        <v>0</v>
      </c>
      <c r="AC30">
        <f t="shared" si="0"/>
        <v>12.259022370503878</v>
      </c>
      <c r="AD30">
        <f t="shared" si="1"/>
        <v>959.08991136233351</v>
      </c>
      <c r="AE30">
        <f>'IDT-1'!C30</f>
        <v>0</v>
      </c>
      <c r="AF30" s="24"/>
      <c r="AG30">
        <f t="shared" si="2"/>
        <v>959.08991136233351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-125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6.2990999999999993</v>
      </c>
      <c r="E31">
        <f>GT_NG!Q31</f>
        <v>8.1220803488009974</v>
      </c>
      <c r="F31">
        <f>GT_Spot!Q31</f>
        <v>0</v>
      </c>
      <c r="G31">
        <f>PPCL_NG!Q31</f>
        <v>24.17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690.15841560528463</v>
      </c>
      <c r="P31" s="36">
        <v>32.75</v>
      </c>
      <c r="Q31" s="36">
        <v>14.61</v>
      </c>
      <c r="R31" s="38">
        <v>22</v>
      </c>
      <c r="S31" s="38">
        <v>0</v>
      </c>
      <c r="T31" s="37">
        <f>SUMPRODUCT(LTA!J31:AN31,LTA!J$101:AN$101,LTA!J$104:AN$104)</f>
        <v>87.240000000000009</v>
      </c>
      <c r="U31" s="37">
        <f>SUMPRODUCT(LTA!J31:AN31,LTA!J$102:AN$102,LTA!J$104:AN$104)</f>
        <v>78.819999999999993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-128</v>
      </c>
      <c r="AA31" s="75">
        <f>STOA!I31</f>
        <v>198.59</v>
      </c>
      <c r="AB31" s="75">
        <f>-STOA!O31</f>
        <v>0</v>
      </c>
      <c r="AC31">
        <f t="shared" si="0"/>
        <v>12.071513119052868</v>
      </c>
      <c r="AD31">
        <f t="shared" si="1"/>
        <v>975.11584267591354</v>
      </c>
      <c r="AE31">
        <f>'IDT-1'!C31</f>
        <v>0</v>
      </c>
      <c r="AF31" s="24"/>
      <c r="AG31">
        <f t="shared" si="2"/>
        <v>975.11584267591354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-96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6.2990999999999993</v>
      </c>
      <c r="E32">
        <f>GT_NG!Q32</f>
        <v>8.1220803488009974</v>
      </c>
      <c r="F32">
        <f>GT_Spot!Q32</f>
        <v>0</v>
      </c>
      <c r="G32">
        <f>PPCL_NG!Q32</f>
        <v>24.17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683.61729216363574</v>
      </c>
      <c r="P32" s="36">
        <v>32.75</v>
      </c>
      <c r="Q32" s="36">
        <v>14.61</v>
      </c>
      <c r="R32" s="38">
        <v>22</v>
      </c>
      <c r="S32" s="38">
        <v>0</v>
      </c>
      <c r="T32" s="37">
        <f>SUMPRODUCT(LTA!J32:AN32,LTA!J$101:AN$101,LTA!J$104:AN$104)</f>
        <v>96.09</v>
      </c>
      <c r="U32" s="37">
        <f>SUMPRODUCT(LTA!J32:AN32,LTA!J$102:AN$102,LTA!J$104:AN$104)</f>
        <v>79.14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-148</v>
      </c>
      <c r="AA32" s="75">
        <f>STOA!I32</f>
        <v>198.59</v>
      </c>
      <c r="AB32" s="75">
        <f>-STOA!O32</f>
        <v>0</v>
      </c>
      <c r="AC32">
        <f t="shared" si="0"/>
        <v>12.203720732566573</v>
      </c>
      <c r="AD32">
        <f t="shared" si="1"/>
        <v>964.61251162075087</v>
      </c>
      <c r="AE32">
        <f>'IDT-1'!C32</f>
        <v>0</v>
      </c>
      <c r="AF32" s="24"/>
      <c r="AG32">
        <f t="shared" si="2"/>
        <v>964.61251162075087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-89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6.2990999999999993</v>
      </c>
      <c r="E33">
        <f>GT_NG!Q33</f>
        <v>8.1220803488009974</v>
      </c>
      <c r="F33">
        <f>GT_Spot!Q33</f>
        <v>0</v>
      </c>
      <c r="G33">
        <f>PPCL_NG!Q33</f>
        <v>24.17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663.65732575882885</v>
      </c>
      <c r="P33" s="36">
        <v>32.75</v>
      </c>
      <c r="Q33" s="36">
        <v>14.61</v>
      </c>
      <c r="R33" s="38">
        <v>23.8</v>
      </c>
      <c r="S33" s="38">
        <v>0</v>
      </c>
      <c r="T33" s="37">
        <f>SUMPRODUCT(LTA!J33:AN33,LTA!J$101:AN$101,LTA!J$104:AN$104)</f>
        <v>113.53</v>
      </c>
      <c r="U33" s="37">
        <f>SUMPRODUCT(LTA!J33:AN33,LTA!J$102:AN$102,LTA!J$104:AN$104)</f>
        <v>84.64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-233</v>
      </c>
      <c r="AA33" s="75">
        <f>STOA!I33</f>
        <v>198.59</v>
      </c>
      <c r="AB33" s="75">
        <f>-STOA!O33</f>
        <v>0</v>
      </c>
      <c r="AC33">
        <f t="shared" si="0"/>
        <v>12.286228803390641</v>
      </c>
      <c r="AD33">
        <f t="shared" si="1"/>
        <v>964.31003714511985</v>
      </c>
      <c r="AE33">
        <f>'IDT-1'!C33</f>
        <v>0</v>
      </c>
      <c r="AF33" s="24"/>
      <c r="AG33">
        <f t="shared" si="2"/>
        <v>964.31003714511985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-9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6.2990999999999993</v>
      </c>
      <c r="E34">
        <f>GT_NG!Q34</f>
        <v>8.1220803488009974</v>
      </c>
      <c r="F34">
        <f>GT_Spot!Q34</f>
        <v>0</v>
      </c>
      <c r="G34">
        <f>PPCL_NG!Q34</f>
        <v>24.17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663.4084178030954</v>
      </c>
      <c r="P34" s="36">
        <v>33.999999999999993</v>
      </c>
      <c r="Q34" s="36">
        <v>14.61</v>
      </c>
      <c r="R34" s="38">
        <v>23.8</v>
      </c>
      <c r="S34" s="38">
        <v>0</v>
      </c>
      <c r="T34" s="37">
        <f>SUMPRODUCT(LTA!J34:AN34,LTA!J$101:AN$101,LTA!J$104:AN$104)</f>
        <v>127.49000000000001</v>
      </c>
      <c r="U34" s="37">
        <f>SUMPRODUCT(LTA!J34:AN34,LTA!J$102:AN$102,LTA!J$104:AN$104)</f>
        <v>84.64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-256</v>
      </c>
      <c r="AA34" s="75">
        <f>STOA!I34</f>
        <v>198.59</v>
      </c>
      <c r="AB34" s="75">
        <f>-STOA!O34</f>
        <v>0</v>
      </c>
      <c r="AC34">
        <f t="shared" si="0"/>
        <v>12.640623235134486</v>
      </c>
      <c r="AD34">
        <f t="shared" si="1"/>
        <v>951.91673475764264</v>
      </c>
      <c r="AE34">
        <f>'IDT-1'!C34</f>
        <v>0</v>
      </c>
      <c r="AF34" s="24"/>
      <c r="AG34">
        <f t="shared" si="2"/>
        <v>951.91673475764264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-13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6.2990999999999993</v>
      </c>
      <c r="E35">
        <f>GT_NG!Q35</f>
        <v>8.1220803488009974</v>
      </c>
      <c r="F35">
        <f>GT_Spot!Q35</f>
        <v>0</v>
      </c>
      <c r="G35">
        <f>PPCL_NG!Q35</f>
        <v>24.17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663.45157468909531</v>
      </c>
      <c r="P35" s="36">
        <v>32.75</v>
      </c>
      <c r="Q35" s="36">
        <v>14.61</v>
      </c>
      <c r="R35" s="38">
        <v>23.8</v>
      </c>
      <c r="S35" s="38">
        <v>0</v>
      </c>
      <c r="T35" s="37">
        <f>SUMPRODUCT(LTA!J35:AN35,LTA!J$101:AN$101,LTA!J$104:AN$104)</f>
        <v>143.44999999999999</v>
      </c>
      <c r="U35" s="37">
        <f>SUMPRODUCT(LTA!J35:AN35,LTA!J$102:AN$102,LTA!J$104:AN$104)</f>
        <v>84.64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-266</v>
      </c>
      <c r="AA35" s="75">
        <f>STOA!I35</f>
        <v>198.59</v>
      </c>
      <c r="AB35" s="75">
        <f>-STOA!O35</f>
        <v>0</v>
      </c>
      <c r="AC35">
        <f t="shared" si="0"/>
        <v>12.815376699326219</v>
      </c>
      <c r="AD35">
        <f t="shared" si="1"/>
        <v>960.49513817945092</v>
      </c>
      <c r="AE35">
        <f>'IDT-1'!C35</f>
        <v>0</v>
      </c>
      <c r="AF35" s="24"/>
      <c r="AG35">
        <f t="shared" si="2"/>
        <v>960.49513817945092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-9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6.2990999999999993</v>
      </c>
      <c r="E36">
        <f>GT_NG!Q36</f>
        <v>8.1220803488009974</v>
      </c>
      <c r="F36">
        <f>GT_Spot!Q36</f>
        <v>0</v>
      </c>
      <c r="G36">
        <f>PPCL_NG!Q36</f>
        <v>24.17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663.45157468909531</v>
      </c>
      <c r="P36" s="36">
        <v>32.75</v>
      </c>
      <c r="Q36" s="36">
        <v>14.61</v>
      </c>
      <c r="R36" s="38">
        <v>24.3</v>
      </c>
      <c r="S36" s="38">
        <v>0</v>
      </c>
      <c r="T36" s="37">
        <f>SUMPRODUCT(LTA!J36:AN36,LTA!J$101:AN$101,LTA!J$104:AN$104)</f>
        <v>160.01</v>
      </c>
      <c r="U36" s="37">
        <f>SUMPRODUCT(LTA!J36:AN36,LTA!J$102:AN$102,LTA!J$104:AN$104)</f>
        <v>84.64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-277</v>
      </c>
      <c r="AA36" s="75">
        <f>STOA!I36</f>
        <v>198.59</v>
      </c>
      <c r="AB36" s="75">
        <f>-STOA!O36</f>
        <v>0</v>
      </c>
      <c r="AC36">
        <f t="shared" si="0"/>
        <v>13.153517326998669</v>
      </c>
      <c r="AD36">
        <f t="shared" si="1"/>
        <v>954.21699755177838</v>
      </c>
      <c r="AE36">
        <f>'IDT-1'!C36</f>
        <v>0</v>
      </c>
      <c r="AF36" s="24"/>
      <c r="AG36">
        <f t="shared" si="2"/>
        <v>954.21699755177838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-21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6.2990999999999993</v>
      </c>
      <c r="E37">
        <f>GT_NG!Q37</f>
        <v>8.1220803488009974</v>
      </c>
      <c r="F37">
        <f>GT_Spot!Q37</f>
        <v>0</v>
      </c>
      <c r="G37">
        <f>PPCL_NG!Q37</f>
        <v>24.17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648.11918631304275</v>
      </c>
      <c r="P37" s="36">
        <v>32.75</v>
      </c>
      <c r="Q37" s="36">
        <v>14.61</v>
      </c>
      <c r="R37" s="38">
        <v>25.3</v>
      </c>
      <c r="S37" s="38">
        <v>0</v>
      </c>
      <c r="T37" s="37">
        <f>SUMPRODUCT(LTA!J37:AN37,LTA!J$101:AN$101,LTA!J$104:AN$104)</f>
        <v>170.76</v>
      </c>
      <c r="U37" s="37">
        <f>SUMPRODUCT(LTA!J37:AN37,LTA!J$102:AN$102,LTA!J$104:AN$104)</f>
        <v>84.72999999999999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-292</v>
      </c>
      <c r="AA37" s="75">
        <f>STOA!I37</f>
        <v>198.59</v>
      </c>
      <c r="AB37" s="75">
        <f>-STOA!O37</f>
        <v>0</v>
      </c>
      <c r="AC37">
        <f t="shared" si="0"/>
        <v>13.073354318290489</v>
      </c>
      <c r="AD37">
        <f t="shared" si="1"/>
        <v>956.80477218443377</v>
      </c>
      <c r="AE37">
        <f>'IDT-1'!C37</f>
        <v>0</v>
      </c>
      <c r="AF37" s="24"/>
      <c r="AG37">
        <f t="shared" si="2"/>
        <v>956.80477218443377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6.2990999999999993</v>
      </c>
      <c r="E38">
        <f>GT_NG!Q38</f>
        <v>8.1220803488009974</v>
      </c>
      <c r="F38">
        <f>GT_Spot!Q38</f>
        <v>0</v>
      </c>
      <c r="G38">
        <f>PPCL_NG!Q38</f>
        <v>24.17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648.11918631304275</v>
      </c>
      <c r="P38" s="36">
        <v>32.75</v>
      </c>
      <c r="Q38" s="36">
        <v>14.61</v>
      </c>
      <c r="R38" s="38">
        <v>25.3</v>
      </c>
      <c r="S38" s="38">
        <v>0</v>
      </c>
      <c r="T38" s="37">
        <f>SUMPRODUCT(LTA!J38:AN38,LTA!J$101:AN$101,LTA!J$104:AN$104)</f>
        <v>186.66</v>
      </c>
      <c r="U38" s="37">
        <f>SUMPRODUCT(LTA!J38:AN38,LTA!J$102:AN$102,LTA!J$104:AN$104)</f>
        <v>85.11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-302</v>
      </c>
      <c r="AA38" s="75">
        <f>STOA!I38</f>
        <v>198.59</v>
      </c>
      <c r="AB38" s="75">
        <f>-STOA!O38</f>
        <v>0</v>
      </c>
      <c r="AC38">
        <f t="shared" si="0"/>
        <v>13.29481789553938</v>
      </c>
      <c r="AD38">
        <f t="shared" si="1"/>
        <v>962.86330860718488</v>
      </c>
      <c r="AE38">
        <f>'IDT-1'!C38</f>
        <v>0</v>
      </c>
      <c r="AF38" s="24"/>
      <c r="AG38">
        <f t="shared" si="2"/>
        <v>962.86330860718488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8.1220803488009974</v>
      </c>
      <c r="F39">
        <f>GT_Spot!Q39</f>
        <v>0</v>
      </c>
      <c r="G39">
        <f>PPCL_NG!Q39</f>
        <v>24.17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663.29158099831841</v>
      </c>
      <c r="P39" s="36">
        <v>32.75</v>
      </c>
      <c r="Q39" s="36">
        <v>14.61</v>
      </c>
      <c r="R39" s="38">
        <v>26.3</v>
      </c>
      <c r="S39" s="38">
        <v>0</v>
      </c>
      <c r="T39" s="37">
        <f>SUMPRODUCT(LTA!J39:AN39,LTA!J$101:AN$101,LTA!J$104:AN$104)</f>
        <v>194.25</v>
      </c>
      <c r="U39" s="37">
        <f>SUMPRODUCT(LTA!J39:AN39,LTA!J$102:AN$102,LTA!J$104:AN$104)</f>
        <v>85.97999999999999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-327</v>
      </c>
      <c r="AA39" s="75">
        <f>STOA!I39</f>
        <v>198.59</v>
      </c>
      <c r="AB39" s="75">
        <f>-STOA!O39</f>
        <v>0</v>
      </c>
      <c r="AC39">
        <f t="shared" si="0"/>
        <v>13.713508954017923</v>
      </c>
      <c r="AD39">
        <f t="shared" si="1"/>
        <v>962.07701223398215</v>
      </c>
      <c r="AE39">
        <f>'IDT-1'!C39</f>
        <v>0</v>
      </c>
      <c r="AF39" s="24"/>
      <c r="AG39">
        <f t="shared" si="2"/>
        <v>962.07701223398215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8.1220803488009974</v>
      </c>
      <c r="F40">
        <f>GT_Spot!Q40</f>
        <v>0</v>
      </c>
      <c r="G40">
        <f>PPCL_NG!Q40</f>
        <v>24.17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663.29158099831841</v>
      </c>
      <c r="P40" s="36">
        <v>32.75</v>
      </c>
      <c r="Q40" s="36">
        <v>14.61</v>
      </c>
      <c r="R40" s="38">
        <v>26.3</v>
      </c>
      <c r="S40" s="38">
        <v>0</v>
      </c>
      <c r="T40" s="37">
        <f>SUMPRODUCT(LTA!J40:AN40,LTA!J$101:AN$101,LTA!J$104:AN$104)</f>
        <v>208.37</v>
      </c>
      <c r="U40" s="37">
        <f>SUMPRODUCT(LTA!J40:AN40,LTA!J$102:AN$102,LTA!J$104:AN$104)</f>
        <v>85.78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-317</v>
      </c>
      <c r="AA40" s="75">
        <f>STOA!I40</f>
        <v>198.59</v>
      </c>
      <c r="AB40" s="75">
        <f>-STOA!O40</f>
        <v>0</v>
      </c>
      <c r="AC40">
        <f t="shared" si="0"/>
        <v>13.745725376769034</v>
      </c>
      <c r="AD40">
        <f t="shared" si="1"/>
        <v>985.96479581123106</v>
      </c>
      <c r="AE40">
        <f>'IDT-1'!C40</f>
        <v>0</v>
      </c>
      <c r="AF40" s="24"/>
      <c r="AG40">
        <f t="shared" si="2"/>
        <v>985.96479581123106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8.1220803488009974</v>
      </c>
      <c r="F41">
        <f>GT_Spot!Q41</f>
        <v>0</v>
      </c>
      <c r="G41">
        <f>PPCL_NG!Q41</f>
        <v>24.17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651.77033906194617</v>
      </c>
      <c r="P41" s="36">
        <v>32.75</v>
      </c>
      <c r="Q41" s="36">
        <v>14.61</v>
      </c>
      <c r="R41" s="38">
        <v>26.3</v>
      </c>
      <c r="S41" s="38">
        <v>0</v>
      </c>
      <c r="T41" s="37">
        <f>SUMPRODUCT(LTA!J41:AN41,LTA!J$101:AN$101,LTA!J$104:AN$104)</f>
        <v>218.03</v>
      </c>
      <c r="U41" s="37">
        <f>SUMPRODUCT(LTA!J41:AN41,LTA!J$102:AN$102,LTA!J$104:AN$104)</f>
        <v>85.13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-296</v>
      </c>
      <c r="AA41" s="75">
        <f>STOA!I41</f>
        <v>198.59</v>
      </c>
      <c r="AB41" s="75">
        <f>-STOA!O41</f>
        <v>0</v>
      </c>
      <c r="AC41">
        <f t="shared" si="0"/>
        <v>13.648390524979506</v>
      </c>
      <c r="AD41">
        <f t="shared" si="1"/>
        <v>992.5508887266484</v>
      </c>
      <c r="AE41">
        <f>'IDT-1'!C41</f>
        <v>0</v>
      </c>
      <c r="AF41" s="24"/>
      <c r="AG41">
        <f t="shared" si="2"/>
        <v>992.5508887266484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-12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8.1220803488009974</v>
      </c>
      <c r="F42">
        <f>GT_Spot!Q42</f>
        <v>0</v>
      </c>
      <c r="G42">
        <f>PPCL_NG!Q42</f>
        <v>24.17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651.77033906194617</v>
      </c>
      <c r="P42" s="36">
        <v>32.75</v>
      </c>
      <c r="Q42" s="36">
        <v>14.61</v>
      </c>
      <c r="R42" s="38">
        <v>26.3</v>
      </c>
      <c r="S42" s="38">
        <v>0</v>
      </c>
      <c r="T42" s="37">
        <f>SUMPRODUCT(LTA!J42:AN42,LTA!J$101:AN$101,LTA!J$104:AN$104)</f>
        <v>228.26999999999998</v>
      </c>
      <c r="U42" s="37">
        <f>SUMPRODUCT(LTA!J42:AN42,LTA!J$102:AN$102,LTA!J$104:AN$104)</f>
        <v>84.39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-286</v>
      </c>
      <c r="AA42" s="75">
        <f>STOA!I42</f>
        <v>198.59</v>
      </c>
      <c r="AB42" s="75">
        <f>-STOA!O42</f>
        <v>0</v>
      </c>
      <c r="AC42">
        <f t="shared" si="0"/>
        <v>13.626536632280839</v>
      </c>
      <c r="AD42">
        <f t="shared" si="1"/>
        <v>1014.0727426193472</v>
      </c>
      <c r="AE42">
        <f>'IDT-1'!C42</f>
        <v>0</v>
      </c>
      <c r="AF42" s="24"/>
      <c r="AG42">
        <f t="shared" si="2"/>
        <v>1014.0727426193472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8.1220803488009974</v>
      </c>
      <c r="F43">
        <f>GT_Spot!Q43</f>
        <v>0</v>
      </c>
      <c r="G43">
        <f>PPCL_NG!Q43</f>
        <v>24.17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649.30787822401521</v>
      </c>
      <c r="P43" s="36">
        <v>32.75</v>
      </c>
      <c r="Q43" s="36">
        <v>14.61</v>
      </c>
      <c r="R43" s="38">
        <v>26.3</v>
      </c>
      <c r="S43" s="38">
        <v>0</v>
      </c>
      <c r="T43" s="37">
        <f>SUMPRODUCT(LTA!J43:AN43,LTA!J$101:AN$101,LTA!J$104:AN$104)</f>
        <v>226.61</v>
      </c>
      <c r="U43" s="37">
        <f>SUMPRODUCT(LTA!J43:AN43,LTA!J$102:AN$102,LTA!J$104:AN$104)</f>
        <v>78.819999999999993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-276</v>
      </c>
      <c r="AA43" s="75">
        <f>STOA!I43</f>
        <v>198.59</v>
      </c>
      <c r="AB43" s="75">
        <f>-STOA!O43</f>
        <v>0</v>
      </c>
      <c r="AC43">
        <f t="shared" si="0"/>
        <v>13.460408383993325</v>
      </c>
      <c r="AD43">
        <f t="shared" si="1"/>
        <v>1014.5464100297033</v>
      </c>
      <c r="AE43">
        <f>'IDT-1'!C43</f>
        <v>0</v>
      </c>
      <c r="AF43" s="24"/>
      <c r="AG43">
        <f t="shared" si="2"/>
        <v>1014.5464100297033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8.12600450016072</v>
      </c>
      <c r="F44">
        <f>GT_Spot!Q44</f>
        <v>0</v>
      </c>
      <c r="G44">
        <f>PPCL_NG!Q44</f>
        <v>24.17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650.59939095320908</v>
      </c>
      <c r="P44" s="36">
        <v>32.75</v>
      </c>
      <c r="Q44" s="36">
        <v>14.61</v>
      </c>
      <c r="R44" s="38">
        <v>26.3</v>
      </c>
      <c r="S44" s="38">
        <v>0</v>
      </c>
      <c r="T44" s="37">
        <f>SUMPRODUCT(LTA!J44:AN44,LTA!J$101:AN$101,LTA!J$104:AN$104)</f>
        <v>237.42000000000002</v>
      </c>
      <c r="U44" s="37">
        <f>SUMPRODUCT(LTA!J44:AN44,LTA!J$102:AN$102,LTA!J$104:AN$104)</f>
        <v>78.97999999999999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-266</v>
      </c>
      <c r="AA44" s="75">
        <f>STOA!I44</f>
        <v>198.59</v>
      </c>
      <c r="AB44" s="75">
        <f>-STOA!O44</f>
        <v>0</v>
      </c>
      <c r="AC44">
        <f t="shared" si="0"/>
        <v>13.478726476541086</v>
      </c>
      <c r="AD44">
        <f t="shared" si="1"/>
        <v>1036.7935288177093</v>
      </c>
      <c r="AE44">
        <f>'IDT-1'!C44</f>
        <v>0</v>
      </c>
      <c r="AF44" s="24"/>
      <c r="AG44">
        <f t="shared" si="2"/>
        <v>1036.7935288177093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8.12600450016072</v>
      </c>
      <c r="F45">
        <f>GT_Spot!Q45</f>
        <v>0</v>
      </c>
      <c r="G45">
        <f>PPCL_NG!Q45</f>
        <v>24.17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646.79111227958106</v>
      </c>
      <c r="P45" s="36">
        <v>32.75</v>
      </c>
      <c r="Q45" s="36">
        <v>14.61</v>
      </c>
      <c r="R45" s="38">
        <v>26.3</v>
      </c>
      <c r="S45" s="38">
        <v>0</v>
      </c>
      <c r="T45" s="37">
        <f>SUMPRODUCT(LTA!J45:AN45,LTA!J$101:AN$101,LTA!J$104:AN$104)</f>
        <v>246.17000000000002</v>
      </c>
      <c r="U45" s="37">
        <f>SUMPRODUCT(LTA!J45:AN45,LTA!J$102:AN$102,LTA!J$104:AN$104)</f>
        <v>79.14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-251</v>
      </c>
      <c r="AA45" s="75">
        <f>STOA!I45</f>
        <v>198.59</v>
      </c>
      <c r="AB45" s="75">
        <f>-STOA!O45</f>
        <v>0</v>
      </c>
      <c r="AC45">
        <f t="shared" si="0"/>
        <v>13.309801992560384</v>
      </c>
      <c r="AD45">
        <f t="shared" si="1"/>
        <v>1067.0641746280621</v>
      </c>
      <c r="AE45">
        <f>'IDT-1'!C45</f>
        <v>0</v>
      </c>
      <c r="AF45" s="24"/>
      <c r="AG45">
        <f t="shared" si="2"/>
        <v>1067.0641746280621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8.12600450016072</v>
      </c>
      <c r="F46">
        <f>GT_Spot!Q46</f>
        <v>0</v>
      </c>
      <c r="G46">
        <f>PPCL_NG!Q46</f>
        <v>24.17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646.61260239121748</v>
      </c>
      <c r="P46" s="36">
        <v>32.75</v>
      </c>
      <c r="Q46" s="36">
        <v>14.61</v>
      </c>
      <c r="R46" s="38">
        <v>26.3</v>
      </c>
      <c r="S46" s="38">
        <v>0</v>
      </c>
      <c r="T46" s="37">
        <f>SUMPRODUCT(LTA!J46:AN46,LTA!J$101:AN$101,LTA!J$104:AN$104)</f>
        <v>256.56</v>
      </c>
      <c r="U46" s="37">
        <f>SUMPRODUCT(LTA!J46:AN46,LTA!J$102:AN$102,LTA!J$104:AN$104)</f>
        <v>79.319999999999993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-241</v>
      </c>
      <c r="AA46" s="75">
        <f>STOA!I46</f>
        <v>198.59</v>
      </c>
      <c r="AB46" s="75">
        <f>-STOA!O46</f>
        <v>0</v>
      </c>
      <c r="AC46">
        <f t="shared" si="0"/>
        <v>13.312378932249239</v>
      </c>
      <c r="AD46">
        <f t="shared" si="1"/>
        <v>1087.4530878000096</v>
      </c>
      <c r="AE46">
        <f>'IDT-1'!C46</f>
        <v>0</v>
      </c>
      <c r="AF46" s="24"/>
      <c r="AG46">
        <f t="shared" si="2"/>
        <v>1087.4530878000096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8.12600450016072</v>
      </c>
      <c r="F47">
        <f>GT_Spot!Q47</f>
        <v>0</v>
      </c>
      <c r="G47">
        <f>PPCL_NG!Q47</f>
        <v>24.17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656.92013076919886</v>
      </c>
      <c r="P47" s="36">
        <v>32.75</v>
      </c>
      <c r="Q47" s="36">
        <v>14.61</v>
      </c>
      <c r="R47" s="38">
        <v>26.3</v>
      </c>
      <c r="S47" s="38">
        <v>0</v>
      </c>
      <c r="T47" s="37">
        <f>SUMPRODUCT(LTA!J47:AN47,LTA!J$101:AN$101,LTA!J$104:AN$104)</f>
        <v>271.7</v>
      </c>
      <c r="U47" s="37">
        <f>SUMPRODUCT(LTA!J47:AN47,LTA!J$102:AN$102,LTA!J$104:AN$104)</f>
        <v>79.47999999999999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-231</v>
      </c>
      <c r="AA47" s="75">
        <f>STOA!I47</f>
        <v>198.59</v>
      </c>
      <c r="AB47" s="75">
        <f>-STOA!O47</f>
        <v>0</v>
      </c>
      <c r="AC47">
        <f t="shared" si="0"/>
        <v>13.442770593375393</v>
      </c>
      <c r="AD47">
        <f t="shared" si="1"/>
        <v>1122.9302245168649</v>
      </c>
      <c r="AE47">
        <f>'IDT-1'!C47</f>
        <v>0</v>
      </c>
      <c r="AF47" s="24"/>
      <c r="AG47">
        <f t="shared" si="2"/>
        <v>1122.9302245168649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8.12600450016072</v>
      </c>
      <c r="F48">
        <f>GT_Spot!Q48</f>
        <v>0</v>
      </c>
      <c r="G48">
        <f>PPCL_NG!Q48</f>
        <v>24.17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660.61236605100794</v>
      </c>
      <c r="P48" s="36">
        <v>32.75</v>
      </c>
      <c r="Q48" s="36">
        <v>14.61</v>
      </c>
      <c r="R48" s="38">
        <v>26.3</v>
      </c>
      <c r="S48" s="38">
        <v>0</v>
      </c>
      <c r="T48" s="37">
        <f>SUMPRODUCT(LTA!J48:AN48,LTA!J$101:AN$101,LTA!J$104:AN$104)</f>
        <v>277.61</v>
      </c>
      <c r="U48" s="37">
        <f>SUMPRODUCT(LTA!J48:AN48,LTA!J$102:AN$102,LTA!J$104:AN$104)</f>
        <v>79.64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-221</v>
      </c>
      <c r="AA48" s="75">
        <f>STOA!I48</f>
        <v>198.59</v>
      </c>
      <c r="AB48" s="75">
        <f>-STOA!O48</f>
        <v>0</v>
      </c>
      <c r="AC48">
        <f t="shared" si="0"/>
        <v>13.440061792493697</v>
      </c>
      <c r="AD48">
        <f t="shared" si="1"/>
        <v>1142.6951685995557</v>
      </c>
      <c r="AE48">
        <f>'IDT-1'!C48</f>
        <v>0</v>
      </c>
      <c r="AF48" s="24"/>
      <c r="AG48">
        <f t="shared" si="2"/>
        <v>1142.6951685995557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8.12600450016072</v>
      </c>
      <c r="F49">
        <f>GT_Spot!Q49</f>
        <v>0</v>
      </c>
      <c r="G49">
        <f>PPCL_NG!Q49</f>
        <v>24.17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642.85777391097065</v>
      </c>
      <c r="P49" s="36">
        <v>32.75</v>
      </c>
      <c r="Q49" s="36">
        <v>14.61</v>
      </c>
      <c r="R49" s="38">
        <v>26.3</v>
      </c>
      <c r="S49" s="38">
        <v>0</v>
      </c>
      <c r="T49" s="37">
        <f>SUMPRODUCT(LTA!J49:AN49,LTA!J$101:AN$101,LTA!J$104:AN$104)</f>
        <v>270.13</v>
      </c>
      <c r="U49" s="37">
        <f>SUMPRODUCT(LTA!J49:AN49,LTA!J$102:AN$102,LTA!J$104:AN$104)</f>
        <v>84.64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-206</v>
      </c>
      <c r="AA49" s="75">
        <f>STOA!I49</f>
        <v>198.59</v>
      </c>
      <c r="AB49" s="75">
        <f>-STOA!O49</f>
        <v>0</v>
      </c>
      <c r="AC49">
        <f t="shared" si="0"/>
        <v>13.270091218517383</v>
      </c>
      <c r="AD49">
        <f t="shared" si="1"/>
        <v>1122.6305470334946</v>
      </c>
      <c r="AE49">
        <f>'IDT-1'!C49</f>
        <v>0</v>
      </c>
      <c r="AF49" s="24"/>
      <c r="AG49">
        <f t="shared" si="2"/>
        <v>1122.6305470334946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-15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8.12600450016072</v>
      </c>
      <c r="F50">
        <f>GT_Spot!Q50</f>
        <v>0</v>
      </c>
      <c r="G50">
        <f>PPCL_NG!Q50</f>
        <v>24.17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624.55968431219503</v>
      </c>
      <c r="P50" s="36">
        <v>32.75</v>
      </c>
      <c r="Q50" s="36">
        <v>14.61</v>
      </c>
      <c r="R50" s="38">
        <v>26.3</v>
      </c>
      <c r="S50" s="38">
        <v>0</v>
      </c>
      <c r="T50" s="37">
        <f>SUMPRODUCT(LTA!J50:AN50,LTA!J$101:AN$101,LTA!J$104:AN$104)</f>
        <v>270.75</v>
      </c>
      <c r="U50" s="37">
        <f>SUMPRODUCT(LTA!J50:AN50,LTA!J$102:AN$102,LTA!J$104:AN$104)</f>
        <v>84.64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-134</v>
      </c>
      <c r="AA50" s="75">
        <f>STOA!I50</f>
        <v>198.59</v>
      </c>
      <c r="AB50" s="75">
        <f>-STOA!O50</f>
        <v>0</v>
      </c>
      <c r="AC50">
        <f t="shared" si="0"/>
        <v>12.892874007315665</v>
      </c>
      <c r="AD50">
        <f t="shared" si="1"/>
        <v>1132.3296746459209</v>
      </c>
      <c r="AE50">
        <f>'IDT-1'!C50</f>
        <v>0</v>
      </c>
      <c r="AF50" s="24"/>
      <c r="AG50">
        <f t="shared" si="2"/>
        <v>1132.3296746459209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-60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8.12600450016072</v>
      </c>
      <c r="F51">
        <f>GT_Spot!Q51</f>
        <v>0</v>
      </c>
      <c r="G51">
        <f>PPCL_NG!Q51</f>
        <v>24.17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552.4301688249584</v>
      </c>
      <c r="P51" s="36">
        <v>32.75</v>
      </c>
      <c r="Q51" s="36">
        <v>14.61</v>
      </c>
      <c r="R51" s="38">
        <v>26.3</v>
      </c>
      <c r="S51" s="38">
        <v>0</v>
      </c>
      <c r="T51" s="37">
        <f>SUMPRODUCT(LTA!J51:AN51,LTA!J$101:AN$101,LTA!J$104:AN$104)</f>
        <v>278.07</v>
      </c>
      <c r="U51" s="37">
        <f>SUMPRODUCT(LTA!J51:AN51,LTA!J$102:AN$102,LTA!J$104:AN$104)</f>
        <v>84.64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-26.8</v>
      </c>
      <c r="AA51" s="75">
        <f>STOA!I51</f>
        <v>198.59</v>
      </c>
      <c r="AB51" s="75">
        <f>-STOA!O51</f>
        <v>0</v>
      </c>
      <c r="AC51">
        <f t="shared" si="0"/>
        <v>11.355654391865878</v>
      </c>
      <c r="AD51">
        <f t="shared" si="1"/>
        <v>1186.2573787741339</v>
      </c>
      <c r="AE51">
        <f>'IDT-1'!C51</f>
        <v>0</v>
      </c>
      <c r="AF51" s="24"/>
      <c r="AG51">
        <f t="shared" si="2"/>
        <v>1186.2573787741339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-50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8.12600450016072</v>
      </c>
      <c r="F52">
        <f>GT_Spot!Q52</f>
        <v>0</v>
      </c>
      <c r="G52">
        <f>PPCL_NG!Q52</f>
        <v>24.17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523.55143777586261</v>
      </c>
      <c r="P52" s="36">
        <v>32.75</v>
      </c>
      <c r="Q52" s="36">
        <v>14.61</v>
      </c>
      <c r="R52" s="38">
        <v>26.3</v>
      </c>
      <c r="S52" s="38">
        <v>0</v>
      </c>
      <c r="T52" s="37">
        <f>SUMPRODUCT(LTA!J52:AN52,LTA!J$101:AN$101,LTA!J$104:AN$104)</f>
        <v>280.14</v>
      </c>
      <c r="U52" s="37">
        <f>SUMPRODUCT(LTA!J52:AN52,LTA!J$102:AN$102,LTA!J$104:AN$104)</f>
        <v>84.64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-2.6</v>
      </c>
      <c r="AA52" s="75">
        <f>STOA!I52</f>
        <v>198.59</v>
      </c>
      <c r="AB52" s="75">
        <f>-STOA!O52</f>
        <v>0</v>
      </c>
      <c r="AC52">
        <f t="shared" si="0"/>
        <v>11.052526399984494</v>
      </c>
      <c r="AD52">
        <f t="shared" si="1"/>
        <v>1168.9517757169194</v>
      </c>
      <c r="AE52">
        <f>'IDT-1'!C52</f>
        <v>0</v>
      </c>
      <c r="AF52" s="24"/>
      <c r="AG52">
        <f t="shared" si="2"/>
        <v>1168.9517757169194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-65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8.12600450016072</v>
      </c>
      <c r="F53">
        <f>GT_Spot!Q53</f>
        <v>0</v>
      </c>
      <c r="G53">
        <f>PPCL_NG!Q53</f>
        <v>24.17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503.05533205637835</v>
      </c>
      <c r="P53" s="36">
        <v>32.75</v>
      </c>
      <c r="Q53" s="36">
        <v>14.61</v>
      </c>
      <c r="R53" s="38">
        <v>26.3</v>
      </c>
      <c r="S53" s="38">
        <v>0</v>
      </c>
      <c r="T53" s="37">
        <f>SUMPRODUCT(LTA!J53:AN53,LTA!J$101:AN$101,LTA!J$104:AN$104)</f>
        <v>266.60000000000002</v>
      </c>
      <c r="U53" s="37">
        <f>SUMPRODUCT(LTA!J53:AN53,LTA!J$102:AN$102,LTA!J$104:AN$104)</f>
        <v>87.97999999999999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198.59</v>
      </c>
      <c r="AB53" s="75">
        <f>-STOA!O53</f>
        <v>0</v>
      </c>
      <c r="AC53">
        <f t="shared" si="0"/>
        <v>10.687942524607225</v>
      </c>
      <c r="AD53">
        <f t="shared" si="1"/>
        <v>1151.2202538728125</v>
      </c>
      <c r="AE53">
        <f>'IDT-1'!C53</f>
        <v>0</v>
      </c>
      <c r="AF53" s="24"/>
      <c r="AG53">
        <f t="shared" si="2"/>
        <v>1151.2202538728125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-55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8.12600450016072</v>
      </c>
      <c r="F54">
        <f>GT_Spot!Q54</f>
        <v>0</v>
      </c>
      <c r="G54">
        <f>PPCL_NG!Q54</f>
        <v>24.17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501.09042437918492</v>
      </c>
      <c r="P54" s="36">
        <v>32.75</v>
      </c>
      <c r="Q54" s="36">
        <v>14.61</v>
      </c>
      <c r="R54" s="38">
        <v>26.3</v>
      </c>
      <c r="S54" s="38">
        <v>0</v>
      </c>
      <c r="T54" s="37">
        <f>SUMPRODUCT(LTA!J54:AN54,LTA!J$101:AN$101,LTA!J$104:AN$104)</f>
        <v>271.64</v>
      </c>
      <c r="U54" s="37">
        <f>SUMPRODUCT(LTA!J54:AN54,LTA!J$102:AN$102,LTA!J$104:AN$104)</f>
        <v>87.97999999999999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198.59</v>
      </c>
      <c r="AB54" s="75">
        <f>-STOA!O54</f>
        <v>0</v>
      </c>
      <c r="AC54">
        <f t="shared" si="0"/>
        <v>10.671417511494353</v>
      </c>
      <c r="AD54">
        <f t="shared" si="1"/>
        <v>1159.3118712087319</v>
      </c>
      <c r="AE54">
        <f>'IDT-1'!C54</f>
        <v>0</v>
      </c>
      <c r="AF54" s="24"/>
      <c r="AG54">
        <f t="shared" si="2"/>
        <v>1159.3118712087319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-50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8.12600450016072</v>
      </c>
      <c r="F55">
        <f>GT_Spot!Q55</f>
        <v>0</v>
      </c>
      <c r="G55">
        <f>PPCL_NG!Q55</f>
        <v>24.17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500.93029705538527</v>
      </c>
      <c r="P55" s="36">
        <v>32.75</v>
      </c>
      <c r="Q55" s="36">
        <v>14.61</v>
      </c>
      <c r="R55" s="38">
        <v>26.3</v>
      </c>
      <c r="S55" s="38">
        <v>0</v>
      </c>
      <c r="T55" s="37">
        <f>SUMPRODUCT(LTA!J55:AN55,LTA!J$101:AN$101,LTA!J$104:AN$104)</f>
        <v>283.67</v>
      </c>
      <c r="U55" s="37">
        <f>SUMPRODUCT(LTA!J55:AN55,LTA!J$102:AN$102,LTA!J$104:AN$104)</f>
        <v>87.97999999999999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198.59</v>
      </c>
      <c r="AB55" s="75">
        <f>-STOA!O55</f>
        <v>0</v>
      </c>
      <c r="AC55">
        <f t="shared" si="0"/>
        <v>10.898191807847773</v>
      </c>
      <c r="AD55">
        <f t="shared" si="1"/>
        <v>1155.9549695885789</v>
      </c>
      <c r="AE55">
        <f>'IDT-1'!C55</f>
        <v>0</v>
      </c>
      <c r="AF55" s="24"/>
      <c r="AG55">
        <f t="shared" si="2"/>
        <v>1155.9549695885789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-65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6.2990999999999993</v>
      </c>
      <c r="E56">
        <f>GT_NG!Q56</f>
        <v>8.12600450016072</v>
      </c>
      <c r="F56">
        <f>GT_Spot!Q56</f>
        <v>0</v>
      </c>
      <c r="G56">
        <f>PPCL_NG!Q56</f>
        <v>24.17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499.99025351539888</v>
      </c>
      <c r="P56" s="36">
        <v>32.75</v>
      </c>
      <c r="Q56" s="36">
        <v>14.61</v>
      </c>
      <c r="R56" s="38">
        <v>26.3</v>
      </c>
      <c r="S56" s="38">
        <v>0</v>
      </c>
      <c r="T56" s="37">
        <f>SUMPRODUCT(LTA!J56:AN56,LTA!J$101:AN$101,LTA!J$104:AN$104)</f>
        <v>283.22000000000003</v>
      </c>
      <c r="U56" s="37">
        <f>SUMPRODUCT(LTA!J56:AN56,LTA!J$102:AN$102,LTA!J$104:AN$104)</f>
        <v>87.97999999999999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198.59</v>
      </c>
      <c r="AB56" s="75">
        <f>-STOA!O56</f>
        <v>0</v>
      </c>
      <c r="AC56">
        <f t="shared" si="0"/>
        <v>10.75944807623855</v>
      </c>
      <c r="AD56">
        <f t="shared" si="1"/>
        <v>1169.7036697802016</v>
      </c>
      <c r="AE56">
        <f>'IDT-1'!C56</f>
        <v>0</v>
      </c>
      <c r="AF56" s="24"/>
      <c r="AG56">
        <f t="shared" si="2"/>
        <v>1169.7036697802016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6.2990999999999993</v>
      </c>
      <c r="E57">
        <f>GT_NG!Q57</f>
        <v>8.12600450016072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528.91638153955739</v>
      </c>
      <c r="P57" s="36">
        <v>32.75</v>
      </c>
      <c r="Q57" s="36">
        <v>14.61</v>
      </c>
      <c r="R57" s="38">
        <v>26.3</v>
      </c>
      <c r="S57" s="38">
        <v>0</v>
      </c>
      <c r="T57" s="37">
        <f>SUMPRODUCT(LTA!J57:AN57,LTA!J$101:AN$101,LTA!J$104:AN$104)</f>
        <v>290.54000000000002</v>
      </c>
      <c r="U57" s="37">
        <f>SUMPRODUCT(LTA!J57:AN57,LTA!J$102:AN$102,LTA!J$104:AN$104)</f>
        <v>87.97999999999999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198.59</v>
      </c>
      <c r="AB57" s="75">
        <f>-STOA!O57</f>
        <v>0</v>
      </c>
      <c r="AC57">
        <f t="shared" si="0"/>
        <v>11.1573780720126</v>
      </c>
      <c r="AD57">
        <f t="shared" si="1"/>
        <v>1146.3818678085863</v>
      </c>
      <c r="AE57">
        <f>'IDT-1'!C57</f>
        <v>0</v>
      </c>
      <c r="AF57" s="24"/>
      <c r="AG57">
        <f t="shared" si="2"/>
        <v>1146.3818678085863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-85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6.2990999999999993</v>
      </c>
      <c r="E58">
        <f>GT_NG!Q58</f>
        <v>8.12600450016072</v>
      </c>
      <c r="F58">
        <f>GT_Spot!Q58</f>
        <v>0</v>
      </c>
      <c r="G58">
        <f>PPCL_NG!Q58</f>
        <v>3.214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528.91638153955739</v>
      </c>
      <c r="P58" s="36">
        <v>32.75</v>
      </c>
      <c r="Q58" s="36">
        <v>14.61</v>
      </c>
      <c r="R58" s="38">
        <v>26.3</v>
      </c>
      <c r="S58" s="38">
        <v>0</v>
      </c>
      <c r="T58" s="37">
        <f>SUMPRODUCT(LTA!J58:AN58,LTA!J$101:AN$101,LTA!J$104:AN$104)</f>
        <v>288.36</v>
      </c>
      <c r="U58" s="37">
        <f>SUMPRODUCT(LTA!J58:AN58,LTA!J$102:AN$102,LTA!J$104:AN$104)</f>
        <v>87.97999999999999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198.59</v>
      </c>
      <c r="AB58" s="75">
        <f>-STOA!O58</f>
        <v>0</v>
      </c>
      <c r="AC58">
        <f t="shared" si="0"/>
        <v>11.038996306139262</v>
      </c>
      <c r="AD58">
        <f t="shared" si="1"/>
        <v>1162.5342495744594</v>
      </c>
      <c r="AE58">
        <f>'IDT-1'!C58</f>
        <v>0</v>
      </c>
      <c r="AF58" s="24"/>
      <c r="AG58">
        <f t="shared" si="2"/>
        <v>1162.5342495744594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-70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6.2990999999999993</v>
      </c>
      <c r="E59">
        <f>GT_NG!Q59</f>
        <v>8.12600450016072</v>
      </c>
      <c r="F59">
        <f>GT_Spot!Q59</f>
        <v>0</v>
      </c>
      <c r="G59">
        <f>PPCL_NG!Q59</f>
        <v>6.4279999999999999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592.53340796045154</v>
      </c>
      <c r="P59" s="36">
        <v>30.401924659702441</v>
      </c>
      <c r="Q59" s="36">
        <v>14.61</v>
      </c>
      <c r="R59" s="38">
        <v>26.3</v>
      </c>
      <c r="S59" s="38">
        <v>0</v>
      </c>
      <c r="T59" s="37">
        <f>SUMPRODUCT(LTA!J59:AN59,LTA!J$101:AN$101,LTA!J$104:AN$104)</f>
        <v>284.66000000000003</v>
      </c>
      <c r="U59" s="37">
        <f>SUMPRODUCT(LTA!J59:AN59,LTA!J$102:AN$102,LTA!J$104:AN$104)</f>
        <v>87.97999999999999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-96</v>
      </c>
      <c r="AA59" s="75">
        <f>STOA!I59</f>
        <v>198.59</v>
      </c>
      <c r="AB59" s="75">
        <f>-STOA!O59</f>
        <v>0</v>
      </c>
      <c r="AC59">
        <f t="shared" si="0"/>
        <v>11.76982319606339</v>
      </c>
      <c r="AD59">
        <f t="shared" si="1"/>
        <v>1196.5863737651318</v>
      </c>
      <c r="AE59">
        <f>'IDT-1'!C59</f>
        <v>0</v>
      </c>
      <c r="AF59" s="24"/>
      <c r="AG59">
        <f t="shared" si="2"/>
        <v>1196.5863737651318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8.12600450016072</v>
      </c>
      <c r="F60">
        <f>GT_Spot!Q60</f>
        <v>0</v>
      </c>
      <c r="G60">
        <f>PPCL_NG!Q60</f>
        <v>12.856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611.23802575432205</v>
      </c>
      <c r="P60" s="36">
        <v>32.75</v>
      </c>
      <c r="Q60" s="36">
        <v>11.57</v>
      </c>
      <c r="R60" s="38">
        <v>26.3</v>
      </c>
      <c r="S60" s="38">
        <v>0</v>
      </c>
      <c r="T60" s="37">
        <f>SUMPRODUCT(LTA!J60:AN60,LTA!J$101:AN$101,LTA!J$104:AN$104)</f>
        <v>284.27</v>
      </c>
      <c r="U60" s="37">
        <f>SUMPRODUCT(LTA!J60:AN60,LTA!J$102:AN$102,LTA!J$104:AN$104)</f>
        <v>87.97999999999999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-66</v>
      </c>
      <c r="AA60" s="75">
        <f>STOA!I60</f>
        <v>198.59</v>
      </c>
      <c r="AB60" s="75">
        <f>-STOA!O60</f>
        <v>0</v>
      </c>
      <c r="AC60">
        <f t="shared" si="0"/>
        <v>11.717714286643732</v>
      </c>
      <c r="AD60">
        <f t="shared" si="1"/>
        <v>1250.6891758087197</v>
      </c>
      <c r="AE60">
        <f>'IDT-1'!C60</f>
        <v>0</v>
      </c>
      <c r="AF60" s="24"/>
      <c r="AG60">
        <f t="shared" si="2"/>
        <v>1250.6891758087197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8.12600450016072</v>
      </c>
      <c r="F61">
        <f>GT_Spot!Q61</f>
        <v>0</v>
      </c>
      <c r="G61">
        <f>PPCL_NG!Q61</f>
        <v>12.89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616.59521399676373</v>
      </c>
      <c r="P61" s="36">
        <v>32.75</v>
      </c>
      <c r="Q61" s="36">
        <v>11.57</v>
      </c>
      <c r="R61" s="38">
        <v>26.3</v>
      </c>
      <c r="S61" s="38">
        <v>0</v>
      </c>
      <c r="T61" s="37">
        <f>SUMPRODUCT(LTA!J61:AN61,LTA!J$101:AN$101,LTA!J$104:AN$104)</f>
        <v>279.74</v>
      </c>
      <c r="U61" s="37">
        <f>SUMPRODUCT(LTA!J61:AN61,LTA!J$102:AN$102,LTA!J$104:AN$104)</f>
        <v>84.64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-46</v>
      </c>
      <c r="AA61" s="75">
        <f>STOA!I61</f>
        <v>198.59</v>
      </c>
      <c r="AB61" s="75">
        <f>-STOA!O61</f>
        <v>0</v>
      </c>
      <c r="AC61">
        <f t="shared" si="0"/>
        <v>11.739248056504687</v>
      </c>
      <c r="AD61">
        <f t="shared" si="1"/>
        <v>1243.1888302813006</v>
      </c>
      <c r="AE61">
        <f>'IDT-1'!C61</f>
        <v>0</v>
      </c>
      <c r="AF61" s="24"/>
      <c r="AG61">
        <f t="shared" si="2"/>
        <v>1243.1888302813006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-25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8.1220803488009974</v>
      </c>
      <c r="F62">
        <f>GT_Spot!Q62</f>
        <v>0</v>
      </c>
      <c r="G62">
        <f>PPCL_NG!Q62</f>
        <v>12.888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621.13870519995623</v>
      </c>
      <c r="P62" s="36">
        <v>32.75</v>
      </c>
      <c r="Q62" s="36">
        <v>11.57</v>
      </c>
      <c r="R62" s="38">
        <v>26.3</v>
      </c>
      <c r="S62" s="38">
        <v>0</v>
      </c>
      <c r="T62" s="37">
        <f>SUMPRODUCT(LTA!J62:AN62,LTA!J$101:AN$101,LTA!J$104:AN$104)</f>
        <v>272.2</v>
      </c>
      <c r="U62" s="37">
        <f>SUMPRODUCT(LTA!J62:AN62,LTA!J$102:AN$102,LTA!J$104:AN$104)</f>
        <v>84.64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-42</v>
      </c>
      <c r="AA62" s="75">
        <f>STOA!I62</f>
        <v>198.59</v>
      </c>
      <c r="AB62" s="75">
        <f>-STOA!O62</f>
        <v>0</v>
      </c>
      <c r="AC62">
        <f t="shared" si="0"/>
        <v>11.680142988840526</v>
      </c>
      <c r="AD62">
        <f t="shared" si="1"/>
        <v>1244.2455024007975</v>
      </c>
      <c r="AE62">
        <f>'IDT-1'!C62</f>
        <v>0</v>
      </c>
      <c r="AF62" s="24"/>
      <c r="AG62">
        <f t="shared" si="2"/>
        <v>1244.2455024007975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-25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8.1220803488009974</v>
      </c>
      <c r="F63">
        <f>GT_Spot!Q63</f>
        <v>0</v>
      </c>
      <c r="G63">
        <f>PPCL_NG!Q63</f>
        <v>12.888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643.37389833028169</v>
      </c>
      <c r="P63" s="36">
        <v>32.75</v>
      </c>
      <c r="Q63" s="36">
        <v>11.57</v>
      </c>
      <c r="R63" s="38">
        <v>26.3</v>
      </c>
      <c r="S63" s="38">
        <v>0</v>
      </c>
      <c r="T63" s="37">
        <f>SUMPRODUCT(LTA!J63:AN63,LTA!J$101:AN$101,LTA!J$104:AN$104)</f>
        <v>271.38</v>
      </c>
      <c r="U63" s="37">
        <f>SUMPRODUCT(LTA!J63:AN63,LTA!J$102:AN$102,LTA!J$104:AN$104)</f>
        <v>84.64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198.59</v>
      </c>
      <c r="AB63" s="75">
        <f>-STOA!O63</f>
        <v>0</v>
      </c>
      <c r="AC63">
        <f t="shared" si="0"/>
        <v>11.656722825737921</v>
      </c>
      <c r="AD63">
        <f t="shared" si="1"/>
        <v>1289.6841156942255</v>
      </c>
      <c r="AE63">
        <f>'IDT-1'!C63</f>
        <v>-27</v>
      </c>
      <c r="AF63" s="24"/>
      <c r="AG63">
        <f t="shared" si="2"/>
        <v>1262.6841156942255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-43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8.1220803488009974</v>
      </c>
      <c r="F64">
        <f>GT_Spot!Q64</f>
        <v>0</v>
      </c>
      <c r="G64">
        <f>PPCL_NG!Q64</f>
        <v>17.721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643.37477577926336</v>
      </c>
      <c r="P64" s="36">
        <v>32.75</v>
      </c>
      <c r="Q64" s="36">
        <v>11.57</v>
      </c>
      <c r="R64" s="38">
        <v>26.3</v>
      </c>
      <c r="S64" s="38">
        <v>0</v>
      </c>
      <c r="T64" s="37">
        <f>SUMPRODUCT(LTA!J64:AN64,LTA!J$101:AN$101,LTA!J$104:AN$104)</f>
        <v>260.3</v>
      </c>
      <c r="U64" s="37">
        <f>SUMPRODUCT(LTA!J64:AN64,LTA!J$102:AN$102,LTA!J$104:AN$104)</f>
        <v>84.64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198.59</v>
      </c>
      <c r="AB64" s="75">
        <f>-STOA!O64</f>
        <v>0</v>
      </c>
      <c r="AC64">
        <f t="shared" si="0"/>
        <v>11.511072661335588</v>
      </c>
      <c r="AD64">
        <f t="shared" si="1"/>
        <v>1294.5836433076095</v>
      </c>
      <c r="AE64">
        <f>'IDT-1'!C64</f>
        <v>-21</v>
      </c>
      <c r="AF64" s="24"/>
      <c r="AG64">
        <f t="shared" si="2"/>
        <v>1273.5836433076095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-32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8.1220803488009974</v>
      </c>
      <c r="F65">
        <f>GT_Spot!Q65</f>
        <v>0</v>
      </c>
      <c r="G65">
        <f>PPCL_NG!Q65</f>
        <v>20.942999999999998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626.57946735556948</v>
      </c>
      <c r="P65" s="36">
        <v>32.75</v>
      </c>
      <c r="Q65" s="36">
        <v>11.57</v>
      </c>
      <c r="R65" s="38">
        <v>26.3</v>
      </c>
      <c r="S65" s="38">
        <v>0</v>
      </c>
      <c r="T65" s="37">
        <f>SUMPRODUCT(LTA!J65:AN65,LTA!J$101:AN$101,LTA!J$104:AN$104)</f>
        <v>244.98000000000002</v>
      </c>
      <c r="U65" s="37">
        <f>SUMPRODUCT(LTA!J65:AN65,LTA!J$102:AN$102,LTA!J$104:AN$104)</f>
        <v>84.64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198.59</v>
      </c>
      <c r="AB65" s="75">
        <f>-STOA!O65</f>
        <v>0</v>
      </c>
      <c r="AC65">
        <f t="shared" si="0"/>
        <v>11.63262865274679</v>
      </c>
      <c r="AD65">
        <f t="shared" si="1"/>
        <v>1222.5687788925045</v>
      </c>
      <c r="AE65">
        <f>'IDT-1'!C65</f>
        <v>-16</v>
      </c>
      <c r="AF65" s="24"/>
      <c r="AG65">
        <f t="shared" si="2"/>
        <v>1206.5687788925045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-75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8.1220803488009974</v>
      </c>
      <c r="F66">
        <f>GT_Spot!Q66</f>
        <v>0</v>
      </c>
      <c r="G66">
        <f>PPCL_NG!Q66</f>
        <v>24.17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631.10162277775896</v>
      </c>
      <c r="P66" s="36">
        <v>32.75</v>
      </c>
      <c r="Q66" s="36">
        <v>11.57</v>
      </c>
      <c r="R66" s="38">
        <v>26.3</v>
      </c>
      <c r="S66" s="38">
        <v>0</v>
      </c>
      <c r="T66" s="37">
        <f>SUMPRODUCT(LTA!J66:AN66,LTA!J$101:AN$101,LTA!J$104:AN$104)</f>
        <v>232.94</v>
      </c>
      <c r="U66" s="37">
        <f>SUMPRODUCT(LTA!J66:AN66,LTA!J$102:AN$102,LTA!J$104:AN$104)</f>
        <v>84.64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198.59</v>
      </c>
      <c r="AB66" s="75">
        <f>-STOA!O66</f>
        <v>0</v>
      </c>
      <c r="AC66">
        <f t="shared" si="0"/>
        <v>11.596585558293182</v>
      </c>
      <c r="AD66">
        <f t="shared" si="1"/>
        <v>1218.3139774091476</v>
      </c>
      <c r="AE66">
        <f>'IDT-1'!C66</f>
        <v>-16</v>
      </c>
      <c r="AF66" s="24"/>
      <c r="AG66">
        <f t="shared" si="2"/>
        <v>1202.3139774091476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-75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8.12600450016072</v>
      </c>
      <c r="F67">
        <f>GT_Spot!Q67</f>
        <v>0</v>
      </c>
      <c r="G67">
        <f>PPCL_NG!Q67</f>
        <v>24.17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595.16920672923425</v>
      </c>
      <c r="P67" s="36">
        <v>32.75</v>
      </c>
      <c r="Q67" s="36">
        <v>11.57</v>
      </c>
      <c r="R67" s="38">
        <v>26.3</v>
      </c>
      <c r="S67" s="38">
        <v>0</v>
      </c>
      <c r="T67" s="37">
        <f>SUMPRODUCT(LTA!J67:AN67,LTA!J$101:AN$101,LTA!J$104:AN$104)</f>
        <v>219.69</v>
      </c>
      <c r="U67" s="37">
        <f>SUMPRODUCT(LTA!J67:AN67,LTA!J$102:AN$102,LTA!J$104:AN$104)</f>
        <v>84.64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198.59</v>
      </c>
      <c r="AB67" s="75">
        <f>-STOA!O67</f>
        <v>0</v>
      </c>
      <c r="AC67">
        <f t="shared" si="0"/>
        <v>10.929351494610323</v>
      </c>
      <c r="AD67">
        <f t="shared" si="1"/>
        <v>1199.8027195756654</v>
      </c>
      <c r="AE67">
        <f>'IDT-1'!C67</f>
        <v>-11</v>
      </c>
      <c r="AF67" s="24"/>
      <c r="AG67">
        <f t="shared" si="2"/>
        <v>1188.8027195756654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-45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8.12600450016072</v>
      </c>
      <c r="F68">
        <f>GT_Spot!Q68</f>
        <v>0</v>
      </c>
      <c r="G68">
        <f>PPCL_NG!Q68</f>
        <v>24.17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595.76301854242809</v>
      </c>
      <c r="P68" s="36">
        <v>32.75</v>
      </c>
      <c r="Q68" s="36">
        <v>11.57</v>
      </c>
      <c r="R68" s="38">
        <v>26.3</v>
      </c>
      <c r="S68" s="38">
        <v>0</v>
      </c>
      <c r="T68" s="37">
        <f>SUMPRODUCT(LTA!J68:AN68,LTA!J$101:AN$101,LTA!J$104:AN$104)</f>
        <v>203.32</v>
      </c>
      <c r="U68" s="37">
        <f>SUMPRODUCT(LTA!J68:AN68,LTA!J$102:AN$102,LTA!J$104:AN$104)</f>
        <v>84.64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198.59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10.712119936592261</v>
      </c>
      <c r="AD68">
        <f t="shared" ref="AD68:AD98" si="4">SUM(B68:AB68,AI68:AV68)-AC68</f>
        <v>1194.2437629468773</v>
      </c>
      <c r="AE68">
        <f>'IDT-1'!C68</f>
        <v>-11</v>
      </c>
      <c r="AF68" s="24"/>
      <c r="AG68">
        <f t="shared" ref="AG68:AG98" si="5">SUM(AD68:AF68)</f>
        <v>1183.2437629468773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-35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8.12600450016072</v>
      </c>
      <c r="F69">
        <f>GT_Spot!Q69</f>
        <v>0</v>
      </c>
      <c r="G69">
        <f>PPCL_NG!Q69</f>
        <v>24.17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596.60206941486729</v>
      </c>
      <c r="P69" s="36">
        <v>32.75</v>
      </c>
      <c r="Q69" s="36">
        <v>11.57</v>
      </c>
      <c r="R69" s="38">
        <v>23.38</v>
      </c>
      <c r="S69" s="38">
        <v>0</v>
      </c>
      <c r="T69" s="37">
        <f>SUMPRODUCT(LTA!J69:AN69,LTA!J$101:AN$101,LTA!J$104:AN$104)</f>
        <v>188.94</v>
      </c>
      <c r="U69" s="37">
        <f>SUMPRODUCT(LTA!J69:AN69,LTA!J$102:AN$102,LTA!J$104:AN$104)</f>
        <v>87.97999999999999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198.59</v>
      </c>
      <c r="AB69" s="75">
        <f>-STOA!O69</f>
        <v>0</v>
      </c>
      <c r="AC69">
        <f t="shared" si="3"/>
        <v>10.474836598047414</v>
      </c>
      <c r="AD69">
        <f t="shared" si="4"/>
        <v>1196.3600971578612</v>
      </c>
      <c r="AE69">
        <f>'IDT-1'!C69</f>
        <v>-11</v>
      </c>
      <c r="AF69" s="24"/>
      <c r="AG69">
        <f t="shared" si="5"/>
        <v>1185.3600971578612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8.12600450016072</v>
      </c>
      <c r="F70">
        <f>GT_Spot!Q70</f>
        <v>0</v>
      </c>
      <c r="G70">
        <f>PPCL_NG!Q70</f>
        <v>24.17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597.85546105547337</v>
      </c>
      <c r="P70" s="36">
        <v>32.75</v>
      </c>
      <c r="Q70" s="36">
        <v>11.57</v>
      </c>
      <c r="R70" s="38">
        <v>20.72</v>
      </c>
      <c r="S70" s="38">
        <v>0</v>
      </c>
      <c r="T70" s="37">
        <f>SUMPRODUCT(LTA!J70:AN70,LTA!J$101:AN$101,LTA!J$104:AN$104)</f>
        <v>172.04</v>
      </c>
      <c r="U70" s="37">
        <f>SUMPRODUCT(LTA!J70:AN70,LTA!J$102:AN$102,LTA!J$104:AN$104)</f>
        <v>87.97999999999999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198.59</v>
      </c>
      <c r="AB70" s="75">
        <f>-STOA!O70</f>
        <v>0</v>
      </c>
      <c r="AC70">
        <f t="shared" si="3"/>
        <v>10.151637933330724</v>
      </c>
      <c r="AD70">
        <f t="shared" si="4"/>
        <v>1198.3766874631842</v>
      </c>
      <c r="AE70">
        <f>'IDT-1'!C70</f>
        <v>-8</v>
      </c>
      <c r="AF70" s="24"/>
      <c r="AG70">
        <f t="shared" si="5"/>
        <v>1190.3766874631842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8.12600450016072</v>
      </c>
      <c r="F71">
        <f>GT_Spot!Q71</f>
        <v>0</v>
      </c>
      <c r="G71">
        <f>PPCL_NG!Q71</f>
        <v>24.17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638.54012266266159</v>
      </c>
      <c r="P71" s="36">
        <v>32.75</v>
      </c>
      <c r="Q71" s="36">
        <v>11.57</v>
      </c>
      <c r="R71" s="38">
        <v>19.39</v>
      </c>
      <c r="S71" s="38">
        <v>0</v>
      </c>
      <c r="T71" s="37">
        <f>SUMPRODUCT(LTA!J71:AN71,LTA!J$101:AN$101,LTA!J$104:AN$104)</f>
        <v>154.69</v>
      </c>
      <c r="U71" s="37">
        <f>SUMPRODUCT(LTA!J71:AN71,LTA!J$102:AN$102,LTA!J$104:AN$104)</f>
        <v>87.97999999999999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198.59</v>
      </c>
      <c r="AB71" s="75">
        <f>-STOA!O71</f>
        <v>0</v>
      </c>
      <c r="AC71">
        <f t="shared" si="3"/>
        <v>10.336477090831105</v>
      </c>
      <c r="AD71">
        <f t="shared" si="4"/>
        <v>1220.196509912872</v>
      </c>
      <c r="AE71">
        <f>'IDT-1'!C71</f>
        <v>-3</v>
      </c>
      <c r="AF71" s="24"/>
      <c r="AG71">
        <f t="shared" si="5"/>
        <v>1217.196509912872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8.12600450016072</v>
      </c>
      <c r="F72">
        <f>GT_Spot!Q72</f>
        <v>0</v>
      </c>
      <c r="G72">
        <f>PPCL_NG!Q72</f>
        <v>24.17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643.32264632421652</v>
      </c>
      <c r="P72" s="36">
        <v>32.75</v>
      </c>
      <c r="Q72" s="36">
        <v>11.56</v>
      </c>
      <c r="R72" s="38">
        <v>17.149999999999999</v>
      </c>
      <c r="S72" s="38">
        <v>0</v>
      </c>
      <c r="T72" s="37">
        <f>SUMPRODUCT(LTA!J72:AN72,LTA!J$101:AN$101,LTA!J$104:AN$104)</f>
        <v>141.68</v>
      </c>
      <c r="U72" s="37">
        <f>SUMPRODUCT(LTA!J72:AN72,LTA!J$102:AN$102,LTA!J$104:AN$104)</f>
        <v>87.97999999999999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198.59</v>
      </c>
      <c r="AB72" s="75">
        <f>-STOA!O72</f>
        <v>0</v>
      </c>
      <c r="AC72">
        <f t="shared" si="3"/>
        <v>10.248466289588166</v>
      </c>
      <c r="AD72">
        <f t="shared" si="4"/>
        <v>1209.8070443756696</v>
      </c>
      <c r="AE72">
        <f>'IDT-1'!C72</f>
        <v>-29.564</v>
      </c>
      <c r="AF72" s="24"/>
      <c r="AG72">
        <f t="shared" si="5"/>
        <v>1180.2430443756696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8.12600450016072</v>
      </c>
      <c r="F73">
        <f>GT_Spot!Q73</f>
        <v>0</v>
      </c>
      <c r="G73">
        <f>PPCL_NG!Q73</f>
        <v>24.17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636.56868303433032</v>
      </c>
      <c r="P73" s="36">
        <v>32.75</v>
      </c>
      <c r="Q73" s="36">
        <v>11.57</v>
      </c>
      <c r="R73" s="38">
        <v>13.45</v>
      </c>
      <c r="S73" s="38">
        <v>0</v>
      </c>
      <c r="T73" s="37">
        <f>SUMPRODUCT(LTA!J73:AN73,LTA!J$101:AN$101,LTA!J$104:AN$104)</f>
        <v>116.99</v>
      </c>
      <c r="U73" s="37">
        <f>SUMPRODUCT(LTA!J73:AN73,LTA!J$102:AN$102,LTA!J$104:AN$104)</f>
        <v>77.14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198.59</v>
      </c>
      <c r="AB73" s="75">
        <f>-STOA!O73</f>
        <v>0</v>
      </c>
      <c r="AC73">
        <f t="shared" si="3"/>
        <v>9.8622849979531235</v>
      </c>
      <c r="AD73">
        <f t="shared" si="4"/>
        <v>1164.2192623774188</v>
      </c>
      <c r="AE73">
        <f>'IDT-1'!C73</f>
        <v>0</v>
      </c>
      <c r="AF73" s="24"/>
      <c r="AG73">
        <f t="shared" si="5"/>
        <v>1164.2192623774188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8.12600450016072</v>
      </c>
      <c r="F74">
        <f>GT_Spot!Q74</f>
        <v>0</v>
      </c>
      <c r="G74">
        <f>PPCL_NG!Q74</f>
        <v>24.17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647.85441067226782</v>
      </c>
      <c r="P74" s="36">
        <v>32.75</v>
      </c>
      <c r="Q74" s="36">
        <v>11.57</v>
      </c>
      <c r="R74" s="38">
        <v>10.46</v>
      </c>
      <c r="S74" s="38">
        <v>0</v>
      </c>
      <c r="T74" s="37">
        <f>SUMPRODUCT(LTA!J74:AN74,LTA!J$101:AN$101,LTA!J$104:AN$104)</f>
        <v>105.31</v>
      </c>
      <c r="U74" s="37">
        <f>SUMPRODUCT(LTA!J74:AN74,LTA!J$102:AN$102,LTA!J$104:AN$104)</f>
        <v>77.14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198.59</v>
      </c>
      <c r="AB74" s="75">
        <f>-STOA!O74</f>
        <v>0</v>
      </c>
      <c r="AC74">
        <f t="shared" si="3"/>
        <v>9.8338571101117971</v>
      </c>
      <c r="AD74">
        <f t="shared" si="4"/>
        <v>1160.8634179031976</v>
      </c>
      <c r="AE74">
        <f>'IDT-1'!C74</f>
        <v>-17.11</v>
      </c>
      <c r="AF74" s="24"/>
      <c r="AG74">
        <f t="shared" si="5"/>
        <v>1143.7534179031977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6.2990999999999993</v>
      </c>
      <c r="E75">
        <f>GT_NG!Q75</f>
        <v>8.12600450016072</v>
      </c>
      <c r="F75">
        <f>GT_Spot!Q75</f>
        <v>0</v>
      </c>
      <c r="G75">
        <f>PPCL_NG!Q75</f>
        <v>24.17</v>
      </c>
      <c r="H75">
        <f>PPCL_Spot!Q75</f>
        <v>0</v>
      </c>
      <c r="I75">
        <f>Bawana_NG!Q75</f>
        <v>48.427759840880711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637.63227336307648</v>
      </c>
      <c r="P75" s="36">
        <v>32.75</v>
      </c>
      <c r="Q75" s="36">
        <v>11.57</v>
      </c>
      <c r="R75" s="38">
        <v>0</v>
      </c>
      <c r="S75" s="38">
        <v>0</v>
      </c>
      <c r="T75" s="37">
        <f>SUMPRODUCT(LTA!J75:AN75,LTA!J$101:AN$101,LTA!J$104:AN$104)</f>
        <v>86.13</v>
      </c>
      <c r="U75" s="37">
        <f>SUMPRODUCT(LTA!J75:AN75,LTA!J$102:AN$102,LTA!J$104:AN$104)</f>
        <v>77.14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198.59</v>
      </c>
      <c r="AB75" s="75">
        <f>-STOA!O75</f>
        <v>0</v>
      </c>
      <c r="AC75">
        <f t="shared" si="3"/>
        <v>9.9035591567145893</v>
      </c>
      <c r="AD75">
        <f t="shared" si="4"/>
        <v>1169.0915785474033</v>
      </c>
      <c r="AE75">
        <f>'IDT-1'!C75</f>
        <v>0</v>
      </c>
      <c r="AF75" s="24"/>
      <c r="AG75">
        <f t="shared" si="5"/>
        <v>1169.0915785474033</v>
      </c>
      <c r="AI75" s="34">
        <f>PXIL!I75</f>
        <v>0</v>
      </c>
      <c r="AJ75" s="34">
        <f>PXIL!O75</f>
        <v>0</v>
      </c>
      <c r="AK75" s="34">
        <f>RTM_IEX!I75</f>
        <v>48.16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6.2990999999999993</v>
      </c>
      <c r="E76">
        <f>GT_NG!Q76</f>
        <v>8.12600450016072</v>
      </c>
      <c r="F76">
        <f>GT_Spot!Q76</f>
        <v>0</v>
      </c>
      <c r="G76">
        <f>PPCL_NG!Q76</f>
        <v>24.17</v>
      </c>
      <c r="H76">
        <f>PPCL_Spot!Q76</f>
        <v>0</v>
      </c>
      <c r="I76">
        <f>Bawana_NG!Q76</f>
        <v>48.427759840880711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638.53051699797891</v>
      </c>
      <c r="P76" s="36">
        <v>32.75</v>
      </c>
      <c r="Q76" s="36">
        <v>11.57</v>
      </c>
      <c r="R76" s="38">
        <v>0</v>
      </c>
      <c r="S76" s="38">
        <v>0</v>
      </c>
      <c r="T76" s="37">
        <f>SUMPRODUCT(LTA!J76:AN76,LTA!J$101:AN$101,LTA!J$104:AN$104)</f>
        <v>75.95</v>
      </c>
      <c r="U76" s="37">
        <f>SUMPRODUCT(LTA!J76:AN76,LTA!J$102:AN$102,LTA!J$104:AN$104)</f>
        <v>76.97999999999999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198.59</v>
      </c>
      <c r="AB76" s="75">
        <f>-STOA!O76</f>
        <v>0</v>
      </c>
      <c r="AC76">
        <f t="shared" si="3"/>
        <v>9.8242484032477702</v>
      </c>
      <c r="AD76">
        <f t="shared" si="4"/>
        <v>1159.7291329357727</v>
      </c>
      <c r="AE76">
        <f>'IDT-1'!C76</f>
        <v>0</v>
      </c>
      <c r="AF76" s="24"/>
      <c r="AG76">
        <f t="shared" si="5"/>
        <v>1159.7291329357727</v>
      </c>
      <c r="AI76" s="34">
        <f>PXIL!I76</f>
        <v>0</v>
      </c>
      <c r="AJ76" s="34">
        <f>PXIL!O76</f>
        <v>0</v>
      </c>
      <c r="AK76" s="34">
        <f>RTM_IEX!I76</f>
        <v>48.16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6.2990999999999993</v>
      </c>
      <c r="E77">
        <f>GT_NG!Q77</f>
        <v>8.12600450016072</v>
      </c>
      <c r="F77">
        <f>GT_Spot!Q77</f>
        <v>0</v>
      </c>
      <c r="G77">
        <f>PPCL_NG!Q77</f>
        <v>24.17</v>
      </c>
      <c r="H77">
        <f>PPCL_Spot!Q77</f>
        <v>0</v>
      </c>
      <c r="I77">
        <f>Bawana_NG!Q77</f>
        <v>48.427759840880711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683.27703679187437</v>
      </c>
      <c r="P77" s="36">
        <v>32.75</v>
      </c>
      <c r="Q77" s="36">
        <v>11.57</v>
      </c>
      <c r="R77" s="38">
        <v>0</v>
      </c>
      <c r="S77" s="38">
        <v>0</v>
      </c>
      <c r="T77" s="37">
        <f>SUMPRODUCT(LTA!J77:AN77,LTA!J$101:AN$101,LTA!J$104:AN$104)</f>
        <v>76.820000000000007</v>
      </c>
      <c r="U77" s="37">
        <f>SUMPRODUCT(LTA!J77:AN77,LTA!J$102:AN$102,LTA!J$104:AN$104)</f>
        <v>81.47999999999999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217.85</v>
      </c>
      <c r="AB77" s="75">
        <f>-STOA!O77</f>
        <v>0</v>
      </c>
      <c r="AC77">
        <f t="shared" si="3"/>
        <v>10.188832639464053</v>
      </c>
      <c r="AD77">
        <f t="shared" si="4"/>
        <v>1158.581068493452</v>
      </c>
      <c r="AE77">
        <f>'IDT-1'!C77</f>
        <v>0</v>
      </c>
      <c r="AF77" s="24"/>
      <c r="AG77">
        <f t="shared" si="5"/>
        <v>1158.581068493452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-22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6.2990999999999993</v>
      </c>
      <c r="E78">
        <f>GT_NG!Q78</f>
        <v>8.12600450016072</v>
      </c>
      <c r="F78">
        <f>GT_Spot!Q78</f>
        <v>0</v>
      </c>
      <c r="G78">
        <f>PPCL_NG!Q78</f>
        <v>24.17</v>
      </c>
      <c r="H78">
        <f>PPCL_Spot!Q78</f>
        <v>0</v>
      </c>
      <c r="I78">
        <f>Bawana_NG!Q78</f>
        <v>48.427759840880711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699.21347500993625</v>
      </c>
      <c r="P78" s="36">
        <v>32.75</v>
      </c>
      <c r="Q78" s="36">
        <v>11.57</v>
      </c>
      <c r="R78" s="38">
        <v>0</v>
      </c>
      <c r="S78" s="38">
        <v>0</v>
      </c>
      <c r="T78" s="37">
        <f>SUMPRODUCT(LTA!J78:AN78,LTA!J$101:AN$101,LTA!J$104:AN$104)</f>
        <v>70.239999999999995</v>
      </c>
      <c r="U78" s="37">
        <f>SUMPRODUCT(LTA!J78:AN78,LTA!J$102:AN$102,LTA!J$104:AN$104)</f>
        <v>81.319999999999993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217.85</v>
      </c>
      <c r="AB78" s="75">
        <f>-STOA!O78</f>
        <v>0</v>
      </c>
      <c r="AC78">
        <f t="shared" si="3"/>
        <v>10.418563559543774</v>
      </c>
      <c r="AD78">
        <f t="shared" si="4"/>
        <v>1149.5477757914339</v>
      </c>
      <c r="AE78">
        <f>'IDT-1'!C78</f>
        <v>0</v>
      </c>
      <c r="AF78" s="24"/>
      <c r="AG78">
        <f t="shared" si="5"/>
        <v>1149.5477757914339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6.2990999999999993</v>
      </c>
      <c r="E79">
        <f>GT_NG!Q79</f>
        <v>8.12600450016072</v>
      </c>
      <c r="F79">
        <f>GT_Spot!Q79</f>
        <v>0</v>
      </c>
      <c r="G79">
        <f>PPCL_NG!Q79</f>
        <v>24.17</v>
      </c>
      <c r="H79">
        <f>PPCL_Spot!Q79</f>
        <v>0</v>
      </c>
      <c r="I79">
        <f>Bawana_NG!Q79</f>
        <v>47.38000000000001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702.13777573555092</v>
      </c>
      <c r="P79" s="36">
        <v>32.75</v>
      </c>
      <c r="Q79" s="36">
        <v>11.57</v>
      </c>
      <c r="R79" s="38">
        <v>0</v>
      </c>
      <c r="S79" s="38">
        <v>0</v>
      </c>
      <c r="T79" s="37">
        <f>SUMPRODUCT(LTA!J79:AN79,LTA!J$101:AN$101,LTA!J$104:AN$104)</f>
        <v>65.59</v>
      </c>
      <c r="U79" s="37">
        <f>SUMPRODUCT(LTA!J79:AN79,LTA!J$102:AN$102,LTA!J$104:AN$104)</f>
        <v>80.97999999999999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217.85</v>
      </c>
      <c r="AB79" s="75">
        <f>-STOA!O79</f>
        <v>0</v>
      </c>
      <c r="AC79">
        <f t="shared" si="3"/>
        <v>10.519477868848876</v>
      </c>
      <c r="AD79">
        <f t="shared" si="4"/>
        <v>1131.3334023668626</v>
      </c>
      <c r="AE79">
        <f>'IDT-1'!C79</f>
        <v>0</v>
      </c>
      <c r="AF79" s="24"/>
      <c r="AG79">
        <f t="shared" si="5"/>
        <v>1131.3334023668626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-55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6.2990999999999993</v>
      </c>
      <c r="E80">
        <f>GT_NG!Q80</f>
        <v>8.12600450016072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47.38000000000001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702.13777573555092</v>
      </c>
      <c r="P80" s="36">
        <v>32.75</v>
      </c>
      <c r="Q80" s="36">
        <v>11.57</v>
      </c>
      <c r="R80" s="38">
        <v>0</v>
      </c>
      <c r="S80" s="38">
        <v>0</v>
      </c>
      <c r="T80" s="37">
        <f>SUMPRODUCT(LTA!J80:AN80,LTA!J$101:AN$101,LTA!J$104:AN$104)</f>
        <v>62.230000000000004</v>
      </c>
      <c r="U80" s="37">
        <f>SUMPRODUCT(LTA!J80:AN80,LTA!J$102:AN$102,LTA!J$104:AN$104)</f>
        <v>80.47999999999999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217.85</v>
      </c>
      <c r="AB80" s="75">
        <f>-STOA!O80</f>
        <v>0</v>
      </c>
      <c r="AC80">
        <f t="shared" si="3"/>
        <v>10.426327764774653</v>
      </c>
      <c r="AD80">
        <f t="shared" si="4"/>
        <v>1134.396552470937</v>
      </c>
      <c r="AE80">
        <f>'IDT-1'!C80</f>
        <v>0</v>
      </c>
      <c r="AF80" s="24"/>
      <c r="AG80">
        <f t="shared" si="5"/>
        <v>1134.396552470937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-48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8.1220803488009974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44.066779450453097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701.98110168524101</v>
      </c>
      <c r="P81" s="36">
        <v>32.75</v>
      </c>
      <c r="Q81" s="36">
        <v>11.57</v>
      </c>
      <c r="R81" s="38">
        <v>0</v>
      </c>
      <c r="S81" s="38">
        <v>0</v>
      </c>
      <c r="T81" s="37">
        <f>SUMPRODUCT(LTA!J81:AN81,LTA!J$101:AN$101,LTA!J$104:AN$104)</f>
        <v>59.47</v>
      </c>
      <c r="U81" s="37">
        <f>SUMPRODUCT(LTA!J81:AN81,LTA!J$102:AN$102,LTA!J$104:AN$104)</f>
        <v>79.64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217.85</v>
      </c>
      <c r="AB81" s="75">
        <f>-STOA!O81</f>
        <v>0</v>
      </c>
      <c r="AC81">
        <f t="shared" si="3"/>
        <v>9.9602921164697573</v>
      </c>
      <c r="AD81">
        <f t="shared" si="4"/>
        <v>1175.7887693680254</v>
      </c>
      <c r="AE81">
        <f>'IDT-1'!C81</f>
        <v>0</v>
      </c>
      <c r="AF81" s="24"/>
      <c r="AG81">
        <f t="shared" si="5"/>
        <v>1175.7887693680254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8.1183932346723058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44.066779450453097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699.50260747353775</v>
      </c>
      <c r="P82" s="36">
        <v>68.306679144385029</v>
      </c>
      <c r="Q82" s="36">
        <v>11.57</v>
      </c>
      <c r="R82" s="38">
        <v>0</v>
      </c>
      <c r="S82" s="38">
        <v>0</v>
      </c>
      <c r="T82" s="37">
        <f>SUMPRODUCT(LTA!J82:AN82,LTA!J$101:AN$101,LTA!J$104:AN$104)</f>
        <v>58.33</v>
      </c>
      <c r="U82" s="37">
        <f>SUMPRODUCT(LTA!J82:AN82,LTA!J$102:AN$102,LTA!J$104:AN$104)</f>
        <v>108.21000000000001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217.85</v>
      </c>
      <c r="AB82" s="75">
        <f>-STOA!O82</f>
        <v>0</v>
      </c>
      <c r="AC82">
        <f t="shared" si="3"/>
        <v>10.468529898145604</v>
      </c>
      <c r="AD82">
        <f t="shared" si="4"/>
        <v>1235.7850294049026</v>
      </c>
      <c r="AE82">
        <f>'IDT-1'!C82</f>
        <v>-47</v>
      </c>
      <c r="AF82" s="24"/>
      <c r="AG82">
        <f t="shared" si="5"/>
        <v>1188.7850294049026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8.1183932346723058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44.066779450453097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712.48002116620103</v>
      </c>
      <c r="P83" s="36">
        <v>68.307387962679726</v>
      </c>
      <c r="Q83" s="36">
        <v>22.07</v>
      </c>
      <c r="R83" s="38">
        <v>0</v>
      </c>
      <c r="S83" s="38">
        <v>0</v>
      </c>
      <c r="T83" s="37">
        <f>SUMPRODUCT(LTA!J83:AN83,LTA!J$101:AN$101,LTA!J$104:AN$104)</f>
        <v>56.67</v>
      </c>
      <c r="U83" s="37">
        <f>SUMPRODUCT(LTA!J83:AN83,LTA!J$102:AN$102,LTA!J$104:AN$104)</f>
        <v>126.19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217.85</v>
      </c>
      <c r="AB83" s="75">
        <f>-STOA!O83</f>
        <v>0</v>
      </c>
      <c r="AC83">
        <f t="shared" si="3"/>
        <v>10.912959177661209</v>
      </c>
      <c r="AD83">
        <f t="shared" si="4"/>
        <v>1262.1387226363449</v>
      </c>
      <c r="AE83">
        <f>'IDT-1'!C83</f>
        <v>-60</v>
      </c>
      <c r="AF83" s="24"/>
      <c r="AG83">
        <f t="shared" si="5"/>
        <v>1202.1387226363449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-13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8.1183932346723058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44.066779450453097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713.16238551944809</v>
      </c>
      <c r="P84" s="36">
        <v>68.307387962679726</v>
      </c>
      <c r="Q84" s="36">
        <v>22.07</v>
      </c>
      <c r="R84" s="38">
        <v>0</v>
      </c>
      <c r="S84" s="38">
        <v>0</v>
      </c>
      <c r="T84" s="37">
        <f>SUMPRODUCT(LTA!J84:AN84,LTA!J$101:AN$101,LTA!J$104:AN$104)</f>
        <v>55</v>
      </c>
      <c r="U84" s="37">
        <f>SUMPRODUCT(LTA!J84:AN84,LTA!J$102:AN$102,LTA!J$104:AN$104)</f>
        <v>125.35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217.85</v>
      </c>
      <c r="AB84" s="75">
        <f>-STOA!O84</f>
        <v>0</v>
      </c>
      <c r="AC84">
        <f t="shared" si="3"/>
        <v>10.897607038228484</v>
      </c>
      <c r="AD84">
        <f t="shared" si="4"/>
        <v>1260.3264391290247</v>
      </c>
      <c r="AE84">
        <f>'IDT-1'!C84</f>
        <v>-45</v>
      </c>
      <c r="AF84" s="24"/>
      <c r="AG84">
        <f t="shared" si="5"/>
        <v>1215.3264391290247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-13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8.1183932346723058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44.999999999999993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714.47848253463974</v>
      </c>
      <c r="P85" s="36">
        <v>68.307387962679726</v>
      </c>
      <c r="Q85" s="36">
        <v>22.07</v>
      </c>
      <c r="R85" s="38">
        <v>0</v>
      </c>
      <c r="S85" s="38">
        <v>0</v>
      </c>
      <c r="T85" s="37">
        <f>SUMPRODUCT(LTA!J85:AN85,LTA!J$101:AN$101,LTA!J$104:AN$104)</f>
        <v>53.33</v>
      </c>
      <c r="U85" s="37">
        <f>SUMPRODUCT(LTA!J85:AN85,LTA!J$102:AN$102,LTA!J$104:AN$104)</f>
        <v>122.50999999999999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217.85</v>
      </c>
      <c r="AB85" s="75">
        <f>-STOA!O85</f>
        <v>0</v>
      </c>
      <c r="AC85">
        <f t="shared" si="3"/>
        <v>11.293704034291851</v>
      </c>
      <c r="AD85">
        <f t="shared" si="4"/>
        <v>1208.6696596976999</v>
      </c>
      <c r="AE85">
        <f>'IDT-1'!C85</f>
        <v>0</v>
      </c>
      <c r="AF85" s="24"/>
      <c r="AG85">
        <f t="shared" si="5"/>
        <v>1208.6696596976999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-62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8.1183932346723058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44.999999999999993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710.30031541360302</v>
      </c>
      <c r="P86" s="36">
        <v>68.307387962679726</v>
      </c>
      <c r="Q86" s="36">
        <v>22.07</v>
      </c>
      <c r="R86" s="38">
        <v>0</v>
      </c>
      <c r="S86" s="38">
        <v>0</v>
      </c>
      <c r="T86" s="37">
        <f>SUMPRODUCT(LTA!J86:AN86,LTA!J$101:AN$101,LTA!J$104:AN$104)</f>
        <v>51.67</v>
      </c>
      <c r="U86" s="37">
        <f>SUMPRODUCT(LTA!J86:AN86,LTA!J$102:AN$102,LTA!J$104:AN$104)</f>
        <v>121.50999999999999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217.85</v>
      </c>
      <c r="AB86" s="75">
        <f>-STOA!O86</f>
        <v>0</v>
      </c>
      <c r="AC86">
        <f t="shared" si="3"/>
        <v>11.024484487352916</v>
      </c>
      <c r="AD86">
        <f t="shared" si="4"/>
        <v>1227.1007121236019</v>
      </c>
      <c r="AE86">
        <f>'IDT-1'!C86</f>
        <v>0</v>
      </c>
      <c r="AF86" s="24"/>
      <c r="AG86">
        <f t="shared" si="5"/>
        <v>1227.1007121236019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-37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8.1183932346723058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44.999999999999993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809.03627762388817</v>
      </c>
      <c r="P87" s="36">
        <v>68.307387962679726</v>
      </c>
      <c r="Q87" s="36">
        <v>22.07</v>
      </c>
      <c r="R87" s="38">
        <v>0</v>
      </c>
      <c r="S87" s="38">
        <v>0</v>
      </c>
      <c r="T87" s="37">
        <f>SUMPRODUCT(LTA!J87:AN87,LTA!J$101:AN$101,LTA!J$104:AN$104)</f>
        <v>48.33</v>
      </c>
      <c r="U87" s="37">
        <f>SUMPRODUCT(LTA!J87:AN87,LTA!J$102:AN$102,LTA!J$104:AN$104)</f>
        <v>121.19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217.85</v>
      </c>
      <c r="AB87" s="75">
        <f>-STOA!O87</f>
        <v>0</v>
      </c>
      <c r="AC87">
        <f t="shared" si="3"/>
        <v>12.805776866006443</v>
      </c>
      <c r="AD87">
        <f t="shared" si="4"/>
        <v>1204.3953819552337</v>
      </c>
      <c r="AE87">
        <f>'IDT-1'!C87</f>
        <v>0</v>
      </c>
      <c r="AF87" s="24"/>
      <c r="AG87">
        <f t="shared" si="5"/>
        <v>1204.3953819552337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-153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8.1183932346723058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44.999999999999993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809.56766820140126</v>
      </c>
      <c r="P88" s="36">
        <v>68.307387962679726</v>
      </c>
      <c r="Q88" s="36">
        <v>22.07</v>
      </c>
      <c r="R88" s="38">
        <v>0</v>
      </c>
      <c r="S88" s="38">
        <v>0</v>
      </c>
      <c r="T88" s="37">
        <f>SUMPRODUCT(LTA!J88:AN88,LTA!J$101:AN$101,LTA!J$104:AN$104)</f>
        <v>45</v>
      </c>
      <c r="U88" s="37">
        <f>SUMPRODUCT(LTA!J88:AN88,LTA!J$102:AN$102,LTA!J$104:AN$104)</f>
        <v>120.50999999999999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217.85</v>
      </c>
      <c r="AB88" s="75">
        <f>-STOA!O88</f>
        <v>0</v>
      </c>
      <c r="AC88">
        <f t="shared" si="3"/>
        <v>12.666431496433995</v>
      </c>
      <c r="AD88">
        <f t="shared" si="4"/>
        <v>1214.0561179023193</v>
      </c>
      <c r="AE88">
        <f>'IDT-1'!C88</f>
        <v>0</v>
      </c>
      <c r="AF88" s="24"/>
      <c r="AG88">
        <f t="shared" si="5"/>
        <v>1214.0561179023193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-140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8.1183932346723058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44.999999999999993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806.94233735099567</v>
      </c>
      <c r="P89" s="36">
        <v>68.307387962679726</v>
      </c>
      <c r="Q89" s="36">
        <v>22.07</v>
      </c>
      <c r="R89" s="38">
        <v>0</v>
      </c>
      <c r="S89" s="38">
        <v>0</v>
      </c>
      <c r="T89" s="37">
        <f>SUMPRODUCT(LTA!J89:AN89,LTA!J$101:AN$101,LTA!J$104:AN$104)</f>
        <v>40.67</v>
      </c>
      <c r="U89" s="37">
        <f>SUMPRODUCT(LTA!J89:AN89,LTA!J$102:AN$102,LTA!J$104:AN$104)</f>
        <v>119.85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217.85</v>
      </c>
      <c r="AB89" s="75">
        <f>-STOA!O89</f>
        <v>0</v>
      </c>
      <c r="AC89">
        <f t="shared" si="3"/>
        <v>12.695645452264369</v>
      </c>
      <c r="AD89">
        <f t="shared" si="4"/>
        <v>1195.4115730960832</v>
      </c>
      <c r="AE89">
        <f>'IDT-1'!C89</f>
        <v>0</v>
      </c>
      <c r="AF89" s="24"/>
      <c r="AG89">
        <f t="shared" si="5"/>
        <v>1195.4115730960832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-151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8.1220803488009974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44.999999999999993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808.39167787883957</v>
      </c>
      <c r="P90" s="36">
        <v>68.307387962679726</v>
      </c>
      <c r="Q90" s="36">
        <v>22.07</v>
      </c>
      <c r="R90" s="38">
        <v>0</v>
      </c>
      <c r="S90" s="38">
        <v>0</v>
      </c>
      <c r="T90" s="37">
        <f>SUMPRODUCT(LTA!J90:AN90,LTA!J$101:AN$101,LTA!J$104:AN$104)</f>
        <v>41.33</v>
      </c>
      <c r="U90" s="37">
        <f>SUMPRODUCT(LTA!J90:AN90,LTA!J$102:AN$102,LTA!J$104:AN$104)</f>
        <v>119.00999999999999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217.85</v>
      </c>
      <c r="AB90" s="75">
        <f>-STOA!O90</f>
        <v>0</v>
      </c>
      <c r="AC90">
        <f t="shared" si="3"/>
        <v>12.587742676308492</v>
      </c>
      <c r="AD90">
        <f t="shared" si="4"/>
        <v>1210.792503514012</v>
      </c>
      <c r="AE90">
        <f>'IDT-1'!C90</f>
        <v>0</v>
      </c>
      <c r="AF90" s="24"/>
      <c r="AG90">
        <f t="shared" si="5"/>
        <v>1210.792503514012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-137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8.1220803488009974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44.999999999999993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808.95781196300061</v>
      </c>
      <c r="P91" s="36">
        <v>68.307387962679726</v>
      </c>
      <c r="Q91" s="36">
        <v>22.07</v>
      </c>
      <c r="R91" s="38">
        <v>0</v>
      </c>
      <c r="S91" s="38">
        <v>0</v>
      </c>
      <c r="T91" s="37">
        <f>SUMPRODUCT(LTA!J91:AN91,LTA!J$101:AN$101,LTA!J$104:AN$104)</f>
        <v>42.67</v>
      </c>
      <c r="U91" s="37">
        <f>SUMPRODUCT(LTA!J91:AN91,LTA!J$102:AN$102,LTA!J$104:AN$104)</f>
        <v>118.69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244.94</v>
      </c>
      <c r="AB91" s="75">
        <f>-STOA!O91</f>
        <v>0</v>
      </c>
      <c r="AC91">
        <f t="shared" si="3"/>
        <v>13.243708931135009</v>
      </c>
      <c r="AD91">
        <f t="shared" si="4"/>
        <v>1189.8126713433464</v>
      </c>
      <c r="AE91">
        <f>'IDT-1'!C91</f>
        <v>0</v>
      </c>
      <c r="AF91" s="24"/>
      <c r="AG91">
        <f t="shared" si="5"/>
        <v>1189.8126713433464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-186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8.1220803488009974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44.999999999999993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808.95627356291641</v>
      </c>
      <c r="P92" s="36">
        <v>68.307387962679726</v>
      </c>
      <c r="Q92" s="36">
        <v>22.07</v>
      </c>
      <c r="R92" s="38">
        <v>0</v>
      </c>
      <c r="S92" s="38">
        <v>0</v>
      </c>
      <c r="T92" s="37">
        <f>SUMPRODUCT(LTA!J92:AN92,LTA!J$101:AN$101,LTA!J$104:AN$104)</f>
        <v>43.33</v>
      </c>
      <c r="U92" s="37">
        <f>SUMPRODUCT(LTA!J92:AN92,LTA!J$102:AN$102,LTA!J$104:AN$104)</f>
        <v>118.85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244.94</v>
      </c>
      <c r="AB92" s="75">
        <f>-STOA!O92</f>
        <v>0</v>
      </c>
      <c r="AC92">
        <f t="shared" si="3"/>
        <v>13.098103169526299</v>
      </c>
      <c r="AD92">
        <f t="shared" si="4"/>
        <v>1208.7767387048709</v>
      </c>
      <c r="AE92">
        <f>'IDT-1'!C92</f>
        <v>0</v>
      </c>
      <c r="AF92" s="24"/>
      <c r="AG92">
        <f t="shared" si="5"/>
        <v>1208.7767387048709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-168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8.1220803488009974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44.999999999999993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694.088046087169</v>
      </c>
      <c r="P93" s="36">
        <v>68.307387962679726</v>
      </c>
      <c r="Q93" s="36">
        <v>22.07</v>
      </c>
      <c r="R93" s="38">
        <v>0</v>
      </c>
      <c r="S93" s="38">
        <v>0</v>
      </c>
      <c r="T93" s="37">
        <f>SUMPRODUCT(LTA!J93:AN93,LTA!J$101:AN$101,LTA!J$104:AN$104)</f>
        <v>55</v>
      </c>
      <c r="U93" s="37">
        <f>SUMPRODUCT(LTA!J93:AN93,LTA!J$102:AN$102,LTA!J$104:AN$104)</f>
        <v>125.85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269.02</v>
      </c>
      <c r="AB93" s="75">
        <f>-STOA!O93</f>
        <v>0</v>
      </c>
      <c r="AC93">
        <f t="shared" si="3"/>
        <v>11.179280611372217</v>
      </c>
      <c r="AD93">
        <f t="shared" si="4"/>
        <v>1293.5773337872777</v>
      </c>
      <c r="AE93">
        <f>'IDT-1'!C93</f>
        <v>0</v>
      </c>
      <c r="AF93" s="24"/>
      <c r="AG93">
        <f t="shared" si="5"/>
        <v>1293.5773337872777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-13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8.1220803488009974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44.999999999999993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692.40651009079011</v>
      </c>
      <c r="P94" s="36">
        <v>68.307387962679726</v>
      </c>
      <c r="Q94" s="36">
        <v>22.07</v>
      </c>
      <c r="R94" s="38">
        <v>0</v>
      </c>
      <c r="S94" s="38">
        <v>0</v>
      </c>
      <c r="T94" s="37">
        <f>SUMPRODUCT(LTA!J94:AN94,LTA!J$101:AN$101,LTA!J$104:AN$104)</f>
        <v>54.67</v>
      </c>
      <c r="U94" s="37">
        <f>SUMPRODUCT(LTA!J94:AN94,LTA!J$102:AN$102,LTA!J$104:AN$104)</f>
        <v>125.50999999999999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269.02</v>
      </c>
      <c r="AB94" s="75">
        <f>-STOA!O94</f>
        <v>0</v>
      </c>
      <c r="AC94">
        <f t="shared" si="3"/>
        <v>11.049402658579075</v>
      </c>
      <c r="AD94">
        <f t="shared" si="4"/>
        <v>1304.3556757436918</v>
      </c>
      <c r="AE94">
        <f>'IDT-1'!C94</f>
        <v>0</v>
      </c>
      <c r="AF94" s="24"/>
      <c r="AG94">
        <f t="shared" si="5"/>
        <v>1304.3556757436918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8.1220803488009974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44.999999999999993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705.91619158519143</v>
      </c>
      <c r="P95" s="36">
        <v>68.307387962679726</v>
      </c>
      <c r="Q95" s="36">
        <v>14.67</v>
      </c>
      <c r="R95" s="38">
        <v>0</v>
      </c>
      <c r="S95" s="38">
        <v>0</v>
      </c>
      <c r="T95" s="37">
        <f>SUMPRODUCT(LTA!J95:AN95,LTA!J$101:AN$101,LTA!J$104:AN$104)</f>
        <v>44.33</v>
      </c>
      <c r="U95" s="37">
        <f>SUMPRODUCT(LTA!J95:AN95,LTA!J$102:AN$102,LTA!J$104:AN$104)</f>
        <v>95.95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269.02</v>
      </c>
      <c r="AB95" s="75">
        <f>-STOA!O95</f>
        <v>0</v>
      </c>
      <c r="AC95">
        <f t="shared" si="3"/>
        <v>11.250999983132045</v>
      </c>
      <c r="AD95">
        <f t="shared" si="4"/>
        <v>1328.1537599135402</v>
      </c>
      <c r="AE95">
        <f>'IDT-1'!C95</f>
        <v>0</v>
      </c>
      <c r="AF95" s="24"/>
      <c r="AG95">
        <f t="shared" si="5"/>
        <v>1328.1537599135402</v>
      </c>
      <c r="AI95" s="34">
        <f>PXIL!I95</f>
        <v>0</v>
      </c>
      <c r="AJ95" s="34">
        <f>PXIL!O95</f>
        <v>0</v>
      </c>
      <c r="AK95" s="34">
        <f>RTM_IEX!I95</f>
        <v>57.79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8.1220803488009974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44.999999999999993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716.77447275083273</v>
      </c>
      <c r="P96" s="36">
        <v>68.307387962679726</v>
      </c>
      <c r="Q96" s="36">
        <v>14.67</v>
      </c>
      <c r="R96" s="38">
        <v>0</v>
      </c>
      <c r="S96" s="38">
        <v>0</v>
      </c>
      <c r="T96" s="37">
        <f>SUMPRODUCT(LTA!J96:AN96,LTA!J$101:AN$101,LTA!J$104:AN$104)</f>
        <v>43.67</v>
      </c>
      <c r="U96" s="37">
        <f>SUMPRODUCT(LTA!J96:AN96,LTA!J$102:AN$102,LTA!J$104:AN$104)</f>
        <v>86.45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269.02</v>
      </c>
      <c r="AB96" s="75">
        <f>-STOA!O96</f>
        <v>0</v>
      </c>
      <c r="AC96">
        <f t="shared" si="3"/>
        <v>11.216461544923432</v>
      </c>
      <c r="AD96">
        <f t="shared" si="4"/>
        <v>1324.07657951739</v>
      </c>
      <c r="AE96">
        <f>'IDT-1'!C96</f>
        <v>0</v>
      </c>
      <c r="AF96" s="24"/>
      <c r="AG96">
        <f t="shared" si="5"/>
        <v>1324.07657951739</v>
      </c>
      <c r="AI96" s="34">
        <f>PXIL!I96</f>
        <v>0</v>
      </c>
      <c r="AJ96" s="34">
        <f>PXIL!O96</f>
        <v>0</v>
      </c>
      <c r="AK96" s="34">
        <f>RTM_IEX!I96</f>
        <v>52.98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8.1220803488009974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44.999999999999993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725.6033266912317</v>
      </c>
      <c r="P97" s="36">
        <v>68.307387962679726</v>
      </c>
      <c r="Q97" s="36">
        <v>22.07</v>
      </c>
      <c r="R97" s="38">
        <v>0</v>
      </c>
      <c r="S97" s="38">
        <v>0</v>
      </c>
      <c r="T97" s="37">
        <f>SUMPRODUCT(LTA!J97:AN97,LTA!J$101:AN$101,LTA!J$104:AN$104)</f>
        <v>45</v>
      </c>
      <c r="U97" s="37">
        <f>SUMPRODUCT(LTA!J97:AN97,LTA!J$102:AN$102,LTA!J$104:AN$104)</f>
        <v>114.5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269.02</v>
      </c>
      <c r="AB97" s="75">
        <f>-STOA!O97</f>
        <v>0</v>
      </c>
      <c r="AC97">
        <f t="shared" si="3"/>
        <v>11.154543918022785</v>
      </c>
      <c r="AD97">
        <f t="shared" si="4"/>
        <v>1316.7673510846898</v>
      </c>
      <c r="AE97">
        <f>'IDT-1'!C97</f>
        <v>0</v>
      </c>
      <c r="AF97" s="24"/>
      <c r="AG97">
        <f t="shared" si="5"/>
        <v>1316.7673510846898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8.1220803488009974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44.999999999999993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729.3319545804535</v>
      </c>
      <c r="P98" s="36">
        <v>68.307387962679726</v>
      </c>
      <c r="Q98" s="36">
        <v>22.07</v>
      </c>
      <c r="R98" s="38">
        <v>0</v>
      </c>
      <c r="S98" s="38">
        <v>0</v>
      </c>
      <c r="T98" s="37">
        <f>SUMPRODUCT(LTA!J98:AN98,LTA!J$101:AN$101,LTA!J$104:AN$104)</f>
        <v>46.33</v>
      </c>
      <c r="U98" s="37">
        <f>SUMPRODUCT(LTA!J98:AN98,LTA!J$102:AN$102,LTA!J$104:AN$104)</f>
        <v>122.85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269.02</v>
      </c>
      <c r="AB98" s="75">
        <f>-STOA!O98</f>
        <v>0</v>
      </c>
      <c r="AC98">
        <f t="shared" si="3"/>
        <v>11.267176392292246</v>
      </c>
      <c r="AD98">
        <f t="shared" si="4"/>
        <v>1330.063346499642</v>
      </c>
      <c r="AE98">
        <f>'IDT-1'!C98</f>
        <v>0</v>
      </c>
      <c r="AF98" s="24"/>
      <c r="AG98">
        <f t="shared" si="5"/>
        <v>1330.063346499642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0.15117839999999996</v>
      </c>
      <c r="E99">
        <f t="shared" si="6"/>
        <v>0.19493919889732972</v>
      </c>
      <c r="F99">
        <f t="shared" si="6"/>
        <v>0</v>
      </c>
      <c r="G99">
        <f t="shared" si="6"/>
        <v>0.54984700000000031</v>
      </c>
      <c r="H99">
        <f t="shared" si="6"/>
        <v>0</v>
      </c>
      <c r="I99">
        <f t="shared" si="6"/>
        <v>1.145384216427187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15.968106584268735</v>
      </c>
      <c r="P99" s="36">
        <f t="shared" si="6"/>
        <v>0.9849515197260208</v>
      </c>
      <c r="Q99" s="36">
        <f t="shared" si="6"/>
        <v>0.3634914100549882</v>
      </c>
      <c r="R99" s="38">
        <f t="shared" si="6"/>
        <v>0.28345749999999992</v>
      </c>
      <c r="S99" s="38">
        <f t="shared" si="6"/>
        <v>0</v>
      </c>
      <c r="T99" s="37">
        <f t="shared" si="6"/>
        <v>3.2621625000000005</v>
      </c>
      <c r="U99" s="37">
        <f t="shared" si="6"/>
        <v>2.1727800000000004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-1.7228500000000002</v>
      </c>
      <c r="AA99" s="75">
        <f t="shared" si="6"/>
        <v>5.3416299999999977</v>
      </c>
      <c r="AB99" s="75">
        <f t="shared" si="6"/>
        <v>0</v>
      </c>
      <c r="AC99">
        <f t="shared" si="6"/>
        <v>0.27825089237214906</v>
      </c>
      <c r="AD99">
        <f t="shared" si="6"/>
        <v>27.558349937002106</v>
      </c>
      <c r="AE99">
        <f t="shared" si="6"/>
        <v>-8.9418499999999998E-2</v>
      </c>
      <c r="AG99">
        <f t="shared" si="6"/>
        <v>27.468931437002105</v>
      </c>
      <c r="AI99">
        <f t="shared" si="6"/>
        <v>0</v>
      </c>
      <c r="AJ99">
        <f t="shared" si="6"/>
        <v>0</v>
      </c>
      <c r="AK99">
        <f t="shared" si="6"/>
        <v>5.1772499999999992E-2</v>
      </c>
      <c r="AL99">
        <f t="shared" si="6"/>
        <v>-0.91025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6">
        <f>Allocation_SG!A1</f>
        <v>45508</v>
      </c>
      <c r="B1" s="220"/>
      <c r="C1" s="220"/>
      <c r="D1" s="229" t="s">
        <v>432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450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519</v>
      </c>
      <c r="AT1" s="230" t="s">
        <v>520</v>
      </c>
      <c r="AU1" s="230" t="s">
        <v>525</v>
      </c>
      <c r="AV1" s="230" t="s">
        <v>526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8.1242999999999999</v>
      </c>
      <c r="E3">
        <f>GT_NG!T3</f>
        <v>9.7420718816067655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748.97668617503007</v>
      </c>
      <c r="P3" s="36">
        <v>69.294258016405664</v>
      </c>
      <c r="Q3" s="36">
        <v>26.65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376.41999999999996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30.82</v>
      </c>
      <c r="Z3" s="34">
        <f>IEX!P3</f>
        <v>0</v>
      </c>
      <c r="AA3" s="75">
        <f>STOA!J3</f>
        <v>541.26</v>
      </c>
      <c r="AB3" s="75">
        <f>-STOA!P3</f>
        <v>0</v>
      </c>
      <c r="AC3">
        <f>SUMIF(B3:AB3,"&gt;0")*$AC$2-SUMIF(B3:AB3,"&lt;0")*($AC$2/(1-$AC$2))+SUMIF(AI3:AR3,"&gt;0")*$AC$2-SUMIF(AI3:AR3,"&lt;0")*($AC$2/(1-$AC$2))</f>
        <v>16.890341220813816</v>
      </c>
      <c r="AD3">
        <f>SUM(B3:AB3,AI3:AV3)-AC3</f>
        <v>1770.9242675114638</v>
      </c>
      <c r="AE3">
        <f>'IDT-1'!F3</f>
        <v>0</v>
      </c>
      <c r="AF3" s="24"/>
      <c r="AG3">
        <f>SUM(AD3:AF3)</f>
        <v>1770.9242675114638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-111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8.1242999999999999</v>
      </c>
      <c r="E4">
        <f>GT_NG!T4</f>
        <v>9.7420718816067655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735.72497871307814</v>
      </c>
      <c r="P4" s="36">
        <v>69.294258016405664</v>
      </c>
      <c r="Q4" s="36">
        <v>26.65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376.09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10.6</v>
      </c>
      <c r="Z4" s="34">
        <f>IEX!P4</f>
        <v>0</v>
      </c>
      <c r="AA4" s="75">
        <f>STOA!J4</f>
        <v>541.26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16.631820351308086</v>
      </c>
      <c r="AD4">
        <f t="shared" ref="AD4:AD67" si="1">SUM(B4:AB4,AI4:AV4)-AC4</f>
        <v>1734.3810809190172</v>
      </c>
      <c r="AE4">
        <f>'IDT-1'!F4</f>
        <v>0</v>
      </c>
      <c r="AF4" s="24"/>
      <c r="AG4">
        <f t="shared" ref="AG4:AG67" si="2">SUM(AD4:AF4)</f>
        <v>1734.3810809190172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-114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8.1242999999999999</v>
      </c>
      <c r="E5">
        <f>GT_NG!T5</f>
        <v>9.7420718816067655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687.83173830491762</v>
      </c>
      <c r="P5" s="36">
        <v>75.077129091465281</v>
      </c>
      <c r="Q5" s="36">
        <v>26.65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375.59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541.26</v>
      </c>
      <c r="AB5" s="75">
        <f>-STOA!P5</f>
        <v>0</v>
      </c>
      <c r="AC5">
        <f t="shared" si="0"/>
        <v>15.939189674888254</v>
      </c>
      <c r="AD5">
        <f t="shared" si="1"/>
        <v>1710.8633422623363</v>
      </c>
      <c r="AE5">
        <f>'IDT-1'!F5</f>
        <v>0</v>
      </c>
      <c r="AF5" s="24"/>
      <c r="AG5">
        <f t="shared" si="2"/>
        <v>1710.8633422623363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-85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8.1242999999999999</v>
      </c>
      <c r="E6">
        <f>GT_NG!T6</f>
        <v>9.7420718816067655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641.46712831851107</v>
      </c>
      <c r="P6" s="36">
        <v>75.077129091465281</v>
      </c>
      <c r="Q6" s="36">
        <v>26.65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376.02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541.26</v>
      </c>
      <c r="AB6" s="75">
        <f>-STOA!P6</f>
        <v>0</v>
      </c>
      <c r="AC6">
        <f t="shared" si="0"/>
        <v>15.341560007880215</v>
      </c>
      <c r="AD6">
        <f t="shared" si="1"/>
        <v>1690.5263619429379</v>
      </c>
      <c r="AE6">
        <f>'IDT-1'!F6</f>
        <v>0</v>
      </c>
      <c r="AF6" s="24"/>
      <c r="AG6">
        <f t="shared" si="2"/>
        <v>1690.5263619429379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-60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8.1242999999999999</v>
      </c>
      <c r="E7">
        <f>GT_NG!T7</f>
        <v>9.7420718816067655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641.46712831851107</v>
      </c>
      <c r="P7" s="36">
        <v>75.077129091465281</v>
      </c>
      <c r="Q7" s="36">
        <v>26.65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376.04999999999995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541.26</v>
      </c>
      <c r="AB7" s="75">
        <f>-STOA!P7</f>
        <v>0</v>
      </c>
      <c r="AC7">
        <f t="shared" si="0"/>
        <v>15.485821689203329</v>
      </c>
      <c r="AD7">
        <f t="shared" si="1"/>
        <v>1673.4121002616148</v>
      </c>
      <c r="AE7">
        <f>'IDT-1'!F7</f>
        <v>0</v>
      </c>
      <c r="AF7" s="24"/>
      <c r="AG7">
        <f t="shared" si="2"/>
        <v>1673.4121002616148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-77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8.1242999999999999</v>
      </c>
      <c r="E8">
        <f>GT_NG!T8</f>
        <v>9.7420718816067655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611.78059633581381</v>
      </c>
      <c r="P8" s="36">
        <v>75.077008764940246</v>
      </c>
      <c r="Q8" s="36">
        <v>27.67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376.21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541.26</v>
      </c>
      <c r="AB8" s="75">
        <f>-STOA!P8</f>
        <v>0</v>
      </c>
      <c r="AC8">
        <f t="shared" si="0"/>
        <v>15.153183074832082</v>
      </c>
      <c r="AD8">
        <f t="shared" si="1"/>
        <v>1656.2380865667637</v>
      </c>
      <c r="AE8">
        <f>'IDT-1'!F8</f>
        <v>0</v>
      </c>
      <c r="AF8" s="24"/>
      <c r="AG8">
        <f t="shared" si="2"/>
        <v>1656.2380865667637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-66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8.1242999999999999</v>
      </c>
      <c r="E9">
        <f>GT_NG!T9</f>
        <v>9.7420718816067655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586.45259098870599</v>
      </c>
      <c r="P9" s="36">
        <v>75.076677288015574</v>
      </c>
      <c r="Q9" s="36">
        <v>27.67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376.34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541.26</v>
      </c>
      <c r="AB9" s="75">
        <f>-STOA!P9</f>
        <v>0</v>
      </c>
      <c r="AC9">
        <f t="shared" si="0"/>
        <v>14.899161256885764</v>
      </c>
      <c r="AD9">
        <f t="shared" si="1"/>
        <v>1636.2937715606777</v>
      </c>
      <c r="AE9">
        <f>'IDT-1'!F9</f>
        <v>0</v>
      </c>
      <c r="AF9" s="24"/>
      <c r="AG9">
        <f t="shared" si="2"/>
        <v>1636.2937715606777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-61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8.1242999999999999</v>
      </c>
      <c r="E10">
        <f>GT_NG!T10</f>
        <v>9.7420718816067655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557.55477599536323</v>
      </c>
      <c r="P10" s="36">
        <v>75.076677288015574</v>
      </c>
      <c r="Q10" s="36">
        <v>27.67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376.46999999999997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541.26</v>
      </c>
      <c r="AB10" s="75">
        <f>-STOA!P10</f>
        <v>0</v>
      </c>
      <c r="AC10">
        <f t="shared" si="0"/>
        <v>14.581271191417683</v>
      </c>
      <c r="AD10">
        <f t="shared" si="1"/>
        <v>1616.8438466328028</v>
      </c>
      <c r="AE10">
        <f>'IDT-1'!F10</f>
        <v>0</v>
      </c>
      <c r="AF10" s="24"/>
      <c r="AG10">
        <f t="shared" si="2"/>
        <v>1616.8438466328028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-52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8.1242999999999999</v>
      </c>
      <c r="E11">
        <f>GT_NG!T11</f>
        <v>9.3200872002491444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537.39405265084304</v>
      </c>
      <c r="P11" s="36">
        <v>75.076677288015574</v>
      </c>
      <c r="Q11" s="36">
        <v>26.65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380.21999999999997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545.86</v>
      </c>
      <c r="AB11" s="75">
        <f>-STOA!P11</f>
        <v>0</v>
      </c>
      <c r="AC11">
        <f t="shared" si="0"/>
        <v>14.537717705799423</v>
      </c>
      <c r="AD11">
        <f t="shared" si="1"/>
        <v>1595.6346920925434</v>
      </c>
      <c r="AE11">
        <f>'IDT-1'!F11</f>
        <v>0</v>
      </c>
      <c r="AF11" s="24"/>
      <c r="AG11">
        <f t="shared" si="2"/>
        <v>1595.6346920925434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8.1242999999999999</v>
      </c>
      <c r="E12">
        <f>GT_NG!T12</f>
        <v>9.3200872002491444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508.49723032231071</v>
      </c>
      <c r="P12" s="36">
        <v>75.076677288015574</v>
      </c>
      <c r="Q12" s="36">
        <v>26.65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379.89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545.86</v>
      </c>
      <c r="AB12" s="75">
        <f>-STOA!P12</f>
        <v>0</v>
      </c>
      <c r="AC12">
        <f t="shared" si="0"/>
        <v>14.249856609615307</v>
      </c>
      <c r="AD12">
        <f t="shared" si="1"/>
        <v>1571.6957308601952</v>
      </c>
      <c r="AE12">
        <f>'IDT-1'!F12</f>
        <v>0</v>
      </c>
      <c r="AF12" s="24"/>
      <c r="AG12">
        <f t="shared" si="2"/>
        <v>1571.6957308601952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-55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8.1242999999999999</v>
      </c>
      <c r="E13">
        <f>GT_NG!T13</f>
        <v>9.3200872002491444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470.87691492368214</v>
      </c>
      <c r="P13" s="36">
        <v>75.076677288015574</v>
      </c>
      <c r="Q13" s="36">
        <v>20.107367111809378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338.55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545.86</v>
      </c>
      <c r="AB13" s="75">
        <f>-STOA!P13</f>
        <v>0</v>
      </c>
      <c r="AC13">
        <f t="shared" si="0"/>
        <v>13.065718169137124</v>
      </c>
      <c r="AD13">
        <f t="shared" si="1"/>
        <v>1542.3769210138539</v>
      </c>
      <c r="AE13">
        <f>'IDT-1'!F13</f>
        <v>0</v>
      </c>
      <c r="AF13" s="24"/>
      <c r="AG13">
        <f t="shared" si="2"/>
        <v>1542.3769210138539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8.1242999999999999</v>
      </c>
      <c r="E14">
        <f>GT_NG!T14</f>
        <v>9.3200872002491444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469.74128728550534</v>
      </c>
      <c r="P14" s="36">
        <v>75.076677288015574</v>
      </c>
      <c r="Q14" s="36">
        <v>20.107367111809378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299.84999999999997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545.86</v>
      </c>
      <c r="AB14" s="75">
        <f>-STOA!P14</f>
        <v>0</v>
      </c>
      <c r="AC14">
        <f t="shared" si="0"/>
        <v>12.93337089697644</v>
      </c>
      <c r="AD14">
        <f t="shared" si="1"/>
        <v>1526.7536406478378</v>
      </c>
      <c r="AE14">
        <f>'IDT-1'!F14</f>
        <v>0</v>
      </c>
      <c r="AF14" s="24"/>
      <c r="AG14">
        <f t="shared" si="2"/>
        <v>1526.7536406478378</v>
      </c>
      <c r="AI14" s="34">
        <f>PXIL!J14</f>
        <v>0</v>
      </c>
      <c r="AJ14" s="34">
        <f>PXIL!P14</f>
        <v>0</v>
      </c>
      <c r="AK14" s="34">
        <f>RTM_IEX!J14</f>
        <v>24.08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8.1242999999999999</v>
      </c>
      <c r="E15">
        <f>GT_NG!T15</f>
        <v>9.3200872002491444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468.21388675196715</v>
      </c>
      <c r="P15" s="36">
        <v>21.15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302.83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545.86</v>
      </c>
      <c r="AB15" s="75">
        <f>-STOA!P15</f>
        <v>0</v>
      </c>
      <c r="AC15">
        <f t="shared" si="0"/>
        <v>12.493702759536188</v>
      </c>
      <c r="AD15">
        <f t="shared" si="1"/>
        <v>1474.8518638519147</v>
      </c>
      <c r="AE15">
        <f>'IDT-1'!F15</f>
        <v>0</v>
      </c>
      <c r="AF15" s="24"/>
      <c r="AG15">
        <f t="shared" si="2"/>
        <v>1474.8518638519147</v>
      </c>
      <c r="AI15" s="34">
        <f>PXIL!J15</f>
        <v>0</v>
      </c>
      <c r="AJ15" s="34">
        <f>PXIL!P15</f>
        <v>0</v>
      </c>
      <c r="AK15" s="34">
        <f>RTM_IEX!J15</f>
        <v>36.6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8.1242999999999999</v>
      </c>
      <c r="E16">
        <f>GT_NG!T16</f>
        <v>9.3200872002491444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468.24409064719794</v>
      </c>
      <c r="P16" s="36">
        <v>19.260000000000002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302.65999999999997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545.86</v>
      </c>
      <c r="AB16" s="75">
        <f>-STOA!P16</f>
        <v>0</v>
      </c>
      <c r="AC16">
        <f t="shared" si="0"/>
        <v>12.452376472256127</v>
      </c>
      <c r="AD16">
        <f t="shared" si="1"/>
        <v>1469.9733940344258</v>
      </c>
      <c r="AE16">
        <f>'IDT-1'!F16</f>
        <v>0</v>
      </c>
      <c r="AF16" s="24"/>
      <c r="AG16">
        <f t="shared" si="2"/>
        <v>1469.9733940344258</v>
      </c>
      <c r="AI16" s="34">
        <f>PXIL!J16</f>
        <v>0</v>
      </c>
      <c r="AJ16" s="34">
        <f>PXIL!P16</f>
        <v>0</v>
      </c>
      <c r="AK16" s="34">
        <f>RTM_IEX!J16</f>
        <v>33.71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8.1242999999999999</v>
      </c>
      <c r="E17">
        <f>GT_NG!T17</f>
        <v>9.3200872002491444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467.3961436081496</v>
      </c>
      <c r="P17" s="36">
        <v>19.260000000000002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302.5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545.86</v>
      </c>
      <c r="AB17" s="75">
        <f>-STOA!P17</f>
        <v>0</v>
      </c>
      <c r="AC17">
        <f t="shared" si="0"/>
        <v>12.484397717128122</v>
      </c>
      <c r="AD17">
        <f t="shared" si="1"/>
        <v>1473.7534257505056</v>
      </c>
      <c r="AE17">
        <f>'IDT-1'!F17</f>
        <v>0</v>
      </c>
      <c r="AF17" s="24"/>
      <c r="AG17">
        <f t="shared" si="2"/>
        <v>1473.7534257505056</v>
      </c>
      <c r="AI17" s="34">
        <f>PXIL!J17</f>
        <v>0</v>
      </c>
      <c r="AJ17" s="34">
        <f>PXIL!P17</f>
        <v>0</v>
      </c>
      <c r="AK17" s="34">
        <f>RTM_IEX!J17</f>
        <v>38.53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8.1242999999999999</v>
      </c>
      <c r="E18">
        <f>GT_NG!T18</f>
        <v>9.3200872002491444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468.53176443118184</v>
      </c>
      <c r="P18" s="36">
        <v>19.260000000000002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259.48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545.86</v>
      </c>
      <c r="AB18" s="75">
        <f>-STOA!P18</f>
        <v>0</v>
      </c>
      <c r="AC18">
        <f t="shared" si="0"/>
        <v>12.334840932041594</v>
      </c>
      <c r="AD18">
        <f t="shared" si="1"/>
        <v>1456.0986033586244</v>
      </c>
      <c r="AE18">
        <f>'IDT-1'!F18</f>
        <v>0</v>
      </c>
      <c r="AF18" s="24"/>
      <c r="AG18">
        <f t="shared" si="2"/>
        <v>1456.0986033586244</v>
      </c>
      <c r="AI18" s="34">
        <f>PXIL!J18</f>
        <v>0</v>
      </c>
      <c r="AJ18" s="34">
        <f>PXIL!P18</f>
        <v>0</v>
      </c>
      <c r="AK18" s="34">
        <f>RTM_IEX!J18</f>
        <v>62.61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9.3200872002491444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469.00311311360667</v>
      </c>
      <c r="P19" s="36">
        <v>19.260000000000002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259.79999999999995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545.39</v>
      </c>
      <c r="AB19" s="75">
        <f>-STOA!P19</f>
        <v>0</v>
      </c>
      <c r="AC19">
        <f t="shared" si="0"/>
        <v>12.191884260973961</v>
      </c>
      <c r="AD19">
        <f t="shared" si="1"/>
        <v>1439.2229087121168</v>
      </c>
      <c r="AE19">
        <f>'IDT-1'!F19</f>
        <v>0</v>
      </c>
      <c r="AF19" s="24"/>
      <c r="AG19">
        <f t="shared" si="2"/>
        <v>1439.2229087121168</v>
      </c>
      <c r="AI19" s="34">
        <f>PXIL!J19</f>
        <v>0</v>
      </c>
      <c r="AJ19" s="34">
        <f>PXIL!P19</f>
        <v>0</v>
      </c>
      <c r="AK19" s="34">
        <f>RTM_IEX!J19</f>
        <v>45.27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9.3200872002491444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468.99442515120666</v>
      </c>
      <c r="P20" s="36">
        <v>19.260000000000002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259.79999999999995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545.39</v>
      </c>
      <c r="AB20" s="75">
        <f>-STOA!P20</f>
        <v>0</v>
      </c>
      <c r="AC20">
        <f t="shared" si="0"/>
        <v>12.086643282089801</v>
      </c>
      <c r="AD20">
        <f t="shared" si="1"/>
        <v>1426.7994617286008</v>
      </c>
      <c r="AE20">
        <f>'IDT-1'!F20</f>
        <v>0</v>
      </c>
      <c r="AF20" s="24"/>
      <c r="AG20">
        <f t="shared" si="2"/>
        <v>1426.7994617286008</v>
      </c>
      <c r="AI20" s="34">
        <f>PXIL!J20</f>
        <v>0</v>
      </c>
      <c r="AJ20" s="34">
        <f>PXIL!P20</f>
        <v>0</v>
      </c>
      <c r="AK20" s="34">
        <f>RTM_IEX!J20</f>
        <v>32.75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9.3200872002491444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471.47939543123829</v>
      </c>
      <c r="P21" s="36">
        <v>19.260000000000002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259.79999999999995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545.39</v>
      </c>
      <c r="AB21" s="75">
        <f>-STOA!P21</f>
        <v>0</v>
      </c>
      <c r="AC21">
        <f t="shared" si="0"/>
        <v>11.978073032442067</v>
      </c>
      <c r="AD21">
        <f t="shared" si="1"/>
        <v>1413.9830022582801</v>
      </c>
      <c r="AE21">
        <f>'IDT-1'!F21</f>
        <v>0</v>
      </c>
      <c r="AF21" s="24"/>
      <c r="AG21">
        <f t="shared" si="2"/>
        <v>1413.9830022582801</v>
      </c>
      <c r="AI21" s="34">
        <f>PXIL!J21</f>
        <v>0</v>
      </c>
      <c r="AJ21" s="34">
        <f>PXIL!P21</f>
        <v>0</v>
      </c>
      <c r="AK21" s="34">
        <f>RTM_IEX!J21</f>
        <v>17.34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9.3200872002491444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471.41857938763826</v>
      </c>
      <c r="P22" s="36">
        <v>19.260000000000002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259.79999999999995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545.39</v>
      </c>
      <c r="AB22" s="75">
        <f>-STOA!P22</f>
        <v>0</v>
      </c>
      <c r="AC22">
        <f t="shared" si="0"/>
        <v>11.896670177675826</v>
      </c>
      <c r="AD22">
        <f t="shared" si="1"/>
        <v>1404.3735890694466</v>
      </c>
      <c r="AE22">
        <f>'IDT-1'!F22</f>
        <v>0</v>
      </c>
      <c r="AF22" s="24"/>
      <c r="AG22">
        <f t="shared" si="2"/>
        <v>1404.3735890694466</v>
      </c>
      <c r="AI22" s="34">
        <f>PXIL!J22</f>
        <v>0</v>
      </c>
      <c r="AJ22" s="34">
        <f>PXIL!P22</f>
        <v>0</v>
      </c>
      <c r="AK22" s="34">
        <f>RTM_IEX!J22</f>
        <v>7.71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9.7420718816067655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468.51423534530528</v>
      </c>
      <c r="P23" s="36">
        <v>19.260000000000002</v>
      </c>
      <c r="Q23" s="36">
        <v>7.72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259.61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544.93999999999994</v>
      </c>
      <c r="AB23" s="75">
        <f>-STOA!P23</f>
        <v>0</v>
      </c>
      <c r="AC23">
        <f t="shared" si="0"/>
        <v>12.008986144440971</v>
      </c>
      <c r="AD23">
        <f t="shared" si="1"/>
        <v>1369.4289137417061</v>
      </c>
      <c r="AE23">
        <f>'IDT-1'!F23</f>
        <v>0</v>
      </c>
      <c r="AF23" s="24"/>
      <c r="AG23">
        <f t="shared" si="2"/>
        <v>1369.4289137417061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-24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9.7420718816067655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467.36992625307295</v>
      </c>
      <c r="P24" s="36">
        <v>19.260000000000002</v>
      </c>
      <c r="Q24" s="36">
        <v>7.72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259.61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544.93999999999994</v>
      </c>
      <c r="AB24" s="75">
        <f>-STOA!P24</f>
        <v>0</v>
      </c>
      <c r="AC24">
        <f t="shared" si="0"/>
        <v>12.126441313939555</v>
      </c>
      <c r="AD24">
        <f t="shared" si="1"/>
        <v>1353.167149479975</v>
      </c>
      <c r="AE24">
        <f>'IDT-1'!F24</f>
        <v>0</v>
      </c>
      <c r="AF24" s="24"/>
      <c r="AG24">
        <f t="shared" si="2"/>
        <v>1353.167149479975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-39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9.7420718816067655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468.36254305879686</v>
      </c>
      <c r="P25" s="36">
        <v>19.260000000000002</v>
      </c>
      <c r="Q25" s="36">
        <v>7.72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259.61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</v>
      </c>
      <c r="AA25" s="75">
        <f>STOA!J25</f>
        <v>544.93999999999994</v>
      </c>
      <c r="AB25" s="75">
        <f>-STOA!P25</f>
        <v>0</v>
      </c>
      <c r="AC25">
        <f t="shared" si="0"/>
        <v>12.227962030081418</v>
      </c>
      <c r="AD25">
        <f t="shared" si="1"/>
        <v>1343.0582455695571</v>
      </c>
      <c r="AE25">
        <f>'IDT-1'!F25</f>
        <v>0</v>
      </c>
      <c r="AF25" s="24"/>
      <c r="AG25">
        <f t="shared" si="2"/>
        <v>1343.0582455695571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-48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9.7420718816067655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477.07360867707462</v>
      </c>
      <c r="P26" s="36">
        <v>19.260000000000002</v>
      </c>
      <c r="Q26" s="36">
        <v>17.64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259.61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-22</v>
      </c>
      <c r="AA26" s="75">
        <f>STOA!J26</f>
        <v>544.93999999999994</v>
      </c>
      <c r="AB26" s="75">
        <f>-STOA!P26</f>
        <v>0</v>
      </c>
      <c r="AC26">
        <f t="shared" si="0"/>
        <v>12.680953501646067</v>
      </c>
      <c r="AD26">
        <f t="shared" si="1"/>
        <v>1326.2363197162701</v>
      </c>
      <c r="AE26">
        <f>'IDT-1'!F26</f>
        <v>0</v>
      </c>
      <c r="AF26" s="24"/>
      <c r="AG26">
        <f t="shared" si="2"/>
        <v>1326.2363197162701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-63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8.1242999999999999</v>
      </c>
      <c r="E27">
        <f>GT_NG!T27</f>
        <v>9.7420718816067655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478.01265885962761</v>
      </c>
      <c r="P27" s="36">
        <v>19.260000000000002</v>
      </c>
      <c r="Q27" s="36">
        <v>17.64</v>
      </c>
      <c r="R27" s="38">
        <v>5.0599999999999996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255.57039899999998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-3.13</v>
      </c>
      <c r="AA27" s="75">
        <f>STOA!J27</f>
        <v>544.93999999999994</v>
      </c>
      <c r="AB27" s="75">
        <f>-STOA!P27</f>
        <v>0</v>
      </c>
      <c r="AC27">
        <f t="shared" si="0"/>
        <v>12.94410654158064</v>
      </c>
      <c r="AD27">
        <f t="shared" si="1"/>
        <v>1300.8026158588884</v>
      </c>
      <c r="AE27">
        <f>'IDT-1'!F27</f>
        <v>0</v>
      </c>
      <c r="AF27" s="24"/>
      <c r="AG27">
        <f t="shared" si="2"/>
        <v>1300.8026158588884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-110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8.1242999999999999</v>
      </c>
      <c r="E28">
        <f>GT_NG!T28</f>
        <v>9.7420718816067655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480.18933618501683</v>
      </c>
      <c r="P28" s="36">
        <v>72.53667720214375</v>
      </c>
      <c r="Q28" s="36">
        <v>17.64</v>
      </c>
      <c r="R28" s="38">
        <v>8.2099999999999991</v>
      </c>
      <c r="S28" s="38">
        <v>0</v>
      </c>
      <c r="T28" s="37">
        <f>SUMPRODUCT(LTA!J28:AN28,LTA!J$101:AN$101,LTA!J$105:AN$105)</f>
        <v>2.33</v>
      </c>
      <c r="U28" s="37">
        <f>SUMPRODUCT(LTA!J28:AN28,LTA!J$102:AN$102,LTA!J$105:AN$105)</f>
        <v>300.479919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-271</v>
      </c>
      <c r="AA28" s="75">
        <f>STOA!J28</f>
        <v>544.93999999999994</v>
      </c>
      <c r="AB28" s="75">
        <f>-STOA!P28</f>
        <v>0</v>
      </c>
      <c r="AC28">
        <f t="shared" si="0"/>
        <v>15.558608357640157</v>
      </c>
      <c r="AD28">
        <f t="shared" si="1"/>
        <v>1292.3609885703622</v>
      </c>
      <c r="AE28">
        <f>'IDT-1'!F28</f>
        <v>0</v>
      </c>
      <c r="AF28" s="24"/>
      <c r="AG28">
        <f t="shared" si="2"/>
        <v>1292.3609885703622</v>
      </c>
      <c r="AI28" s="34">
        <f>PXIL!J28</f>
        <v>0</v>
      </c>
      <c r="AJ28" s="34">
        <f>PXIL!P28</f>
        <v>0</v>
      </c>
      <c r="AK28" s="34">
        <f>RTM_IEX!J28</f>
        <v>47.2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8.1242999999999999</v>
      </c>
      <c r="E29">
        <f>GT_NG!T29</f>
        <v>9.7420718816067655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477.59534629095958</v>
      </c>
      <c r="P29" s="36">
        <v>75.080000000000013</v>
      </c>
      <c r="Q29" s="36">
        <v>17.64</v>
      </c>
      <c r="R29" s="38">
        <v>14.86</v>
      </c>
      <c r="S29" s="38">
        <v>0</v>
      </c>
      <c r="T29" s="37">
        <f>SUMPRODUCT(LTA!J29:AN29,LTA!J$101:AN$101,LTA!J$105:AN$105)</f>
        <v>5.66</v>
      </c>
      <c r="U29" s="37">
        <f>SUMPRODUCT(LTA!J29:AN29,LTA!J$102:AN$102,LTA!J$105:AN$105)</f>
        <v>341.43552399999999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-289</v>
      </c>
      <c r="AA29" s="75">
        <f>STOA!J29</f>
        <v>544.93999999999994</v>
      </c>
      <c r="AB29" s="75">
        <f>-STOA!P29</f>
        <v>0</v>
      </c>
      <c r="AC29">
        <f t="shared" si="0"/>
        <v>15.855274675080068</v>
      </c>
      <c r="AD29">
        <f t="shared" si="1"/>
        <v>1291.229260156721</v>
      </c>
      <c r="AE29">
        <f>'IDT-1'!F29</f>
        <v>0</v>
      </c>
      <c r="AF29" s="24"/>
      <c r="AG29">
        <f t="shared" si="2"/>
        <v>1291.229260156721</v>
      </c>
      <c r="AI29" s="34">
        <f>PXIL!J29</f>
        <v>0</v>
      </c>
      <c r="AJ29" s="34">
        <f>PXIL!P29</f>
        <v>0</v>
      </c>
      <c r="AK29" s="34">
        <f>RTM_IEX!J29</f>
        <v>13.48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8.1242999999999999</v>
      </c>
      <c r="E30">
        <f>GT_NG!T30</f>
        <v>9.7420718816067655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477.64747437215959</v>
      </c>
      <c r="P30" s="36">
        <v>75.08</v>
      </c>
      <c r="Q30" s="36">
        <v>17.64</v>
      </c>
      <c r="R30" s="38">
        <v>21.2</v>
      </c>
      <c r="S30" s="38">
        <v>0</v>
      </c>
      <c r="T30" s="37">
        <f>SUMPRODUCT(LTA!J30:AN30,LTA!J$101:AN$101,LTA!J$105:AN$105)</f>
        <v>8.9700000000000006</v>
      </c>
      <c r="U30" s="37">
        <f>SUMPRODUCT(LTA!J30:AN30,LTA!J$102:AN$102,LTA!J$105:AN$105)</f>
        <v>385.06176799999997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-312</v>
      </c>
      <c r="AA30" s="75">
        <f>STOA!J30</f>
        <v>544.93999999999994</v>
      </c>
      <c r="AB30" s="75">
        <f>-STOA!P30</f>
        <v>0</v>
      </c>
      <c r="AC30">
        <f t="shared" si="0"/>
        <v>16.588145413631938</v>
      </c>
      <c r="AD30">
        <f t="shared" si="1"/>
        <v>1283.3447614993693</v>
      </c>
      <c r="AE30">
        <f>'IDT-1'!F30</f>
        <v>0</v>
      </c>
      <c r="AF30" s="24"/>
      <c r="AG30">
        <f t="shared" si="2"/>
        <v>1283.3447614993693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-24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8.1242999999999999</v>
      </c>
      <c r="E31">
        <f>GT_NG!T31</f>
        <v>9.3200872002491444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477.68566603375962</v>
      </c>
      <c r="P31" s="36">
        <v>75.08</v>
      </c>
      <c r="Q31" s="36">
        <v>17.64</v>
      </c>
      <c r="R31" s="38">
        <v>22</v>
      </c>
      <c r="S31" s="38">
        <v>0</v>
      </c>
      <c r="T31" s="37">
        <f>SUMPRODUCT(LTA!J31:AN31,LTA!J$101:AN$101,LTA!J$105:AN$105)</f>
        <v>11.42</v>
      </c>
      <c r="U31" s="37">
        <f>SUMPRODUCT(LTA!J31:AN31,LTA!J$102:AN$102,LTA!J$105:AN$105)</f>
        <v>382.70814499999994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-322</v>
      </c>
      <c r="AA31" s="75">
        <f>STOA!J31</f>
        <v>545.39</v>
      </c>
      <c r="AB31" s="75">
        <f>-STOA!P31</f>
        <v>0</v>
      </c>
      <c r="AC31">
        <f t="shared" si="0"/>
        <v>16.697885011764644</v>
      </c>
      <c r="AD31">
        <f t="shared" si="1"/>
        <v>1272.1976058814791</v>
      </c>
      <c r="AE31">
        <f>'IDT-1'!F31</f>
        <v>0</v>
      </c>
      <c r="AF31" s="24"/>
      <c r="AG31">
        <f t="shared" si="2"/>
        <v>1272.1976058814791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-26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8.1242999999999999</v>
      </c>
      <c r="E32">
        <f>GT_NG!T32</f>
        <v>9.3200872002491444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469.79728599380144</v>
      </c>
      <c r="P32" s="36">
        <v>75.08</v>
      </c>
      <c r="Q32" s="36">
        <v>17.64</v>
      </c>
      <c r="R32" s="38">
        <v>22</v>
      </c>
      <c r="S32" s="38">
        <v>0</v>
      </c>
      <c r="T32" s="37">
        <f>SUMPRODUCT(LTA!J32:AN32,LTA!J$101:AN$101,LTA!J$105:AN$105)</f>
        <v>13.8</v>
      </c>
      <c r="U32" s="37">
        <f>SUMPRODUCT(LTA!J32:AN32,LTA!J$102:AN$102,LTA!J$105:AN$105)</f>
        <v>386.21591999999998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-323</v>
      </c>
      <c r="AA32" s="75">
        <f>STOA!J32</f>
        <v>545.39</v>
      </c>
      <c r="AB32" s="75">
        <f>-STOA!P32</f>
        <v>0</v>
      </c>
      <c r="AC32">
        <f t="shared" si="0"/>
        <v>16.723435718053434</v>
      </c>
      <c r="AD32">
        <f t="shared" si="1"/>
        <v>1265.1714501352319</v>
      </c>
      <c r="AE32">
        <f>'IDT-1'!F32</f>
        <v>0</v>
      </c>
      <c r="AF32" s="24"/>
      <c r="AG32">
        <f t="shared" si="2"/>
        <v>1265.1714501352319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8.1242999999999999</v>
      </c>
      <c r="E33">
        <f>GT_NG!T33</f>
        <v>9.3200872002491444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470.00460226781428</v>
      </c>
      <c r="P33" s="36">
        <v>75.08</v>
      </c>
      <c r="Q33" s="36">
        <v>17.64</v>
      </c>
      <c r="R33" s="38">
        <v>24.2</v>
      </c>
      <c r="S33" s="38">
        <v>0</v>
      </c>
      <c r="T33" s="37">
        <f>SUMPRODUCT(LTA!J33:AN33,LTA!J$101:AN$101,LTA!J$105:AN$105)</f>
        <v>17.29</v>
      </c>
      <c r="U33" s="37">
        <f>SUMPRODUCT(LTA!J33:AN33,LTA!J$102:AN$102,LTA!J$105:AN$105)</f>
        <v>396.78435999999999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-338</v>
      </c>
      <c r="AA33" s="75">
        <f>STOA!J33</f>
        <v>545.39</v>
      </c>
      <c r="AB33" s="75">
        <f>-STOA!P33</f>
        <v>0</v>
      </c>
      <c r="AC33">
        <f t="shared" si="0"/>
        <v>16.878690386204926</v>
      </c>
      <c r="AD33">
        <f t="shared" si="1"/>
        <v>1279.4819517410936</v>
      </c>
      <c r="AE33">
        <f>'IDT-1'!F33</f>
        <v>0</v>
      </c>
      <c r="AF33" s="24"/>
      <c r="AG33">
        <f t="shared" si="2"/>
        <v>1279.4819517410936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-17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8.1242999999999999</v>
      </c>
      <c r="E34">
        <f>GT_NG!T34</f>
        <v>9.3200872002491444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442.8134395462925</v>
      </c>
      <c r="P34" s="36">
        <v>23.459999999999997</v>
      </c>
      <c r="Q34" s="36">
        <v>17.64</v>
      </c>
      <c r="R34" s="38">
        <v>24.2</v>
      </c>
      <c r="S34" s="38">
        <v>0</v>
      </c>
      <c r="T34" s="37">
        <f>SUMPRODUCT(LTA!J34:AN34,LTA!J$101:AN$101,LTA!J$105:AN$105)</f>
        <v>22.98</v>
      </c>
      <c r="U34" s="37">
        <f>SUMPRODUCT(LTA!J34:AN34,LTA!J$102:AN$102,LTA!J$105:AN$105)</f>
        <v>363.39246600000001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-102</v>
      </c>
      <c r="AA34" s="75">
        <f>STOA!J34</f>
        <v>545.39</v>
      </c>
      <c r="AB34" s="75">
        <f>-STOA!P34</f>
        <v>0</v>
      </c>
      <c r="AC34">
        <f t="shared" si="0"/>
        <v>15.077566833181013</v>
      </c>
      <c r="AD34">
        <f t="shared" si="1"/>
        <v>1281.7700185725957</v>
      </c>
      <c r="AE34">
        <f>'IDT-1'!F34</f>
        <v>0</v>
      </c>
      <c r="AF34" s="24"/>
      <c r="AG34">
        <f t="shared" si="2"/>
        <v>1281.7700185725957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-146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8.1242999999999999</v>
      </c>
      <c r="E35">
        <f>GT_NG!T35</f>
        <v>9.3200872002491444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442.86556762749245</v>
      </c>
      <c r="P35" s="36">
        <v>19.260000000000002</v>
      </c>
      <c r="Q35" s="36">
        <v>17.64</v>
      </c>
      <c r="R35" s="38">
        <v>24.2</v>
      </c>
      <c r="S35" s="38">
        <v>0</v>
      </c>
      <c r="T35" s="37">
        <f>SUMPRODUCT(LTA!J35:AN35,LTA!J$101:AN$101,LTA!J$105:AN$105)</f>
        <v>30.41</v>
      </c>
      <c r="U35" s="37">
        <f>SUMPRODUCT(LTA!J35:AN35,LTA!J$102:AN$102,LTA!J$105:AN$105)</f>
        <v>333.76641699999999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-118</v>
      </c>
      <c r="AA35" s="75">
        <f>STOA!J35</f>
        <v>545.86</v>
      </c>
      <c r="AB35" s="75">
        <f>-STOA!P35</f>
        <v>0</v>
      </c>
      <c r="AC35">
        <f t="shared" si="0"/>
        <v>14.724687373864867</v>
      </c>
      <c r="AD35">
        <f t="shared" si="1"/>
        <v>1272.2489771131118</v>
      </c>
      <c r="AE35">
        <f>'IDT-1'!F35</f>
        <v>0</v>
      </c>
      <c r="AF35" s="24"/>
      <c r="AG35">
        <f t="shared" si="2"/>
        <v>1272.2489771131118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-114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8.1242999999999999</v>
      </c>
      <c r="E36">
        <f>GT_NG!T36</f>
        <v>9.3200872002491444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442.86556762749245</v>
      </c>
      <c r="P36" s="36">
        <v>19.260000000000002</v>
      </c>
      <c r="Q36" s="36">
        <v>17.64</v>
      </c>
      <c r="R36" s="38">
        <v>25.2</v>
      </c>
      <c r="S36" s="38">
        <v>0</v>
      </c>
      <c r="T36" s="37">
        <f>SUMPRODUCT(LTA!J36:AN36,LTA!J$101:AN$101,LTA!J$105:AN$105)</f>
        <v>37.9</v>
      </c>
      <c r="U36" s="37">
        <f>SUMPRODUCT(LTA!J36:AN36,LTA!J$102:AN$102,LTA!J$105:AN$105)</f>
        <v>301.18000799999999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-133</v>
      </c>
      <c r="AA36" s="75">
        <f>STOA!J36</f>
        <v>545.86</v>
      </c>
      <c r="AB36" s="75">
        <f>-STOA!P36</f>
        <v>0</v>
      </c>
      <c r="AC36">
        <f t="shared" si="0"/>
        <v>14.268142806518194</v>
      </c>
      <c r="AD36">
        <f t="shared" si="1"/>
        <v>1278.6091126804583</v>
      </c>
      <c r="AE36">
        <f>'IDT-1'!F36</f>
        <v>0</v>
      </c>
      <c r="AF36" s="24"/>
      <c r="AG36">
        <f t="shared" si="2"/>
        <v>1278.6091126804583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-69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8.1242999999999999</v>
      </c>
      <c r="E37">
        <f>GT_NG!T37</f>
        <v>9.3200872002491444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446.13677798855622</v>
      </c>
      <c r="P37" s="36">
        <v>19.260000000000002</v>
      </c>
      <c r="Q37" s="36">
        <v>17.64</v>
      </c>
      <c r="R37" s="38">
        <v>25.2</v>
      </c>
      <c r="S37" s="38">
        <v>0</v>
      </c>
      <c r="T37" s="37">
        <f>SUMPRODUCT(LTA!J37:AN37,LTA!J$101:AN$101,LTA!J$105:AN$105)</f>
        <v>43.36</v>
      </c>
      <c r="U37" s="37">
        <f>SUMPRODUCT(LTA!J37:AN37,LTA!J$102:AN$102,LTA!J$105:AN$105)</f>
        <v>303.18041999999997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-154</v>
      </c>
      <c r="AA37" s="75">
        <f>STOA!J37</f>
        <v>545.86</v>
      </c>
      <c r="AB37" s="75">
        <f>-STOA!P37</f>
        <v>0</v>
      </c>
      <c r="AC37">
        <f t="shared" si="0"/>
        <v>14.27357685710224</v>
      </c>
      <c r="AD37">
        <f t="shared" si="1"/>
        <v>1299.3353009909381</v>
      </c>
      <c r="AE37">
        <f>'IDT-1'!F37</f>
        <v>0</v>
      </c>
      <c r="AF37" s="24"/>
      <c r="AG37">
        <f t="shared" si="2"/>
        <v>1299.3353009909381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-38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8.1242999999999999</v>
      </c>
      <c r="E38">
        <f>GT_NG!T38</f>
        <v>9.3200872002491444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446.13677798855622</v>
      </c>
      <c r="P38" s="36">
        <v>19.260000000000002</v>
      </c>
      <c r="Q38" s="36">
        <v>17.64</v>
      </c>
      <c r="R38" s="38">
        <v>25.2</v>
      </c>
      <c r="S38" s="38">
        <v>0</v>
      </c>
      <c r="T38" s="37">
        <f>SUMPRODUCT(LTA!J38:AN38,LTA!J$101:AN$101,LTA!J$105:AN$105)</f>
        <v>49.83</v>
      </c>
      <c r="U38" s="37">
        <f>SUMPRODUCT(LTA!J38:AN38,LTA!J$102:AN$102,LTA!J$105:AN$105)</f>
        <v>304.86601200000001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-164</v>
      </c>
      <c r="AA38" s="75">
        <f>STOA!J38</f>
        <v>545.86</v>
      </c>
      <c r="AB38" s="75">
        <f>-STOA!P38</f>
        <v>0</v>
      </c>
      <c r="AC38">
        <f t="shared" si="0"/>
        <v>14.426795407151131</v>
      </c>
      <c r="AD38">
        <f t="shared" si="1"/>
        <v>1297.3376744408893</v>
      </c>
      <c r="AE38">
        <f>'IDT-1'!F38</f>
        <v>0</v>
      </c>
      <c r="AF38" s="24"/>
      <c r="AG38">
        <f t="shared" si="2"/>
        <v>1297.3376744408893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-38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9.3200872002491444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450.20894686771925</v>
      </c>
      <c r="P39" s="36">
        <v>19.260000000000002</v>
      </c>
      <c r="Q39" s="36">
        <v>17.64</v>
      </c>
      <c r="R39" s="38">
        <v>25.2</v>
      </c>
      <c r="S39" s="38">
        <v>0</v>
      </c>
      <c r="T39" s="37">
        <f>SUMPRODUCT(LTA!J39:AN39,LTA!J$101:AN$101,LTA!J$105:AN$105)</f>
        <v>58.32</v>
      </c>
      <c r="U39" s="37">
        <f>SUMPRODUCT(LTA!J39:AN39,LTA!J$102:AN$102,LTA!J$105:AN$105)</f>
        <v>304.63181800000001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-160</v>
      </c>
      <c r="AA39" s="75">
        <f>STOA!J39</f>
        <v>545.86</v>
      </c>
      <c r="AB39" s="75">
        <f>-STOA!P39</f>
        <v>0</v>
      </c>
      <c r="AC39">
        <f t="shared" si="0"/>
        <v>14.555763869310768</v>
      </c>
      <c r="AD39">
        <f t="shared" si="1"/>
        <v>1306.5366808578929</v>
      </c>
      <c r="AE39">
        <f>'IDT-1'!F39</f>
        <v>0</v>
      </c>
      <c r="AF39" s="24"/>
      <c r="AG39">
        <f t="shared" si="2"/>
        <v>1306.5366808578929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-45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9.3200872002491444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450.20894686771925</v>
      </c>
      <c r="P40" s="36">
        <v>19.260000000000002</v>
      </c>
      <c r="Q40" s="36">
        <v>17.64</v>
      </c>
      <c r="R40" s="38">
        <v>25.2</v>
      </c>
      <c r="S40" s="38">
        <v>0</v>
      </c>
      <c r="T40" s="37">
        <f>SUMPRODUCT(LTA!J40:AN40,LTA!J$101:AN$101,LTA!J$105:AN$105)</f>
        <v>64.849999999999994</v>
      </c>
      <c r="U40" s="37">
        <f>SUMPRODUCT(LTA!J40:AN40,LTA!J$102:AN$102,LTA!J$105:AN$105)</f>
        <v>303.96345600000001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-118</v>
      </c>
      <c r="AA40" s="75">
        <f>STOA!J40</f>
        <v>545.86</v>
      </c>
      <c r="AB40" s="75">
        <f>-STOA!P40</f>
        <v>0</v>
      </c>
      <c r="AC40">
        <f t="shared" si="0"/>
        <v>14.232270688615648</v>
      </c>
      <c r="AD40">
        <f t="shared" si="1"/>
        <v>1356.7218120385878</v>
      </c>
      <c r="AE40">
        <f>'IDT-1'!F40</f>
        <v>0</v>
      </c>
      <c r="AF40" s="24"/>
      <c r="AG40">
        <f t="shared" si="2"/>
        <v>1356.7218120385878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-43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9.3200872002491444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447.92454601141566</v>
      </c>
      <c r="P41" s="36">
        <v>19.260000000000002</v>
      </c>
      <c r="Q41" s="36">
        <v>17.64</v>
      </c>
      <c r="R41" s="38">
        <v>25.2</v>
      </c>
      <c r="S41" s="38">
        <v>0</v>
      </c>
      <c r="T41" s="37">
        <f>SUMPRODUCT(LTA!J41:AN41,LTA!J$101:AN$101,LTA!J$105:AN$105)</f>
        <v>68.42</v>
      </c>
      <c r="U41" s="37">
        <f>SUMPRODUCT(LTA!J41:AN41,LTA!J$102:AN$102,LTA!J$105:AN$105)</f>
        <v>312.91450399999997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-74</v>
      </c>
      <c r="AA41" s="75">
        <f>STOA!J41</f>
        <v>545.86</v>
      </c>
      <c r="AB41" s="75">
        <f>-STOA!P41</f>
        <v>0</v>
      </c>
      <c r="AC41">
        <f t="shared" si="0"/>
        <v>13.996354531076914</v>
      </c>
      <c r="AD41">
        <f t="shared" si="1"/>
        <v>1405.194375339823</v>
      </c>
      <c r="AE41">
        <f>'IDT-1'!F41</f>
        <v>0</v>
      </c>
      <c r="AF41" s="24"/>
      <c r="AG41">
        <f t="shared" si="2"/>
        <v>1405.194375339823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-49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9.3200872002491444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447.92454601141566</v>
      </c>
      <c r="P42" s="36">
        <v>19.260000000000002</v>
      </c>
      <c r="Q42" s="36">
        <v>17.64</v>
      </c>
      <c r="R42" s="38">
        <v>25.2</v>
      </c>
      <c r="S42" s="38">
        <v>0</v>
      </c>
      <c r="T42" s="37">
        <f>SUMPRODUCT(LTA!J42:AN42,LTA!J$101:AN$101,LTA!J$105:AN$105)</f>
        <v>75.06</v>
      </c>
      <c r="U42" s="37">
        <f>SUMPRODUCT(LTA!J42:AN42,LTA!J$102:AN$102,LTA!J$105:AN$105)</f>
        <v>322.27239600000001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-27</v>
      </c>
      <c r="AA42" s="75">
        <f>STOA!J42</f>
        <v>545.86</v>
      </c>
      <c r="AB42" s="75">
        <f>-STOA!P42</f>
        <v>0</v>
      </c>
      <c r="AC42">
        <f t="shared" si="0"/>
        <v>13.741063568532017</v>
      </c>
      <c r="AD42">
        <f t="shared" si="1"/>
        <v>1467.447558302368</v>
      </c>
      <c r="AE42">
        <f>'IDT-1'!F42</f>
        <v>0</v>
      </c>
      <c r="AF42" s="24"/>
      <c r="AG42">
        <f t="shared" si="2"/>
        <v>1467.447558302368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9.3200872002491444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451.93156801536583</v>
      </c>
      <c r="P43" s="36">
        <v>19.260000000000002</v>
      </c>
      <c r="Q43" s="36">
        <v>17.64</v>
      </c>
      <c r="R43" s="38">
        <v>25.2</v>
      </c>
      <c r="S43" s="38">
        <v>0</v>
      </c>
      <c r="T43" s="37">
        <f>SUMPRODUCT(LTA!J43:AN43,LTA!J$101:AN$101,LTA!J$105:AN$105)</f>
        <v>76.98</v>
      </c>
      <c r="U43" s="37">
        <f>SUMPRODUCT(LTA!J43:AN43,LTA!J$102:AN$102,LTA!J$105:AN$105)</f>
        <v>326.20192599999996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532.53</v>
      </c>
      <c r="AB43" s="75">
        <f>-STOA!P43</f>
        <v>0</v>
      </c>
      <c r="AC43">
        <f t="shared" si="0"/>
        <v>13.186674826422074</v>
      </c>
      <c r="AD43">
        <f t="shared" si="1"/>
        <v>1526.5284990484276</v>
      </c>
      <c r="AE43">
        <f>'IDT-1'!F43</f>
        <v>0</v>
      </c>
      <c r="AF43" s="24"/>
      <c r="AG43">
        <f t="shared" si="2"/>
        <v>1526.5284990484276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-15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9.1417550626808115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453.4916055411789</v>
      </c>
      <c r="P44" s="36">
        <v>19.260000000000002</v>
      </c>
      <c r="Q44" s="36">
        <v>17.64</v>
      </c>
      <c r="R44" s="38">
        <v>25.2</v>
      </c>
      <c r="S44" s="38">
        <v>0</v>
      </c>
      <c r="T44" s="37">
        <f>SUMPRODUCT(LTA!J44:AN44,LTA!J$101:AN$101,LTA!J$105:AN$105)</f>
        <v>81.86</v>
      </c>
      <c r="U44" s="37">
        <f>SUMPRODUCT(LTA!J44:AN44,LTA!J$102:AN$102,LTA!J$105:AN$105)</f>
        <v>335.59258800000003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532.53</v>
      </c>
      <c r="AB44" s="75">
        <f>-STOA!P44</f>
        <v>0</v>
      </c>
      <c r="AC44">
        <f t="shared" si="0"/>
        <v>13.191087346609994</v>
      </c>
      <c r="AD44">
        <f t="shared" si="1"/>
        <v>1557.1764539164847</v>
      </c>
      <c r="AE44">
        <f>'IDT-1'!F44</f>
        <v>0</v>
      </c>
      <c r="AF44" s="24"/>
      <c r="AG44">
        <f t="shared" si="2"/>
        <v>1557.1764539164847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9.1417550626808115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448.86346661592313</v>
      </c>
      <c r="P45" s="36">
        <v>19.260000000000002</v>
      </c>
      <c r="Q45" s="36">
        <v>17.64</v>
      </c>
      <c r="R45" s="38">
        <v>25.2</v>
      </c>
      <c r="S45" s="38">
        <v>0</v>
      </c>
      <c r="T45" s="37">
        <f>SUMPRODUCT(LTA!J45:AN45,LTA!J$101:AN$101,LTA!J$105:AN$105)</f>
        <v>85.68</v>
      </c>
      <c r="U45" s="37">
        <f>SUMPRODUCT(LTA!J45:AN45,LTA!J$102:AN$102,LTA!J$105:AN$105)</f>
        <v>319.89447200000001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532.53</v>
      </c>
      <c r="AB45" s="75">
        <f>-STOA!P45</f>
        <v>0</v>
      </c>
      <c r="AC45">
        <f t="shared" si="0"/>
        <v>13.473190805237847</v>
      </c>
      <c r="AD45">
        <f t="shared" si="1"/>
        <v>1590.4780955326009</v>
      </c>
      <c r="AE45">
        <f>'IDT-1'!F45</f>
        <v>0</v>
      </c>
      <c r="AF45" s="24"/>
      <c r="AG45">
        <f t="shared" si="2"/>
        <v>1590.4780955326009</v>
      </c>
      <c r="AI45" s="34">
        <f>PXIL!J45</f>
        <v>0</v>
      </c>
      <c r="AJ45" s="34">
        <f>PXIL!P45</f>
        <v>0</v>
      </c>
      <c r="AK45" s="34">
        <f>RTM_IEX!J45</f>
        <v>50.09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9.1417550626808115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448.67505990946302</v>
      </c>
      <c r="P46" s="36">
        <v>19.260000000000002</v>
      </c>
      <c r="Q46" s="36">
        <v>17.64</v>
      </c>
      <c r="R46" s="38">
        <v>25.2</v>
      </c>
      <c r="S46" s="38">
        <v>0</v>
      </c>
      <c r="T46" s="37">
        <f>SUMPRODUCT(LTA!J46:AN46,LTA!J$101:AN$101,LTA!J$105:AN$105)</f>
        <v>91.4</v>
      </c>
      <c r="U46" s="37">
        <f>SUMPRODUCT(LTA!J46:AN46,LTA!J$102:AN$102,LTA!J$105:AN$105)</f>
        <v>314.88856199999998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532.53</v>
      </c>
      <c r="AB46" s="75">
        <f>-STOA!P46</f>
        <v>0</v>
      </c>
      <c r="AC46">
        <f t="shared" si="0"/>
        <v>13.68794254490358</v>
      </c>
      <c r="AD46">
        <f t="shared" si="1"/>
        <v>1615.8290270864752</v>
      </c>
      <c r="AE46">
        <f>'IDT-1'!F46</f>
        <v>0</v>
      </c>
      <c r="AF46" s="24"/>
      <c r="AG46">
        <f t="shared" si="2"/>
        <v>1615.8290270864752</v>
      </c>
      <c r="AI46" s="34">
        <f>PXIL!J46</f>
        <v>0</v>
      </c>
      <c r="AJ46" s="34">
        <f>PXIL!P46</f>
        <v>0</v>
      </c>
      <c r="AK46" s="34">
        <f>RTM_IEX!J46</f>
        <v>75.13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9.1417550626808115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472.30522764265169</v>
      </c>
      <c r="P47" s="36">
        <v>19.260000000000002</v>
      </c>
      <c r="Q47" s="36">
        <v>17.64</v>
      </c>
      <c r="R47" s="38">
        <v>25.2</v>
      </c>
      <c r="S47" s="38">
        <v>0</v>
      </c>
      <c r="T47" s="37">
        <f>SUMPRODUCT(LTA!J47:AN47,LTA!J$101:AN$101,LTA!J$105:AN$105)</f>
        <v>95.99</v>
      </c>
      <c r="U47" s="37">
        <f>SUMPRODUCT(LTA!J47:AN47,LTA!J$102:AN$102,LTA!J$105:AN$105)</f>
        <v>350.98591499999998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532.53</v>
      </c>
      <c r="AB47" s="75">
        <f>-STOA!P47</f>
        <v>0</v>
      </c>
      <c r="AC47">
        <f t="shared" si="0"/>
        <v>13.766540873560148</v>
      </c>
      <c r="AD47">
        <f t="shared" si="1"/>
        <v>1584.9379494910072</v>
      </c>
      <c r="AE47">
        <f>'IDT-1'!F47</f>
        <v>0</v>
      </c>
      <c r="AF47" s="24"/>
      <c r="AG47">
        <f t="shared" si="2"/>
        <v>1584.9379494910072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9.1417550626808115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476.76528041880488</v>
      </c>
      <c r="P48" s="36">
        <v>19.260000000000002</v>
      </c>
      <c r="Q48" s="36">
        <v>17.64</v>
      </c>
      <c r="R48" s="38">
        <v>25.2</v>
      </c>
      <c r="S48" s="38">
        <v>0</v>
      </c>
      <c r="T48" s="37">
        <f>SUMPRODUCT(LTA!J48:AN48,LTA!J$101:AN$101,LTA!J$105:AN$105)</f>
        <v>100.57</v>
      </c>
      <c r="U48" s="37">
        <f>SUMPRODUCT(LTA!J48:AN48,LTA!J$102:AN$102,LTA!J$105:AN$105)</f>
        <v>343.01716999999996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532.53</v>
      </c>
      <c r="AB48" s="75">
        <f>-STOA!P48</f>
        <v>0</v>
      </c>
      <c r="AC48">
        <f t="shared" si="0"/>
        <v>13.606116704382051</v>
      </c>
      <c r="AD48">
        <f t="shared" si="1"/>
        <v>1606.1696814363386</v>
      </c>
      <c r="AE48">
        <f>'IDT-1'!F48</f>
        <v>0</v>
      </c>
      <c r="AF48" s="24"/>
      <c r="AG48">
        <f t="shared" si="2"/>
        <v>1606.1696814363386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9.1417550626808115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450.39529093912699</v>
      </c>
      <c r="P49" s="36">
        <v>19.260000000000002</v>
      </c>
      <c r="Q49" s="36">
        <v>17.64</v>
      </c>
      <c r="R49" s="38">
        <v>25.2</v>
      </c>
      <c r="S49" s="38">
        <v>0</v>
      </c>
      <c r="T49" s="37">
        <f>SUMPRODUCT(LTA!J49:AN49,LTA!J$101:AN$101,LTA!J$105:AN$105)</f>
        <v>101.97</v>
      </c>
      <c r="U49" s="37">
        <f>SUMPRODUCT(LTA!J49:AN49,LTA!J$102:AN$102,LTA!J$105:AN$105)</f>
        <v>308.01329399999997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529.03</v>
      </c>
      <c r="AB49" s="75">
        <f>-STOA!P49</f>
        <v>0</v>
      </c>
      <c r="AC49">
        <f t="shared" si="0"/>
        <v>13.598860234352758</v>
      </c>
      <c r="AD49">
        <f t="shared" si="1"/>
        <v>1605.3130724266898</v>
      </c>
      <c r="AE49">
        <f>'IDT-1'!F49</f>
        <v>0</v>
      </c>
      <c r="AF49" s="24"/>
      <c r="AG49">
        <f t="shared" si="2"/>
        <v>1605.3130724266898</v>
      </c>
      <c r="AI49" s="34">
        <f>PXIL!J49</f>
        <v>0</v>
      </c>
      <c r="AJ49" s="34">
        <f>PXIL!P49</f>
        <v>0</v>
      </c>
      <c r="AK49" s="34">
        <f>RTM_IEX!J49</f>
        <v>62.61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9.1417550626808115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435.84827016643027</v>
      </c>
      <c r="P50" s="36">
        <v>19.260000000000002</v>
      </c>
      <c r="Q50" s="36">
        <v>17.64</v>
      </c>
      <c r="R50" s="38">
        <v>25.2</v>
      </c>
      <c r="S50" s="38">
        <v>0</v>
      </c>
      <c r="T50" s="37">
        <f>SUMPRODUCT(LTA!J50:AN50,LTA!J$101:AN$101,LTA!J$105:AN$105)</f>
        <v>102.03999999999999</v>
      </c>
      <c r="U50" s="37">
        <f>SUMPRODUCT(LTA!J50:AN50,LTA!J$102:AN$102,LTA!J$105:AN$105)</f>
        <v>310.82042999999999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529.03</v>
      </c>
      <c r="AB50" s="75">
        <f>-STOA!P50</f>
        <v>0</v>
      </c>
      <c r="AC50">
        <f t="shared" si="0"/>
        <v>13.662617202262105</v>
      </c>
      <c r="AD50">
        <f t="shared" si="1"/>
        <v>1612.8394306860837</v>
      </c>
      <c r="AE50">
        <f>'IDT-1'!F50</f>
        <v>0</v>
      </c>
      <c r="AF50" s="24"/>
      <c r="AG50">
        <f t="shared" si="2"/>
        <v>1612.8394306860837</v>
      </c>
      <c r="AI50" s="34">
        <f>PXIL!J50</f>
        <v>0</v>
      </c>
      <c r="AJ50" s="34">
        <f>PXIL!P50</f>
        <v>0</v>
      </c>
      <c r="AK50" s="34">
        <f>RTM_IEX!J50</f>
        <v>81.87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9.1417550626808115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431.8020813307154</v>
      </c>
      <c r="P51" s="36">
        <v>19.260000000000002</v>
      </c>
      <c r="Q51" s="36">
        <v>17.64</v>
      </c>
      <c r="R51" s="38">
        <v>25.2</v>
      </c>
      <c r="S51" s="38">
        <v>0</v>
      </c>
      <c r="T51" s="37">
        <f>SUMPRODUCT(LTA!J51:AN51,LTA!J$101:AN$101,LTA!J$105:AN$105)</f>
        <v>102.03</v>
      </c>
      <c r="U51" s="37">
        <f>SUMPRODUCT(LTA!J51:AN51,LTA!J$102:AN$102,LTA!J$105:AN$105)</f>
        <v>352.06217499999997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542.64</v>
      </c>
      <c r="AB51" s="75">
        <f>-STOA!P51</f>
        <v>0</v>
      </c>
      <c r="AC51">
        <f t="shared" si="0"/>
        <v>13.644351874042101</v>
      </c>
      <c r="AD51">
        <f t="shared" si="1"/>
        <v>1610.6832521785891</v>
      </c>
      <c r="AE51">
        <f>'IDT-1'!F51</f>
        <v>0</v>
      </c>
      <c r="AF51" s="24"/>
      <c r="AG51">
        <f t="shared" si="2"/>
        <v>1610.6832521785891</v>
      </c>
      <c r="AI51" s="34">
        <f>PXIL!J51</f>
        <v>0</v>
      </c>
      <c r="AJ51" s="34">
        <f>PXIL!P51</f>
        <v>0</v>
      </c>
      <c r="AK51" s="34">
        <f>RTM_IEX!J51</f>
        <v>28.9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9.1417550626808115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431.80228517397313</v>
      </c>
      <c r="P52" s="36">
        <v>19.260000000000002</v>
      </c>
      <c r="Q52" s="36">
        <v>17.64</v>
      </c>
      <c r="R52" s="38">
        <v>25.2</v>
      </c>
      <c r="S52" s="38">
        <v>0</v>
      </c>
      <c r="T52" s="37">
        <f>SUMPRODUCT(LTA!J52:AN52,LTA!J$101:AN$101,LTA!J$105:AN$105)</f>
        <v>102.08</v>
      </c>
      <c r="U52" s="37">
        <f>SUMPRODUCT(LTA!J52:AN52,LTA!J$102:AN$102,LTA!J$105:AN$105)</f>
        <v>354.13828599999999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542.64</v>
      </c>
      <c r="AB52" s="75">
        <f>-STOA!P52</f>
        <v>0</v>
      </c>
      <c r="AC52">
        <f t="shared" si="0"/>
        <v>13.702616918725465</v>
      </c>
      <c r="AD52">
        <f t="shared" si="1"/>
        <v>1617.5613019771633</v>
      </c>
      <c r="AE52">
        <f>'IDT-1'!F52</f>
        <v>0</v>
      </c>
      <c r="AF52" s="24"/>
      <c r="AG52">
        <f t="shared" si="2"/>
        <v>1617.5613019771633</v>
      </c>
      <c r="AI52" s="34">
        <f>PXIL!J52</f>
        <v>0</v>
      </c>
      <c r="AJ52" s="34">
        <f>PXIL!P52</f>
        <v>0</v>
      </c>
      <c r="AK52" s="34">
        <f>RTM_IEX!J52</f>
        <v>33.71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9.1417550626808115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433.89086249479396</v>
      </c>
      <c r="P53" s="36">
        <v>19.260000000000002</v>
      </c>
      <c r="Q53" s="36">
        <v>17.64</v>
      </c>
      <c r="R53" s="38">
        <v>25.2</v>
      </c>
      <c r="S53" s="38">
        <v>0</v>
      </c>
      <c r="T53" s="37">
        <f>SUMPRODUCT(LTA!J53:AN53,LTA!J$101:AN$101,LTA!J$105:AN$105)</f>
        <v>102.13</v>
      </c>
      <c r="U53" s="37">
        <f>SUMPRODUCT(LTA!J53:AN53,LTA!J$102:AN$102,LTA!J$105:AN$105)</f>
        <v>355.61635599999994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487.98</v>
      </c>
      <c r="AB53" s="75">
        <f>-STOA!P53</f>
        <v>0</v>
      </c>
      <c r="AC53">
        <f t="shared" si="0"/>
        <v>13.476124756220361</v>
      </c>
      <c r="AD53">
        <f t="shared" si="1"/>
        <v>1590.8244414604894</v>
      </c>
      <c r="AE53">
        <f>'IDT-1'!F53</f>
        <v>0</v>
      </c>
      <c r="AF53" s="24"/>
      <c r="AG53">
        <f t="shared" si="2"/>
        <v>1590.8244414604894</v>
      </c>
      <c r="AI53" s="34">
        <f>PXIL!J53</f>
        <v>0</v>
      </c>
      <c r="AJ53" s="34">
        <f>PXIL!P53</f>
        <v>0</v>
      </c>
      <c r="AK53" s="34">
        <f>RTM_IEX!J53</f>
        <v>57.79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9.1417550626808115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433.19912915951079</v>
      </c>
      <c r="P54" s="36">
        <v>19.260000000000002</v>
      </c>
      <c r="Q54" s="36">
        <v>17.64</v>
      </c>
      <c r="R54" s="38">
        <v>25.2</v>
      </c>
      <c r="S54" s="38">
        <v>0</v>
      </c>
      <c r="T54" s="37">
        <f>SUMPRODUCT(LTA!J54:AN54,LTA!J$101:AN$101,LTA!J$105:AN$105)</f>
        <v>103.44</v>
      </c>
      <c r="U54" s="37">
        <f>SUMPRODUCT(LTA!J54:AN54,LTA!J$102:AN$102,LTA!J$105:AN$105)</f>
        <v>353.54024499999997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487.98</v>
      </c>
      <c r="AB54" s="75">
        <f>-STOA!P54</f>
        <v>0</v>
      </c>
      <c r="AC54">
        <f t="shared" si="0"/>
        <v>13.423474863803982</v>
      </c>
      <c r="AD54">
        <f t="shared" si="1"/>
        <v>1584.6092470176227</v>
      </c>
      <c r="AE54">
        <f>'IDT-1'!F54</f>
        <v>0</v>
      </c>
      <c r="AF54" s="24"/>
      <c r="AG54">
        <f t="shared" si="2"/>
        <v>1584.6092470176227</v>
      </c>
      <c r="AI54" s="34">
        <f>PXIL!J54</f>
        <v>0</v>
      </c>
      <c r="AJ54" s="34">
        <f>PXIL!P54</f>
        <v>0</v>
      </c>
      <c r="AK54" s="34">
        <f>RTM_IEX!J54</f>
        <v>52.98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9.1417550626808115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433.00587308814005</v>
      </c>
      <c r="P55" s="36">
        <v>19.260000000000002</v>
      </c>
      <c r="Q55" s="36">
        <v>17.64</v>
      </c>
      <c r="R55" s="38">
        <v>25.2</v>
      </c>
      <c r="S55" s="38">
        <v>0</v>
      </c>
      <c r="T55" s="37">
        <f>SUMPRODUCT(LTA!J55:AN55,LTA!J$101:AN$101,LTA!J$105:AN$105)</f>
        <v>103.46000000000001</v>
      </c>
      <c r="U55" s="37">
        <f>SUMPRODUCT(LTA!J55:AN55,LTA!J$102:AN$102,LTA!J$105:AN$105)</f>
        <v>307.692723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487.98</v>
      </c>
      <c r="AB55" s="75">
        <f>-STOA!P55</f>
        <v>0</v>
      </c>
      <c r="AC55">
        <f t="shared" si="0"/>
        <v>13.36055232800447</v>
      </c>
      <c r="AD55">
        <f t="shared" si="1"/>
        <v>1577.1813914820516</v>
      </c>
      <c r="AE55">
        <f>'IDT-1'!F55</f>
        <v>0</v>
      </c>
      <c r="AF55" s="24"/>
      <c r="AG55">
        <f t="shared" si="2"/>
        <v>1577.1813914820516</v>
      </c>
      <c r="AI55" s="34">
        <f>PXIL!J55</f>
        <v>0</v>
      </c>
      <c r="AJ55" s="34">
        <f>PXIL!P55</f>
        <v>0</v>
      </c>
      <c r="AK55" s="34">
        <f>RTM_IEX!J55</f>
        <v>91.51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8.1242999999999999</v>
      </c>
      <c r="E56">
        <f>GT_NG!T56</f>
        <v>9.1417550626808115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431.8702525719014</v>
      </c>
      <c r="P56" s="36">
        <v>19.260000000000002</v>
      </c>
      <c r="Q56" s="36">
        <v>17.64</v>
      </c>
      <c r="R56" s="38">
        <v>25.2</v>
      </c>
      <c r="S56" s="38">
        <v>0</v>
      </c>
      <c r="T56" s="37">
        <f>SUMPRODUCT(LTA!J56:AN56,LTA!J$101:AN$101,LTA!J$105:AN$105)</f>
        <v>103.32</v>
      </c>
      <c r="U56" s="37">
        <f>SUMPRODUCT(LTA!J56:AN56,LTA!J$102:AN$102,LTA!J$105:AN$105)</f>
        <v>303.63797099999999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487.98</v>
      </c>
      <c r="AB56" s="75">
        <f>-STOA!P56</f>
        <v>0</v>
      </c>
      <c r="AC56">
        <f t="shared" si="0"/>
        <v>13.437073198868065</v>
      </c>
      <c r="AD56">
        <f t="shared" si="1"/>
        <v>1586.2144980949492</v>
      </c>
      <c r="AE56">
        <f>'IDT-1'!F56</f>
        <v>0</v>
      </c>
      <c r="AF56" s="24"/>
      <c r="AG56">
        <f t="shared" si="2"/>
        <v>1586.2144980949492</v>
      </c>
      <c r="AI56" s="34">
        <f>PXIL!J56</f>
        <v>0</v>
      </c>
      <c r="AJ56" s="34">
        <f>PXIL!P56</f>
        <v>0</v>
      </c>
      <c r="AK56" s="34">
        <f>RTM_IEX!J56</f>
        <v>105.95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8.1242999999999999</v>
      </c>
      <c r="E57">
        <f>GT_NG!T57</f>
        <v>9.1417550626808115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433.37666959610897</v>
      </c>
      <c r="P57" s="36">
        <v>19.260000000000002</v>
      </c>
      <c r="Q57" s="36">
        <v>17.64</v>
      </c>
      <c r="R57" s="38">
        <v>25.2</v>
      </c>
      <c r="S57" s="38">
        <v>0</v>
      </c>
      <c r="T57" s="37">
        <f>SUMPRODUCT(LTA!J57:AN57,LTA!J$101:AN$101,LTA!J$105:AN$105)</f>
        <v>102.2</v>
      </c>
      <c r="U57" s="37">
        <f>SUMPRODUCT(LTA!J57:AN57,LTA!J$102:AN$102,LTA!J$105:AN$105)</f>
        <v>345.86416299999996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487.98</v>
      </c>
      <c r="AB57" s="75">
        <f>-STOA!P57</f>
        <v>0</v>
      </c>
      <c r="AC57">
        <f t="shared" si="0"/>
        <v>13.713203114671407</v>
      </c>
      <c r="AD57">
        <f t="shared" si="1"/>
        <v>1618.8109772033533</v>
      </c>
      <c r="AE57">
        <f>'IDT-1'!F57</f>
        <v>0</v>
      </c>
      <c r="AF57" s="24"/>
      <c r="AG57">
        <f t="shared" si="2"/>
        <v>1618.8109772033533</v>
      </c>
      <c r="AI57" s="34">
        <f>PXIL!J57</f>
        <v>0</v>
      </c>
      <c r="AJ57" s="34">
        <f>PXIL!P57</f>
        <v>0</v>
      </c>
      <c r="AK57" s="34">
        <f>RTM_IEX!J57</f>
        <v>125.21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8.1242999999999999</v>
      </c>
      <c r="E58">
        <f>GT_NG!T58</f>
        <v>9.1417550626808115</v>
      </c>
      <c r="F58">
        <f>GT_Spot!T58</f>
        <v>0</v>
      </c>
      <c r="G58">
        <f>PPCL_NG!T58</f>
        <v>3.8560000000000003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433.37666959610897</v>
      </c>
      <c r="P58" s="36">
        <v>19.260000000000002</v>
      </c>
      <c r="Q58" s="36">
        <v>17.64</v>
      </c>
      <c r="R58" s="38">
        <v>25.2</v>
      </c>
      <c r="S58" s="38">
        <v>0</v>
      </c>
      <c r="T58" s="37">
        <f>SUMPRODUCT(LTA!J58:AN58,LTA!J$101:AN$101,LTA!J$105:AN$105)</f>
        <v>101.02</v>
      </c>
      <c r="U58" s="37">
        <f>SUMPRODUCT(LTA!J58:AN58,LTA!J$102:AN$102,LTA!J$105:AN$105)</f>
        <v>383.75086099999999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487.98</v>
      </c>
      <c r="AB58" s="75">
        <f>-STOA!P58</f>
        <v>0</v>
      </c>
      <c r="AC58">
        <f t="shared" si="0"/>
        <v>14.094417777871408</v>
      </c>
      <c r="AD58">
        <f t="shared" si="1"/>
        <v>1663.8124605401533</v>
      </c>
      <c r="AE58">
        <f>'IDT-1'!F58</f>
        <v>0</v>
      </c>
      <c r="AF58" s="24"/>
      <c r="AG58">
        <f t="shared" si="2"/>
        <v>1663.8124605401533</v>
      </c>
      <c r="AI58" s="34">
        <f>PXIL!J58</f>
        <v>0</v>
      </c>
      <c r="AJ58" s="34">
        <f>PXIL!P58</f>
        <v>0</v>
      </c>
      <c r="AK58" s="34">
        <f>RTM_IEX!J58</f>
        <v>130.03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8.1242999999999999</v>
      </c>
      <c r="E59">
        <f>GT_NG!T59</f>
        <v>9.1417550626808115</v>
      </c>
      <c r="F59">
        <f>GT_Spot!T59</f>
        <v>0</v>
      </c>
      <c r="G59">
        <f>PPCL_NG!T59</f>
        <v>7.7120000000000006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430.68038645745793</v>
      </c>
      <c r="P59" s="36">
        <v>17.881132003798673</v>
      </c>
      <c r="Q59" s="36">
        <v>17.64</v>
      </c>
      <c r="R59" s="38">
        <v>25.2</v>
      </c>
      <c r="S59" s="38">
        <v>0</v>
      </c>
      <c r="T59" s="37">
        <f>SUMPRODUCT(LTA!J59:AN59,LTA!J$101:AN$101,LTA!J$105:AN$105)</f>
        <v>98.58</v>
      </c>
      <c r="U59" s="37">
        <f>SUMPRODUCT(LTA!J59:AN59,LTA!J$102:AN$102,LTA!J$105:AN$105)</f>
        <v>424.43084799999997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487.98</v>
      </c>
      <c r="AB59" s="75">
        <f>-STOA!P59</f>
        <v>0</v>
      </c>
      <c r="AC59">
        <f t="shared" si="0"/>
        <v>14.696956799138647</v>
      </c>
      <c r="AD59">
        <f t="shared" si="1"/>
        <v>1734.9407573840338</v>
      </c>
      <c r="AE59">
        <f>'IDT-1'!F59</f>
        <v>0</v>
      </c>
      <c r="AF59" s="24"/>
      <c r="AG59">
        <f t="shared" si="2"/>
        <v>1734.9407573840338</v>
      </c>
      <c r="AI59" s="34">
        <f>PXIL!J59</f>
        <v>0</v>
      </c>
      <c r="AJ59" s="34">
        <f>PXIL!P59</f>
        <v>0</v>
      </c>
      <c r="AK59" s="34">
        <f>RTM_IEX!J59</f>
        <v>163.74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9.1417550626808115</v>
      </c>
      <c r="F60">
        <f>GT_Spot!T60</f>
        <v>0</v>
      </c>
      <c r="G60">
        <f>PPCL_NG!T60</f>
        <v>15.424000000000001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442.26146168236545</v>
      </c>
      <c r="P60" s="36">
        <v>19.260000000000002</v>
      </c>
      <c r="Q60" s="36">
        <v>7.72</v>
      </c>
      <c r="R60" s="38">
        <v>25.2</v>
      </c>
      <c r="S60" s="38">
        <v>0</v>
      </c>
      <c r="T60" s="37">
        <f>SUMPRODUCT(LTA!J60:AN60,LTA!J$101:AN$101,LTA!J$105:AN$105)</f>
        <v>98.92</v>
      </c>
      <c r="U60" s="37">
        <f>SUMPRODUCT(LTA!J60:AN60,LTA!J$102:AN$102,LTA!J$105:AN$105)</f>
        <v>423.20272599999998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105.96</v>
      </c>
      <c r="Z60" s="34">
        <f>IEX!P60</f>
        <v>0</v>
      </c>
      <c r="AA60" s="75">
        <f>STOA!J60</f>
        <v>487.98</v>
      </c>
      <c r="AB60" s="75">
        <f>-STOA!P60</f>
        <v>0</v>
      </c>
      <c r="AC60">
        <f t="shared" si="0"/>
        <v>15.224928897395962</v>
      </c>
      <c r="AD60">
        <f t="shared" si="1"/>
        <v>1797.2666065068854</v>
      </c>
      <c r="AE60">
        <f>'IDT-1'!F60</f>
        <v>0</v>
      </c>
      <c r="AF60" s="24"/>
      <c r="AG60">
        <f t="shared" si="2"/>
        <v>1797.2666065068854</v>
      </c>
      <c r="AI60" s="34">
        <f>PXIL!J60</f>
        <v>0</v>
      </c>
      <c r="AJ60" s="34">
        <f>PXIL!P60</f>
        <v>0</v>
      </c>
      <c r="AK60" s="34">
        <f>RTM_IEX!J60</f>
        <v>110.77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9.1417550626808115</v>
      </c>
      <c r="F61">
        <f>GT_Spot!T61</f>
        <v>0</v>
      </c>
      <c r="G61">
        <f>PPCL_NG!T61</f>
        <v>15.47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449.86271439407579</v>
      </c>
      <c r="P61" s="36">
        <v>19.260000000000002</v>
      </c>
      <c r="Q61" s="36">
        <v>7.72</v>
      </c>
      <c r="R61" s="38">
        <v>25.2</v>
      </c>
      <c r="S61" s="38">
        <v>0</v>
      </c>
      <c r="T61" s="37">
        <f>SUMPRODUCT(LTA!J61:AN61,LTA!J$101:AN$101,LTA!J$105:AN$105)</f>
        <v>96.92</v>
      </c>
      <c r="U61" s="37">
        <f>SUMPRODUCT(LTA!J61:AN61,LTA!J$102:AN$102,LTA!J$105:AN$105)</f>
        <v>415.29163599999998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155.07</v>
      </c>
      <c r="Z61" s="34">
        <f>IEX!P61</f>
        <v>0</v>
      </c>
      <c r="AA61" s="75">
        <f>STOA!J61</f>
        <v>487.98</v>
      </c>
      <c r="AB61" s="75">
        <f>-STOA!P61</f>
        <v>0</v>
      </c>
      <c r="AC61">
        <f t="shared" si="0"/>
        <v>15.335272664174328</v>
      </c>
      <c r="AD61">
        <f t="shared" si="1"/>
        <v>1810.2924254518173</v>
      </c>
      <c r="AE61">
        <f>'IDT-1'!F61</f>
        <v>0</v>
      </c>
      <c r="AF61" s="24"/>
      <c r="AG61">
        <f t="shared" si="2"/>
        <v>1810.2924254518173</v>
      </c>
      <c r="AI61" s="34">
        <f>PXIL!J61</f>
        <v>0</v>
      </c>
      <c r="AJ61" s="34">
        <f>PXIL!P61</f>
        <v>0</v>
      </c>
      <c r="AK61" s="34">
        <f>RTM_IEX!J61</f>
        <v>77.06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9.3200872002491444</v>
      </c>
      <c r="F62">
        <f>GT_Spot!T62</f>
        <v>0</v>
      </c>
      <c r="G62">
        <f>PPCL_NG!T62</f>
        <v>15.463999999999999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450.86128459498929</v>
      </c>
      <c r="P62" s="36">
        <v>19.260000000000002</v>
      </c>
      <c r="Q62" s="36">
        <v>7.72</v>
      </c>
      <c r="R62" s="38">
        <v>25.2</v>
      </c>
      <c r="S62" s="38">
        <v>0</v>
      </c>
      <c r="T62" s="37">
        <f>SUMPRODUCT(LTA!J62:AN62,LTA!J$101:AN$101,LTA!J$105:AN$105)</f>
        <v>93.92</v>
      </c>
      <c r="U62" s="37">
        <f>SUMPRODUCT(LTA!J62:AN62,LTA!J$102:AN$102,LTA!J$105:AN$105)</f>
        <v>415.077202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174.34</v>
      </c>
      <c r="Z62" s="34">
        <f>IEX!P62</f>
        <v>0</v>
      </c>
      <c r="AA62" s="75">
        <f>STOA!J62</f>
        <v>487.98</v>
      </c>
      <c r="AB62" s="75">
        <f>-STOA!P62</f>
        <v>0</v>
      </c>
      <c r="AC62">
        <f t="shared" si="0"/>
        <v>15.560866998217575</v>
      </c>
      <c r="AD62">
        <f t="shared" si="1"/>
        <v>1836.9232994562558</v>
      </c>
      <c r="AE62">
        <f>'IDT-1'!F62</f>
        <v>0</v>
      </c>
      <c r="AF62" s="24"/>
      <c r="AG62">
        <f t="shared" si="2"/>
        <v>1836.9232994562558</v>
      </c>
      <c r="AI62" s="34">
        <f>PXIL!J62</f>
        <v>0</v>
      </c>
      <c r="AJ62" s="34">
        <f>PXIL!P62</f>
        <v>0</v>
      </c>
      <c r="AK62" s="34">
        <f>RTM_IEX!J62</f>
        <v>86.69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9.3200872002491444</v>
      </c>
      <c r="F63">
        <f>GT_Spot!T63</f>
        <v>0</v>
      </c>
      <c r="G63">
        <f>PPCL_NG!T63</f>
        <v>15.463999999999999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448.61776524893526</v>
      </c>
      <c r="P63" s="36">
        <v>19.260000000000002</v>
      </c>
      <c r="Q63" s="36">
        <v>7.72</v>
      </c>
      <c r="R63" s="38">
        <v>25.2</v>
      </c>
      <c r="S63" s="38">
        <v>0</v>
      </c>
      <c r="T63" s="37">
        <f>SUMPRODUCT(LTA!J63:AN63,LTA!J$101:AN$101,LTA!J$105:AN$105)</f>
        <v>89.85</v>
      </c>
      <c r="U63" s="37">
        <f>SUMPRODUCT(LTA!J63:AN63,LTA!J$102:AN$102,LTA!J$105:AN$105)</f>
        <v>411.15624499999996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153.15</v>
      </c>
      <c r="Z63" s="34">
        <f>IEX!P63</f>
        <v>0</v>
      </c>
      <c r="AA63" s="75">
        <f>STOA!J63</f>
        <v>487.98</v>
      </c>
      <c r="AB63" s="75">
        <f>-STOA!P63</f>
        <v>0</v>
      </c>
      <c r="AC63">
        <f t="shared" si="0"/>
        <v>15.499173396910722</v>
      </c>
      <c r="AD63">
        <f t="shared" si="1"/>
        <v>1829.6405167115088</v>
      </c>
      <c r="AE63">
        <f>'IDT-1'!F63</f>
        <v>27</v>
      </c>
      <c r="AF63" s="24"/>
      <c r="AG63">
        <f t="shared" si="2"/>
        <v>1856.6405167115088</v>
      </c>
      <c r="AI63" s="34">
        <f>PXIL!J63</f>
        <v>0</v>
      </c>
      <c r="AJ63" s="34">
        <f>PXIL!P63</f>
        <v>0</v>
      </c>
      <c r="AK63" s="34">
        <f>RTM_IEX!J63</f>
        <v>110.77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9.3200872002491444</v>
      </c>
      <c r="F64">
        <f>GT_Spot!T64</f>
        <v>0</v>
      </c>
      <c r="G64">
        <f>PPCL_NG!T64</f>
        <v>21.262999999999998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448.61781403546308</v>
      </c>
      <c r="P64" s="36">
        <v>19.260000000000002</v>
      </c>
      <c r="Q64" s="36">
        <v>7.72</v>
      </c>
      <c r="R64" s="38">
        <v>25.2</v>
      </c>
      <c r="S64" s="38">
        <v>0</v>
      </c>
      <c r="T64" s="37">
        <f>SUMPRODUCT(LTA!J64:AN64,LTA!J$101:AN$101,LTA!J$105:AN$105)</f>
        <v>86.28</v>
      </c>
      <c r="U64" s="37">
        <f>SUMPRODUCT(LTA!J64:AN64,LTA!J$102:AN$102,LTA!J$105:AN$105)</f>
        <v>407.38415599999996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159.88999999999999</v>
      </c>
      <c r="Z64" s="34">
        <f>IEX!P64</f>
        <v>0</v>
      </c>
      <c r="AA64" s="75">
        <f>STOA!J64</f>
        <v>487.98</v>
      </c>
      <c r="AB64" s="75">
        <f>-STOA!P64</f>
        <v>0</v>
      </c>
      <c r="AC64">
        <f t="shared" si="0"/>
        <v>15.542827859117555</v>
      </c>
      <c r="AD64">
        <f t="shared" si="1"/>
        <v>1834.7938220358296</v>
      </c>
      <c r="AE64">
        <f>'IDT-1'!F64</f>
        <v>21</v>
      </c>
      <c r="AF64" s="24"/>
      <c r="AG64">
        <f t="shared" si="2"/>
        <v>1855.7938220358296</v>
      </c>
      <c r="AI64" s="34">
        <f>PXIL!J64</f>
        <v>0</v>
      </c>
      <c r="AJ64" s="34">
        <f>PXIL!P64</f>
        <v>0</v>
      </c>
      <c r="AK64" s="34">
        <f>RTM_IEX!J64</f>
        <v>110.77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9.3200872002491444</v>
      </c>
      <c r="F65">
        <f>GT_Spot!T65</f>
        <v>0</v>
      </c>
      <c r="G65">
        <f>PPCL_NG!T65</f>
        <v>25.128999999999998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449.02883411005939</v>
      </c>
      <c r="P65" s="36">
        <v>19.260000000000002</v>
      </c>
      <c r="Q65" s="36">
        <v>7.72</v>
      </c>
      <c r="R65" s="38">
        <v>25.2</v>
      </c>
      <c r="S65" s="38">
        <v>0</v>
      </c>
      <c r="T65" s="37">
        <f>SUMPRODUCT(LTA!J65:AN65,LTA!J$101:AN$101,LTA!J$105:AN$105)</f>
        <v>78.47</v>
      </c>
      <c r="U65" s="37">
        <f>SUMPRODUCT(LTA!J65:AN65,LTA!J$102:AN$102,LTA!J$105:AN$105)</f>
        <v>404.67448999999999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147.37</v>
      </c>
      <c r="Z65" s="34">
        <f>IEX!P65</f>
        <v>0</v>
      </c>
      <c r="AA65" s="75">
        <f>STOA!J65</f>
        <v>542.64</v>
      </c>
      <c r="AB65" s="75">
        <f>-STOA!P65</f>
        <v>0</v>
      </c>
      <c r="AC65">
        <f t="shared" si="0"/>
        <v>15.156573633344161</v>
      </c>
      <c r="AD65">
        <f t="shared" si="1"/>
        <v>1789.1974303361992</v>
      </c>
      <c r="AE65">
        <f>'IDT-1'!F65</f>
        <v>16</v>
      </c>
      <c r="AF65" s="24"/>
      <c r="AG65">
        <f t="shared" si="2"/>
        <v>1805.1974303361992</v>
      </c>
      <c r="AI65" s="34">
        <f>PXIL!J65</f>
        <v>0</v>
      </c>
      <c r="AJ65" s="34">
        <f>PXIL!P65</f>
        <v>0</v>
      </c>
      <c r="AK65" s="34">
        <f>RTM_IEX!J65</f>
        <v>28.89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9.3200872002491444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450.54299510517126</v>
      </c>
      <c r="P66" s="36">
        <v>19.260000000000002</v>
      </c>
      <c r="Q66" s="36">
        <v>7.72</v>
      </c>
      <c r="R66" s="38">
        <v>25.2</v>
      </c>
      <c r="S66" s="38">
        <v>0</v>
      </c>
      <c r="T66" s="37">
        <f>SUMPRODUCT(LTA!J66:AN66,LTA!J$101:AN$101,LTA!J$105:AN$105)</f>
        <v>71.94</v>
      </c>
      <c r="U66" s="37">
        <f>SUMPRODUCT(LTA!J66:AN66,LTA!J$102:AN$102,LTA!J$105:AN$105)</f>
        <v>401.83811299999996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134.85</v>
      </c>
      <c r="Z66" s="34">
        <f>IEX!P66</f>
        <v>0</v>
      </c>
      <c r="AA66" s="75">
        <f>STOA!J66</f>
        <v>542.64</v>
      </c>
      <c r="AB66" s="75">
        <f>-STOA!P66</f>
        <v>0</v>
      </c>
      <c r="AC66">
        <f t="shared" si="0"/>
        <v>15.058451418903104</v>
      </c>
      <c r="AD66">
        <f t="shared" si="1"/>
        <v>1777.6143365457524</v>
      </c>
      <c r="AE66">
        <f>'IDT-1'!F66</f>
        <v>16</v>
      </c>
      <c r="AF66" s="24"/>
      <c r="AG66">
        <f t="shared" si="2"/>
        <v>1793.6143365457524</v>
      </c>
      <c r="AI66" s="34">
        <f>PXIL!J66</f>
        <v>0</v>
      </c>
      <c r="AJ66" s="34">
        <f>PXIL!P66</f>
        <v>0</v>
      </c>
      <c r="AK66" s="34">
        <f>RTM_IEX!J66</f>
        <v>33.71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9.1417550626808115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454.5991586975025</v>
      </c>
      <c r="P67" s="36">
        <v>19.260000000000002</v>
      </c>
      <c r="Q67" s="36">
        <v>7.72</v>
      </c>
      <c r="R67" s="38">
        <v>25.2</v>
      </c>
      <c r="S67" s="38">
        <v>0</v>
      </c>
      <c r="T67" s="37">
        <f>SUMPRODUCT(LTA!J67:AN67,LTA!J$101:AN$101,LTA!J$105:AN$105)</f>
        <v>63.44</v>
      </c>
      <c r="U67" s="37">
        <f>SUMPRODUCT(LTA!J67:AN67,LTA!J$102:AN$102,LTA!J$105:AN$105)</f>
        <v>399.510471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126.18</v>
      </c>
      <c r="Z67" s="34">
        <f>IEX!P67</f>
        <v>0</v>
      </c>
      <c r="AA67" s="75">
        <f>STOA!J67</f>
        <v>542.64</v>
      </c>
      <c r="AB67" s="75">
        <f>-STOA!P67</f>
        <v>0</v>
      </c>
      <c r="AC67">
        <f t="shared" si="0"/>
        <v>14.684569010323113</v>
      </c>
      <c r="AD67">
        <f t="shared" si="1"/>
        <v>1733.4784084090952</v>
      </c>
      <c r="AE67">
        <f>'IDT-1'!F67</f>
        <v>11</v>
      </c>
      <c r="AF67" s="24"/>
      <c r="AG67">
        <f t="shared" si="2"/>
        <v>1744.4784084090952</v>
      </c>
      <c r="AI67" s="34">
        <f>PXIL!J67</f>
        <v>0</v>
      </c>
      <c r="AJ67" s="34">
        <f>PXIL!P67</f>
        <v>0</v>
      </c>
      <c r="AK67" s="34">
        <f>RTM_IEX!J67</f>
        <v>4.82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9.1417550626808115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455.31646141611554</v>
      </c>
      <c r="P68" s="36">
        <v>19.260000000000002</v>
      </c>
      <c r="Q68" s="36">
        <v>7.72</v>
      </c>
      <c r="R68" s="38">
        <v>25.2</v>
      </c>
      <c r="S68" s="38">
        <v>0</v>
      </c>
      <c r="T68" s="37">
        <f>SUMPRODUCT(LTA!J68:AN68,LTA!J$101:AN$101,LTA!J$105:AN$105)</f>
        <v>56.81</v>
      </c>
      <c r="U68" s="37">
        <f>SUMPRODUCT(LTA!J68:AN68,LTA!J$102:AN$102,LTA!J$105:AN$105)</f>
        <v>400.46567700000003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114.62</v>
      </c>
      <c r="Z68" s="34">
        <f>IEX!P68</f>
        <v>0</v>
      </c>
      <c r="AA68" s="75">
        <f>STOA!J68</f>
        <v>542.64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14.545822083559459</v>
      </c>
      <c r="AD68">
        <f t="shared" ref="AD68:AD98" si="4">SUM(B68:AB68,AI68:AV68)-AC68</f>
        <v>1717.0996640544715</v>
      </c>
      <c r="AE68">
        <f>'IDT-1'!F68</f>
        <v>11</v>
      </c>
      <c r="AF68" s="24"/>
      <c r="AG68">
        <f t="shared" ref="AG68:AG98" si="5">SUM(AD68:AF68)</f>
        <v>1728.0996640544715</v>
      </c>
      <c r="AI68" s="34">
        <f>PXIL!J68</f>
        <v>0</v>
      </c>
      <c r="AJ68" s="34">
        <f>PXIL!P68</f>
        <v>0</v>
      </c>
      <c r="AK68" s="34">
        <f>RTM_IEX!J68</f>
        <v>4.82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9.1417550626808115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456.32996526993662</v>
      </c>
      <c r="P69" s="36">
        <v>19.260000000000002</v>
      </c>
      <c r="Q69" s="36">
        <v>7.72</v>
      </c>
      <c r="R69" s="38">
        <v>22.4</v>
      </c>
      <c r="S69" s="38">
        <v>0</v>
      </c>
      <c r="T69" s="37">
        <f>SUMPRODUCT(LTA!J69:AN69,LTA!J$101:AN$101,LTA!J$105:AN$105)</f>
        <v>49.18</v>
      </c>
      <c r="U69" s="37">
        <f>SUMPRODUCT(LTA!J69:AN69,LTA!J$102:AN$102,LTA!J$105:AN$105)</f>
        <v>400.79360100000002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102.1</v>
      </c>
      <c r="Z69" s="34">
        <f>IEX!P69</f>
        <v>0</v>
      </c>
      <c r="AA69" s="75">
        <f>STOA!J69</f>
        <v>542.64</v>
      </c>
      <c r="AB69" s="75">
        <f>-STOA!P69</f>
        <v>0</v>
      </c>
      <c r="AC69">
        <f t="shared" si="3"/>
        <v>14.396650077531559</v>
      </c>
      <c r="AD69">
        <f t="shared" si="4"/>
        <v>1699.4902639143208</v>
      </c>
      <c r="AE69">
        <f>'IDT-1'!F69</f>
        <v>11</v>
      </c>
      <c r="AF69" s="24"/>
      <c r="AG69">
        <f t="shared" si="5"/>
        <v>1710.4902639143208</v>
      </c>
      <c r="AI69" s="34">
        <f>PXIL!J69</f>
        <v>0</v>
      </c>
      <c r="AJ69" s="34">
        <f>PXIL!P69</f>
        <v>0</v>
      </c>
      <c r="AK69" s="34">
        <f>RTM_IEX!J69</f>
        <v>8.67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9.1417550626808115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457.84412626504849</v>
      </c>
      <c r="P70" s="36">
        <v>19.260000000000002</v>
      </c>
      <c r="Q70" s="36">
        <v>7.72</v>
      </c>
      <c r="R70" s="38">
        <v>19.850000000000001</v>
      </c>
      <c r="S70" s="38">
        <v>0</v>
      </c>
      <c r="T70" s="37">
        <f>SUMPRODUCT(LTA!J70:AN70,LTA!J$101:AN$101,LTA!J$105:AN$105)</f>
        <v>43.55</v>
      </c>
      <c r="U70" s="37">
        <f>SUMPRODUCT(LTA!J70:AN70,LTA!J$102:AN$102,LTA!J$105:AN$105)</f>
        <v>397.957224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97.28</v>
      </c>
      <c r="Z70" s="34">
        <f>IEX!P70</f>
        <v>0</v>
      </c>
      <c r="AA70" s="75">
        <f>STOA!J70</f>
        <v>542.64</v>
      </c>
      <c r="AB70" s="75">
        <f>-STOA!P70</f>
        <v>0</v>
      </c>
      <c r="AC70">
        <f t="shared" si="3"/>
        <v>14.211579463090498</v>
      </c>
      <c r="AD70">
        <f t="shared" si="4"/>
        <v>1677.6431185238739</v>
      </c>
      <c r="AE70">
        <f>'IDT-1'!F70</f>
        <v>8</v>
      </c>
      <c r="AF70" s="24"/>
      <c r="AG70">
        <f t="shared" si="5"/>
        <v>1685.6431185238739</v>
      </c>
      <c r="AI70" s="34">
        <f>PXIL!J70</f>
        <v>0</v>
      </c>
      <c r="AJ70" s="34">
        <f>PXIL!P70</f>
        <v>0</v>
      </c>
      <c r="AK70" s="34">
        <f>RTM_IEX!J70</f>
        <v>0.96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9.1417550626808115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459.21963004994171</v>
      </c>
      <c r="P71" s="36">
        <v>19.260000000000002</v>
      </c>
      <c r="Q71" s="36">
        <v>7.72</v>
      </c>
      <c r="R71" s="38">
        <v>18.579999999999998</v>
      </c>
      <c r="S71" s="38">
        <v>0</v>
      </c>
      <c r="T71" s="37">
        <f>SUMPRODUCT(LTA!J71:AN71,LTA!J$101:AN$101,LTA!J$105:AN$105)</f>
        <v>35.68</v>
      </c>
      <c r="U71" s="37">
        <f>SUMPRODUCT(LTA!J71:AN71,LTA!J$102:AN$102,LTA!J$105:AN$105)</f>
        <v>395.81958199999997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87.65</v>
      </c>
      <c r="Z71" s="34">
        <f>IEX!P71</f>
        <v>0</v>
      </c>
      <c r="AA71" s="75">
        <f>STOA!J71</f>
        <v>546.31999999999994</v>
      </c>
      <c r="AB71" s="75">
        <f>-STOA!P71</f>
        <v>0</v>
      </c>
      <c r="AC71">
        <f t="shared" si="3"/>
        <v>14.321181502083601</v>
      </c>
      <c r="AD71">
        <f t="shared" si="4"/>
        <v>1690.5813782697737</v>
      </c>
      <c r="AE71">
        <f>'IDT-1'!F71</f>
        <v>3</v>
      </c>
      <c r="AF71" s="24"/>
      <c r="AG71">
        <f t="shared" si="5"/>
        <v>1693.5813782697737</v>
      </c>
      <c r="AI71" s="34">
        <f>PXIL!J71</f>
        <v>0</v>
      </c>
      <c r="AJ71" s="34">
        <f>PXIL!P71</f>
        <v>0</v>
      </c>
      <c r="AK71" s="34">
        <f>RTM_IEX!J71</f>
        <v>29.86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9.1417550626808115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459.17479269575762</v>
      </c>
      <c r="P72" s="36">
        <v>19.260000000000002</v>
      </c>
      <c r="Q72" s="36">
        <v>26.65</v>
      </c>
      <c r="R72" s="38">
        <v>16.43</v>
      </c>
      <c r="S72" s="38">
        <v>0</v>
      </c>
      <c r="T72" s="37">
        <f>SUMPRODUCT(LTA!J72:AN72,LTA!J$101:AN$101,LTA!J$105:AN$105)</f>
        <v>29.82</v>
      </c>
      <c r="U72" s="37">
        <f>SUMPRODUCT(LTA!J72:AN72,LTA!J$102:AN$102,LTA!J$105:AN$105)</f>
        <v>393.02219299999996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70.31</v>
      </c>
      <c r="Z72" s="34">
        <f>IEX!P72</f>
        <v>0</v>
      </c>
      <c r="AA72" s="75">
        <f>STOA!J72</f>
        <v>546.31999999999994</v>
      </c>
      <c r="AB72" s="75">
        <f>-STOA!P72</f>
        <v>0</v>
      </c>
      <c r="AC72">
        <f t="shared" si="3"/>
        <v>14.186762800708452</v>
      </c>
      <c r="AD72">
        <f t="shared" si="4"/>
        <v>1674.7135706169645</v>
      </c>
      <c r="AE72">
        <f>'IDT-1'!F72</f>
        <v>29.564</v>
      </c>
      <c r="AF72" s="24"/>
      <c r="AG72">
        <f t="shared" si="5"/>
        <v>1704.2775706169646</v>
      </c>
      <c r="AI72" s="34">
        <f>PXIL!J72</f>
        <v>0</v>
      </c>
      <c r="AJ72" s="34">
        <f>PXIL!P72</f>
        <v>0</v>
      </c>
      <c r="AK72" s="34">
        <f>RTM_IEX!J72</f>
        <v>23.12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9.1417550626808115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459.46038230691914</v>
      </c>
      <c r="P73" s="36">
        <v>19.260000000000002</v>
      </c>
      <c r="Q73" s="36">
        <v>7.72</v>
      </c>
      <c r="R73" s="38">
        <v>12.89</v>
      </c>
      <c r="S73" s="38">
        <v>0</v>
      </c>
      <c r="T73" s="37">
        <f>SUMPRODUCT(LTA!J73:AN73,LTA!J$101:AN$101,LTA!J$105:AN$105)</f>
        <v>23.95</v>
      </c>
      <c r="U73" s="37">
        <f>SUMPRODUCT(LTA!J73:AN73,LTA!J$102:AN$102,LTA!J$105:AN$105)</f>
        <v>379.27783999999997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92.47</v>
      </c>
      <c r="Z73" s="34">
        <f>IEX!P73</f>
        <v>0</v>
      </c>
      <c r="AA73" s="75">
        <f>STOA!J73</f>
        <v>546.31999999999994</v>
      </c>
      <c r="AB73" s="75">
        <f>-STOA!P73</f>
        <v>0</v>
      </c>
      <c r="AC73">
        <f t="shared" si="3"/>
        <v>13.900417188242212</v>
      </c>
      <c r="AD73">
        <f t="shared" si="4"/>
        <v>1640.9111528405926</v>
      </c>
      <c r="AE73">
        <f>'IDT-1'!F73</f>
        <v>0</v>
      </c>
      <c r="AF73" s="24"/>
      <c r="AG73">
        <f t="shared" si="5"/>
        <v>1640.9111528405926</v>
      </c>
      <c r="AI73" s="34">
        <f>PXIL!J73</f>
        <v>0</v>
      </c>
      <c r="AJ73" s="34">
        <f>PXIL!P73</f>
        <v>0</v>
      </c>
      <c r="AK73" s="34">
        <f>RTM_IEX!J73</f>
        <v>8.67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9.1417550626808115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461.46015162035883</v>
      </c>
      <c r="P74" s="36">
        <v>19.260000000000002</v>
      </c>
      <c r="Q74" s="36">
        <v>7.72</v>
      </c>
      <c r="R74" s="38">
        <v>10.02</v>
      </c>
      <c r="S74" s="38">
        <v>0</v>
      </c>
      <c r="T74" s="37">
        <f>SUMPRODUCT(LTA!J74:AN74,LTA!J$101:AN$101,LTA!J$105:AN$105)</f>
        <v>18.079999999999998</v>
      </c>
      <c r="U74" s="37">
        <f>SUMPRODUCT(LTA!J74:AN74,LTA!J$102:AN$102,LTA!J$105:AN$105)</f>
        <v>376.52918599999998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70.31</v>
      </c>
      <c r="Z74" s="34">
        <f>IEX!P74</f>
        <v>0</v>
      </c>
      <c r="AA74" s="75">
        <f>STOA!J74</f>
        <v>546.31999999999994</v>
      </c>
      <c r="AB74" s="75">
        <f>-STOA!P74</f>
        <v>0</v>
      </c>
      <c r="AC74">
        <f t="shared" si="3"/>
        <v>13.586014556875107</v>
      </c>
      <c r="AD74">
        <f t="shared" si="4"/>
        <v>1603.7966707853996</v>
      </c>
      <c r="AE74">
        <f>'IDT-1'!F74</f>
        <v>17.11</v>
      </c>
      <c r="AF74" s="24"/>
      <c r="AG74">
        <f t="shared" si="5"/>
        <v>1620.9066707853995</v>
      </c>
      <c r="AI74" s="34">
        <f>PXIL!J74</f>
        <v>0</v>
      </c>
      <c r="AJ74" s="34">
        <f>PXIL!P74</f>
        <v>0</v>
      </c>
      <c r="AK74" s="34">
        <f>RTM_IEX!J74</f>
        <v>2.89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8.1242999999999999</v>
      </c>
      <c r="E75">
        <f>GT_NG!T75</f>
        <v>9.1417550626808115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58.527292659234938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460.74484185819307</v>
      </c>
      <c r="P75" s="36">
        <v>19.260000000000002</v>
      </c>
      <c r="Q75" s="36">
        <v>7.72</v>
      </c>
      <c r="R75" s="38">
        <v>0</v>
      </c>
      <c r="S75" s="38">
        <v>0</v>
      </c>
      <c r="T75" s="37">
        <f>SUMPRODUCT(LTA!J75:AN75,LTA!J$101:AN$101,LTA!J$105:AN$105)</f>
        <v>12.48</v>
      </c>
      <c r="U75" s="37">
        <f>SUMPRODUCT(LTA!J75:AN75,LTA!J$102:AN$102,LTA!J$105:AN$105)</f>
        <v>375.12750899999998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78.02</v>
      </c>
      <c r="Z75" s="34">
        <f>IEX!P75</f>
        <v>0</v>
      </c>
      <c r="AA75" s="75">
        <f>STOA!J75</f>
        <v>546.31999999999994</v>
      </c>
      <c r="AB75" s="75">
        <f>-STOA!P75</f>
        <v>0</v>
      </c>
      <c r="AC75">
        <f t="shared" si="3"/>
        <v>13.946819868072911</v>
      </c>
      <c r="AD75">
        <f t="shared" si="4"/>
        <v>1646.3888787120356</v>
      </c>
      <c r="AE75">
        <f>'IDT-1'!F75</f>
        <v>0</v>
      </c>
      <c r="AF75" s="24"/>
      <c r="AG75">
        <f t="shared" si="5"/>
        <v>1646.3888787120356</v>
      </c>
      <c r="AI75" s="34">
        <f>PXIL!J75</f>
        <v>0</v>
      </c>
      <c r="AJ75" s="34">
        <f>PXIL!P75</f>
        <v>0</v>
      </c>
      <c r="AK75" s="34">
        <f>RTM_IEX!J75</f>
        <v>55.87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8.1242999999999999</v>
      </c>
      <c r="E76">
        <f>GT_NG!T76</f>
        <v>9.1417550626808115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58.527292659234938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464.45239135519824</v>
      </c>
      <c r="P76" s="36">
        <v>19.260000000000002</v>
      </c>
      <c r="Q76" s="36">
        <v>7.72</v>
      </c>
      <c r="R76" s="38">
        <v>0</v>
      </c>
      <c r="S76" s="38">
        <v>0</v>
      </c>
      <c r="T76" s="37">
        <f>SUMPRODUCT(LTA!J76:AN76,LTA!J$101:AN$101,LTA!J$105:AN$105)</f>
        <v>8.879999999999999</v>
      </c>
      <c r="U76" s="37">
        <f>SUMPRODUCT(LTA!J76:AN76,LTA!J$102:AN$102,LTA!J$105:AN$105)</f>
        <v>373.70989299999997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546.31999999999994</v>
      </c>
      <c r="AB76" s="75">
        <f>-STOA!P76</f>
        <v>0</v>
      </c>
      <c r="AC76">
        <f t="shared" si="3"/>
        <v>13.806287309447756</v>
      </c>
      <c r="AD76">
        <f t="shared" si="4"/>
        <v>1629.7993447676661</v>
      </c>
      <c r="AE76">
        <f>'IDT-1'!F76</f>
        <v>0</v>
      </c>
      <c r="AF76" s="24"/>
      <c r="AG76">
        <f t="shared" si="5"/>
        <v>1629.7993447676661</v>
      </c>
      <c r="AI76" s="34">
        <f>PXIL!J76</f>
        <v>0</v>
      </c>
      <c r="AJ76" s="34">
        <f>PXIL!P76</f>
        <v>0</v>
      </c>
      <c r="AK76" s="34">
        <f>RTM_IEX!J76</f>
        <v>118.47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8.1242999999999999</v>
      </c>
      <c r="E77">
        <f>GT_NG!T77</f>
        <v>9.1417550626808115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58.527292659234938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467.09243556518044</v>
      </c>
      <c r="P77" s="36">
        <v>19.260000000000002</v>
      </c>
      <c r="Q77" s="36">
        <v>7.72</v>
      </c>
      <c r="R77" s="38">
        <v>0</v>
      </c>
      <c r="S77" s="38">
        <v>0</v>
      </c>
      <c r="T77" s="37">
        <f>SUMPRODUCT(LTA!J77:AN77,LTA!J$101:AN$101,LTA!J$105:AN$105)</f>
        <v>3</v>
      </c>
      <c r="U77" s="37">
        <f>SUMPRODUCT(LTA!J77:AN77,LTA!J$102:AN$102,LTA!J$105:AN$105)</f>
        <v>377.33266299999997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546.31999999999994</v>
      </c>
      <c r="AB77" s="75">
        <f>-STOA!P77</f>
        <v>0</v>
      </c>
      <c r="AC77">
        <f t="shared" si="3"/>
        <v>13.728610948811607</v>
      </c>
      <c r="AD77">
        <f t="shared" si="4"/>
        <v>1620.6298353382845</v>
      </c>
      <c r="AE77">
        <f>'IDT-1'!F77</f>
        <v>0</v>
      </c>
      <c r="AF77" s="24"/>
      <c r="AG77">
        <f t="shared" si="5"/>
        <v>1620.6298353382845</v>
      </c>
      <c r="AI77" s="34">
        <f>PXIL!J77</f>
        <v>0</v>
      </c>
      <c r="AJ77" s="34">
        <f>PXIL!P77</f>
        <v>0</v>
      </c>
      <c r="AK77" s="34">
        <f>RTM_IEX!J77</f>
        <v>108.84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8.1242999999999999</v>
      </c>
      <c r="E78">
        <f>GT_NG!T78</f>
        <v>9.1417550626808115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58.527292659234938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487.38924380475174</v>
      </c>
      <c r="P78" s="36">
        <v>19.260000000000002</v>
      </c>
      <c r="Q78" s="36">
        <v>7.72</v>
      </c>
      <c r="R78" s="38">
        <v>0</v>
      </c>
      <c r="S78" s="38">
        <v>0</v>
      </c>
      <c r="T78" s="37">
        <f>SUMPRODUCT(LTA!J78:AN78,LTA!J$101:AN$101,LTA!J$105:AN$105)</f>
        <v>1</v>
      </c>
      <c r="U78" s="37">
        <f>SUMPRODUCT(LTA!J78:AN78,LTA!J$102:AN$102,LTA!J$105:AN$105)</f>
        <v>376.96772299999992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546.31999999999994</v>
      </c>
      <c r="AB78" s="75">
        <f>-STOA!P78</f>
        <v>0</v>
      </c>
      <c r="AC78">
        <f t="shared" si="3"/>
        <v>13.709306642024005</v>
      </c>
      <c r="AD78">
        <f t="shared" si="4"/>
        <v>1618.3510078846432</v>
      </c>
      <c r="AE78">
        <f>'IDT-1'!F78</f>
        <v>0</v>
      </c>
      <c r="AF78" s="24"/>
      <c r="AG78">
        <f t="shared" si="5"/>
        <v>1618.3510078846432</v>
      </c>
      <c r="AI78" s="34">
        <f>PXIL!J78</f>
        <v>0</v>
      </c>
      <c r="AJ78" s="34">
        <f>PXIL!P78</f>
        <v>0</v>
      </c>
      <c r="AK78" s="34">
        <f>RTM_IEX!J78</f>
        <v>88.61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8.1242999999999999</v>
      </c>
      <c r="E79">
        <f>GT_NG!T79</f>
        <v>9.1417550626808115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57.260000000000005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490.92283056132493</v>
      </c>
      <c r="P79" s="36">
        <v>19.260000000000002</v>
      </c>
      <c r="Q79" s="36">
        <v>7.72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376.83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546.31999999999994</v>
      </c>
      <c r="AB79" s="75">
        <f>-STOA!P79</f>
        <v>0</v>
      </c>
      <c r="AC79">
        <f t="shared" si="3"/>
        <v>13.540790639241646</v>
      </c>
      <c r="AD79">
        <f t="shared" si="4"/>
        <v>1598.4580949847641</v>
      </c>
      <c r="AE79">
        <f>'IDT-1'!F79</f>
        <v>0</v>
      </c>
      <c r="AF79" s="24"/>
      <c r="AG79">
        <f t="shared" si="5"/>
        <v>1598.4580949847641</v>
      </c>
      <c r="AI79" s="34">
        <f>PXIL!J79</f>
        <v>0</v>
      </c>
      <c r="AJ79" s="34">
        <f>PXIL!P79</f>
        <v>0</v>
      </c>
      <c r="AK79" s="34">
        <f>RTM_IEX!J79</f>
        <v>67.42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8.1242999999999999</v>
      </c>
      <c r="E80">
        <f>GT_NG!T80</f>
        <v>9.1417550626808115</v>
      </c>
      <c r="F80">
        <f>GT_Spot!T80</f>
        <v>0</v>
      </c>
      <c r="G80">
        <f>PPCL_NG!T80</f>
        <v>28</v>
      </c>
      <c r="H80">
        <f>PPCL_Spot!T80</f>
        <v>0</v>
      </c>
      <c r="I80">
        <f>Bawana_NG!T80</f>
        <v>57.260000000000005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490.92283056132493</v>
      </c>
      <c r="P80" s="36">
        <v>19.260000000000002</v>
      </c>
      <c r="Q80" s="36">
        <v>7.72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376.33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546.31999999999994</v>
      </c>
      <c r="AB80" s="75">
        <f>-STOA!P80</f>
        <v>0</v>
      </c>
      <c r="AC80">
        <f t="shared" si="3"/>
        <v>13.560614639241646</v>
      </c>
      <c r="AD80">
        <f t="shared" si="4"/>
        <v>1600.7982709847638</v>
      </c>
      <c r="AE80">
        <f>'IDT-1'!F80</f>
        <v>0</v>
      </c>
      <c r="AF80" s="24"/>
      <c r="AG80">
        <f t="shared" si="5"/>
        <v>1600.7982709847638</v>
      </c>
      <c r="AI80" s="34">
        <f>PXIL!J80</f>
        <v>0</v>
      </c>
      <c r="AJ80" s="34">
        <f>PXIL!P80</f>
        <v>0</v>
      </c>
      <c r="AK80" s="34">
        <f>RTM_IEX!J80</f>
        <v>71.28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9.3200872002491444</v>
      </c>
      <c r="F81">
        <f>GT_Spot!T81</f>
        <v>0</v>
      </c>
      <c r="G81">
        <f>PPCL_NG!T81</f>
        <v>28</v>
      </c>
      <c r="H81">
        <f>PPCL_Spot!T81</f>
        <v>0</v>
      </c>
      <c r="I81">
        <f>Bawana_NG!T81</f>
        <v>48.966421368021059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490.73356032188832</v>
      </c>
      <c r="P81" s="36">
        <v>19.260000000000002</v>
      </c>
      <c r="Q81" s="36">
        <v>7.72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375.5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546.31999999999994</v>
      </c>
      <c r="AB81" s="75">
        <f>-STOA!P81</f>
        <v>0</v>
      </c>
      <c r="AC81">
        <f t="shared" si="3"/>
        <v>13.41105669867733</v>
      </c>
      <c r="AD81">
        <f t="shared" si="4"/>
        <v>1583.1433121914808</v>
      </c>
      <c r="AE81">
        <f>'IDT-1'!F81</f>
        <v>0</v>
      </c>
      <c r="AF81" s="24"/>
      <c r="AG81">
        <f t="shared" si="5"/>
        <v>1583.1433121914808</v>
      </c>
      <c r="AI81" s="34">
        <f>PXIL!J81</f>
        <v>0</v>
      </c>
      <c r="AJ81" s="34">
        <f>PXIL!P81</f>
        <v>0</v>
      </c>
      <c r="AK81" s="34">
        <f>RTM_IEX!J81</f>
        <v>62.61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9.7420718816067655</v>
      </c>
      <c r="F82">
        <f>GT_Spot!T82</f>
        <v>0</v>
      </c>
      <c r="G82">
        <f>PPCL_NG!T82</f>
        <v>28</v>
      </c>
      <c r="H82">
        <f>PPCL_Spot!T82</f>
        <v>0</v>
      </c>
      <c r="I82">
        <f>Bawana_NG!T82</f>
        <v>48.966421368021059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485.84360949809547</v>
      </c>
      <c r="P82" s="36">
        <v>19.259063684978127</v>
      </c>
      <c r="Q82" s="36">
        <v>7.72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375.15999999999997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546.31999999999994</v>
      </c>
      <c r="AB82" s="75">
        <f>-STOA!P82</f>
        <v>0</v>
      </c>
      <c r="AC82">
        <f t="shared" si="3"/>
        <v>13.45961791803469</v>
      </c>
      <c r="AD82">
        <f t="shared" si="4"/>
        <v>1588.8758485146668</v>
      </c>
      <c r="AE82">
        <f>'IDT-1'!F82</f>
        <v>0</v>
      </c>
      <c r="AF82" s="24"/>
      <c r="AG82">
        <f t="shared" si="5"/>
        <v>1588.8758485146668</v>
      </c>
      <c r="AI82" s="34">
        <f>PXIL!J82</f>
        <v>0</v>
      </c>
      <c r="AJ82" s="34">
        <f>PXIL!P82</f>
        <v>0</v>
      </c>
      <c r="AK82" s="34">
        <f>RTM_IEX!J82</f>
        <v>73.2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9.7420718816067655</v>
      </c>
      <c r="F83">
        <f>GT_Spot!T83</f>
        <v>0</v>
      </c>
      <c r="G83">
        <f>PPCL_NG!T83</f>
        <v>28</v>
      </c>
      <c r="H83">
        <f>PPCL_Spot!T83</f>
        <v>0</v>
      </c>
      <c r="I83">
        <f>Bawana_NG!T83</f>
        <v>48.966421368021059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502.61591810702294</v>
      </c>
      <c r="P83" s="36">
        <v>75.077129091465281</v>
      </c>
      <c r="Q83" s="36">
        <v>26.65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374.65999999999997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547.69999999999993</v>
      </c>
      <c r="AB83" s="75">
        <f>-STOA!P83</f>
        <v>0</v>
      </c>
      <c r="AC83">
        <f t="shared" si="3"/>
        <v>13.756439583362397</v>
      </c>
      <c r="AD83">
        <f t="shared" si="4"/>
        <v>1591.7794008647534</v>
      </c>
      <c r="AE83">
        <f>'IDT-1'!F83</f>
        <v>0</v>
      </c>
      <c r="AF83" s="24"/>
      <c r="AG83">
        <f t="shared" si="5"/>
        <v>1591.7794008647534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-16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9.7420718816067655</v>
      </c>
      <c r="F84">
        <f>GT_Spot!T84</f>
        <v>0</v>
      </c>
      <c r="G84">
        <f>PPCL_NG!T84</f>
        <v>28</v>
      </c>
      <c r="H84">
        <f>PPCL_Spot!T84</f>
        <v>0</v>
      </c>
      <c r="I84">
        <f>Bawana_NG!T84</f>
        <v>48.966421368021059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503.36869008879273</v>
      </c>
      <c r="P84" s="36">
        <v>75.077129091465281</v>
      </c>
      <c r="Q84" s="36">
        <v>26.65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373.83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547.69999999999993</v>
      </c>
      <c r="AB84" s="75">
        <f>-STOA!P84</f>
        <v>0</v>
      </c>
      <c r="AC84">
        <f t="shared" si="3"/>
        <v>13.679550448485262</v>
      </c>
      <c r="AD84">
        <f t="shared" si="4"/>
        <v>1600.7790619814004</v>
      </c>
      <c r="AE84">
        <f>'IDT-1'!F84</f>
        <v>0</v>
      </c>
      <c r="AF84" s="24"/>
      <c r="AG84">
        <f t="shared" si="5"/>
        <v>1600.7790619814004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-7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9.7420718816067655</v>
      </c>
      <c r="F85">
        <f>GT_Spot!T85</f>
        <v>0</v>
      </c>
      <c r="G85">
        <f>PPCL_NG!T85</f>
        <v>28</v>
      </c>
      <c r="H85">
        <f>PPCL_Spot!T85</f>
        <v>0</v>
      </c>
      <c r="I85">
        <f>Bawana_NG!T85</f>
        <v>49.999999999999993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505.40265601279179</v>
      </c>
      <c r="P85" s="36">
        <v>75.077129091465281</v>
      </c>
      <c r="Q85" s="36">
        <v>26.65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371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547.69999999999993</v>
      </c>
      <c r="AB85" s="75">
        <f>-STOA!P85</f>
        <v>0</v>
      </c>
      <c r="AC85">
        <f t="shared" si="3"/>
        <v>13.91873823905237</v>
      </c>
      <c r="AD85">
        <f t="shared" si="4"/>
        <v>1572.7774187468112</v>
      </c>
      <c r="AE85">
        <f>'IDT-1'!F85</f>
        <v>0</v>
      </c>
      <c r="AF85" s="24"/>
      <c r="AG85">
        <f t="shared" si="5"/>
        <v>1572.7774187468112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-35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9.7420718816067655</v>
      </c>
      <c r="F86">
        <f>GT_Spot!T86</f>
        <v>0</v>
      </c>
      <c r="G86">
        <f>PPCL_NG!T86</f>
        <v>28</v>
      </c>
      <c r="H86">
        <f>PPCL_Spot!T86</f>
        <v>0</v>
      </c>
      <c r="I86">
        <f>Bawana_NG!T86</f>
        <v>49.999999999999993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522.18481548392697</v>
      </c>
      <c r="P86" s="36">
        <v>75.077129091465281</v>
      </c>
      <c r="Q86" s="36">
        <v>26.65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365.86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547.69999999999993</v>
      </c>
      <c r="AB86" s="75">
        <f>-STOA!P86</f>
        <v>0</v>
      </c>
      <c r="AC86">
        <f t="shared" si="3"/>
        <v>14.016532378609906</v>
      </c>
      <c r="AD86">
        <f t="shared" si="4"/>
        <v>1584.3217840783886</v>
      </c>
      <c r="AE86">
        <f>'IDT-1'!F86</f>
        <v>0</v>
      </c>
      <c r="AF86" s="24"/>
      <c r="AG86">
        <f t="shared" si="5"/>
        <v>1584.3217840783886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-35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9.7420718816067655</v>
      </c>
      <c r="F87">
        <f>GT_Spot!T87</f>
        <v>0</v>
      </c>
      <c r="G87">
        <f>PPCL_NG!T87</f>
        <v>28</v>
      </c>
      <c r="H87">
        <f>PPCL_Spot!T87</f>
        <v>0</v>
      </c>
      <c r="I87">
        <f>Bawana_NG!T87</f>
        <v>49.999999999999993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530.4501920155717</v>
      </c>
      <c r="P87" s="36">
        <v>75.077129091465281</v>
      </c>
      <c r="Q87" s="36">
        <v>26.65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365.34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544.48</v>
      </c>
      <c r="AB87" s="75">
        <f>-STOA!P87</f>
        <v>0</v>
      </c>
      <c r="AC87">
        <f t="shared" si="3"/>
        <v>14.367978377296618</v>
      </c>
      <c r="AD87">
        <f t="shared" si="4"/>
        <v>1551.495714611347</v>
      </c>
      <c r="AE87">
        <f>'IDT-1'!F87</f>
        <v>0</v>
      </c>
      <c r="AF87" s="24"/>
      <c r="AG87">
        <f t="shared" si="5"/>
        <v>1551.495714611347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-72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9.7420718816067655</v>
      </c>
      <c r="F88">
        <f>GT_Spot!T88</f>
        <v>0</v>
      </c>
      <c r="G88">
        <f>PPCL_NG!T88</f>
        <v>28</v>
      </c>
      <c r="H88">
        <f>PPCL_Spot!T88</f>
        <v>0</v>
      </c>
      <c r="I88">
        <f>Bawana_NG!T88</f>
        <v>49.999999999999993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570.69433235389727</v>
      </c>
      <c r="P88" s="36">
        <v>75.077129091465281</v>
      </c>
      <c r="Q88" s="36">
        <v>26.65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364.68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544.48</v>
      </c>
      <c r="AB88" s="75">
        <f>-STOA!P88</f>
        <v>0</v>
      </c>
      <c r="AC88">
        <f t="shared" si="3"/>
        <v>14.717427471588334</v>
      </c>
      <c r="AD88">
        <f t="shared" si="4"/>
        <v>1588.7304058553812</v>
      </c>
      <c r="AE88">
        <f>'IDT-1'!F88</f>
        <v>0</v>
      </c>
      <c r="AF88" s="24"/>
      <c r="AG88">
        <f t="shared" si="5"/>
        <v>1588.7304058553812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-74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9.7420718816067655</v>
      </c>
      <c r="F89">
        <f>GT_Spot!T89</f>
        <v>0</v>
      </c>
      <c r="G89">
        <f>PPCL_NG!T89</f>
        <v>28</v>
      </c>
      <c r="H89">
        <f>PPCL_Spot!T89</f>
        <v>0</v>
      </c>
      <c r="I89">
        <f>Bawana_NG!T89</f>
        <v>49.999999999999993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598.28748291187435</v>
      </c>
      <c r="P89" s="36">
        <v>75.077129091465281</v>
      </c>
      <c r="Q89" s="36">
        <v>26.65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364.01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544.48</v>
      </c>
      <c r="AB89" s="75">
        <f>-STOA!P89</f>
        <v>0</v>
      </c>
      <c r="AC89">
        <f t="shared" si="3"/>
        <v>14.833456885851781</v>
      </c>
      <c r="AD89">
        <f t="shared" si="4"/>
        <v>1628.5375269990946</v>
      </c>
      <c r="AE89">
        <f>'IDT-1'!F89</f>
        <v>0</v>
      </c>
      <c r="AF89" s="24"/>
      <c r="AG89">
        <f t="shared" si="5"/>
        <v>1628.5375269990946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-61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9.3200872002491444</v>
      </c>
      <c r="F90">
        <f>GT_Spot!T90</f>
        <v>0</v>
      </c>
      <c r="G90">
        <f>PPCL_NG!T90</f>
        <v>28</v>
      </c>
      <c r="H90">
        <f>PPCL_Spot!T90</f>
        <v>0</v>
      </c>
      <c r="I90">
        <f>Bawana_NG!T90</f>
        <v>49.999999999999993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621.15786540684633</v>
      </c>
      <c r="P90" s="36">
        <v>75.077129091465281</v>
      </c>
      <c r="Q90" s="36">
        <v>26.65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363.18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544.48</v>
      </c>
      <c r="AB90" s="75">
        <f>-STOA!P90</f>
        <v>0</v>
      </c>
      <c r="AC90">
        <f t="shared" si="3"/>
        <v>14.921868692512362</v>
      </c>
      <c r="AD90">
        <f t="shared" si="4"/>
        <v>1661.0675130060483</v>
      </c>
      <c r="AE90">
        <f>'IDT-1'!F90</f>
        <v>0</v>
      </c>
      <c r="AF90" s="24"/>
      <c r="AG90">
        <f t="shared" si="5"/>
        <v>1661.0675130060483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9.3200872002491444</v>
      </c>
      <c r="F91">
        <f>GT_Spot!T91</f>
        <v>0</v>
      </c>
      <c r="G91">
        <f>PPCL_NG!T91</f>
        <v>28</v>
      </c>
      <c r="H91">
        <f>PPCL_Spot!T91</f>
        <v>0</v>
      </c>
      <c r="I91">
        <f>Bawana_NG!T91</f>
        <v>49.999999999999993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581.61699054495466</v>
      </c>
      <c r="P91" s="36">
        <v>75.077129091465281</v>
      </c>
      <c r="Q91" s="36">
        <v>26.65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362.64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611.9</v>
      </c>
      <c r="AB91" s="75">
        <f>-STOA!P91</f>
        <v>0</v>
      </c>
      <c r="AC91">
        <f t="shared" si="3"/>
        <v>15.126103870497806</v>
      </c>
      <c r="AD91">
        <f t="shared" si="4"/>
        <v>1691.2024029661711</v>
      </c>
      <c r="AE91">
        <f>'IDT-1'!F91</f>
        <v>0</v>
      </c>
      <c r="AF91" s="24"/>
      <c r="AG91">
        <f t="shared" si="5"/>
        <v>1691.2024029661711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-47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9.3200872002491444</v>
      </c>
      <c r="F92">
        <f>GT_Spot!T92</f>
        <v>0</v>
      </c>
      <c r="G92">
        <f>PPCL_NG!T92</f>
        <v>28</v>
      </c>
      <c r="H92">
        <f>PPCL_Spot!T92</f>
        <v>0</v>
      </c>
      <c r="I92">
        <f>Bawana_NG!T92</f>
        <v>49.999999999999993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601.68232447760749</v>
      </c>
      <c r="P92" s="36">
        <v>75.077129091465281</v>
      </c>
      <c r="Q92" s="36">
        <v>26.65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362.81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611.9</v>
      </c>
      <c r="AB92" s="75">
        <f>-STOA!P92</f>
        <v>0</v>
      </c>
      <c r="AC92">
        <f t="shared" si="3"/>
        <v>15.228311413732976</v>
      </c>
      <c r="AD92">
        <f t="shared" si="4"/>
        <v>1719.3355293555887</v>
      </c>
      <c r="AE92">
        <f>'IDT-1'!F92</f>
        <v>0</v>
      </c>
      <c r="AF92" s="24"/>
      <c r="AG92">
        <f t="shared" si="5"/>
        <v>1719.3355293555887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-39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9.3200872002491444</v>
      </c>
      <c r="F93">
        <f>GT_Spot!T93</f>
        <v>0</v>
      </c>
      <c r="G93">
        <f>PPCL_NG!T93</f>
        <v>28</v>
      </c>
      <c r="H93">
        <f>PPCL_Spot!T93</f>
        <v>0</v>
      </c>
      <c r="I93">
        <f>Bawana_NG!T93</f>
        <v>49.999999999999993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595.59010075169579</v>
      </c>
      <c r="P93" s="36">
        <v>75.077129091465281</v>
      </c>
      <c r="Q93" s="36">
        <v>26.65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369.81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15.41</v>
      </c>
      <c r="Z93" s="34">
        <f>IEX!P93</f>
        <v>0</v>
      </c>
      <c r="AA93" s="75">
        <f>STOA!J93</f>
        <v>611.9</v>
      </c>
      <c r="AB93" s="75">
        <f>-STOA!P93</f>
        <v>0</v>
      </c>
      <c r="AC93">
        <f t="shared" si="3"/>
        <v>15.36538073443532</v>
      </c>
      <c r="AD93">
        <f t="shared" si="4"/>
        <v>1735.5162363089748</v>
      </c>
      <c r="AE93">
        <f>'IDT-1'!F93</f>
        <v>0</v>
      </c>
      <c r="AF93" s="24"/>
      <c r="AG93">
        <f t="shared" si="5"/>
        <v>1735.5162363089748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-39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9.3200872002491444</v>
      </c>
      <c r="F94">
        <f>GT_Spot!T94</f>
        <v>0</v>
      </c>
      <c r="G94">
        <f>PPCL_NG!T94</f>
        <v>28</v>
      </c>
      <c r="H94">
        <f>PPCL_Spot!T94</f>
        <v>0</v>
      </c>
      <c r="I94">
        <f>Bawana_NG!T94</f>
        <v>49.999999999999993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592.59865626737462</v>
      </c>
      <c r="P94" s="36">
        <v>75.077129091465281</v>
      </c>
      <c r="Q94" s="36">
        <v>26.65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369.48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44.31</v>
      </c>
      <c r="Z94" s="34">
        <f>IEX!P94</f>
        <v>0</v>
      </c>
      <c r="AA94" s="75">
        <f>STOA!J94</f>
        <v>611.9</v>
      </c>
      <c r="AB94" s="75">
        <f>-STOA!P94</f>
        <v>0</v>
      </c>
      <c r="AC94">
        <f t="shared" si="3"/>
        <v>15.664952178015913</v>
      </c>
      <c r="AD94">
        <f t="shared" si="4"/>
        <v>1750.7952203810732</v>
      </c>
      <c r="AE94">
        <f>'IDT-1'!F94</f>
        <v>0</v>
      </c>
      <c r="AF94" s="24"/>
      <c r="AG94">
        <f t="shared" si="5"/>
        <v>1750.7952203810732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-49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9.3200872002491444</v>
      </c>
      <c r="F95">
        <f>GT_Spot!T95</f>
        <v>0</v>
      </c>
      <c r="G95">
        <f>PPCL_NG!T95</f>
        <v>28</v>
      </c>
      <c r="H95">
        <f>PPCL_Spot!T95</f>
        <v>0</v>
      </c>
      <c r="I95">
        <f>Bawana_NG!T95</f>
        <v>49.999999999999993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595.52237577737048</v>
      </c>
      <c r="P95" s="36">
        <v>75.077129091465281</v>
      </c>
      <c r="Q95" s="36">
        <v>25.37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368.63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53.94</v>
      </c>
      <c r="Z95" s="34">
        <f>IEX!P95</f>
        <v>0</v>
      </c>
      <c r="AA95" s="75">
        <f>STOA!J95</f>
        <v>611.9</v>
      </c>
      <c r="AB95" s="75">
        <f>-STOA!P95</f>
        <v>0</v>
      </c>
      <c r="AC95">
        <f t="shared" si="3"/>
        <v>15.676271002375877</v>
      </c>
      <c r="AD95">
        <f t="shared" si="4"/>
        <v>1770.2076210667092</v>
      </c>
      <c r="AE95">
        <f>'IDT-1'!F95</f>
        <v>0</v>
      </c>
      <c r="AF95" s="24"/>
      <c r="AG95">
        <f t="shared" si="5"/>
        <v>1770.2076210667092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9.3200872002491444</v>
      </c>
      <c r="F96">
        <f>GT_Spot!T96</f>
        <v>0</v>
      </c>
      <c r="G96">
        <f>PPCL_NG!T96</f>
        <v>28</v>
      </c>
      <c r="H96">
        <f>PPCL_Spot!T96</f>
        <v>0</v>
      </c>
      <c r="I96">
        <f>Bawana_NG!T96</f>
        <v>49.999999999999993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597.90596424419562</v>
      </c>
      <c r="P96" s="36">
        <v>75.077129091465281</v>
      </c>
      <c r="Q96" s="36">
        <v>25.37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367.96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62.61</v>
      </c>
      <c r="Z96" s="34">
        <f>IEX!P96</f>
        <v>0</v>
      </c>
      <c r="AA96" s="75">
        <f>STOA!J96</f>
        <v>611.9</v>
      </c>
      <c r="AB96" s="75">
        <f>-STOA!P96</f>
        <v>0</v>
      </c>
      <c r="AC96">
        <f t="shared" si="3"/>
        <v>15.746550830047426</v>
      </c>
      <c r="AD96">
        <f t="shared" si="4"/>
        <v>1782.5209297058623</v>
      </c>
      <c r="AE96">
        <f>'IDT-1'!F96</f>
        <v>0</v>
      </c>
      <c r="AF96" s="24"/>
      <c r="AG96">
        <f t="shared" si="5"/>
        <v>1782.5209297058623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-38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9.3200872002491444</v>
      </c>
      <c r="F97">
        <f>GT_Spot!T97</f>
        <v>0</v>
      </c>
      <c r="G97">
        <f>PPCL_NG!T97</f>
        <v>28</v>
      </c>
      <c r="H97">
        <f>PPCL_Spot!T97</f>
        <v>0</v>
      </c>
      <c r="I97">
        <f>Bawana_NG!T97</f>
        <v>49.999999999999993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601.66721766675698</v>
      </c>
      <c r="P97" s="36">
        <v>75.077129091465281</v>
      </c>
      <c r="Q97" s="36">
        <v>26.65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367.13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59.72</v>
      </c>
      <c r="Z97" s="34">
        <f>IEX!P97</f>
        <v>0</v>
      </c>
      <c r="AA97" s="75">
        <f>STOA!J97</f>
        <v>611.9</v>
      </c>
      <c r="AB97" s="75">
        <f>-STOA!P97</f>
        <v>0</v>
      </c>
      <c r="AC97">
        <f t="shared" si="3"/>
        <v>15.816013365251159</v>
      </c>
      <c r="AD97">
        <f t="shared" si="4"/>
        <v>1867.0427205932203</v>
      </c>
      <c r="AE97">
        <f>'IDT-1'!F97</f>
        <v>0</v>
      </c>
      <c r="AF97" s="24"/>
      <c r="AG97">
        <f t="shared" si="5"/>
        <v>1867.0427205932203</v>
      </c>
      <c r="AI97" s="34">
        <f>PXIL!J97</f>
        <v>0</v>
      </c>
      <c r="AJ97" s="34">
        <f>PXIL!P97</f>
        <v>0</v>
      </c>
      <c r="AK97" s="34">
        <f>RTM_IEX!J97</f>
        <v>45.27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9.3200872002491444</v>
      </c>
      <c r="F98">
        <f>GT_Spot!T98</f>
        <v>0</v>
      </c>
      <c r="G98">
        <f>PPCL_NG!T98</f>
        <v>28</v>
      </c>
      <c r="H98">
        <f>PPCL_Spot!T98</f>
        <v>0</v>
      </c>
      <c r="I98">
        <f>Bawana_NG!T98</f>
        <v>49.999999999999993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602.52689840812729</v>
      </c>
      <c r="P98" s="36">
        <v>75.077129091465281</v>
      </c>
      <c r="Q98" s="36">
        <v>26.65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366.63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44.31</v>
      </c>
      <c r="Z98" s="34">
        <f>IEX!P98</f>
        <v>0</v>
      </c>
      <c r="AA98" s="75">
        <f>STOA!J98</f>
        <v>611.9</v>
      </c>
      <c r="AB98" s="75">
        <f>-STOA!P98</f>
        <v>0</v>
      </c>
      <c r="AC98">
        <f t="shared" si="3"/>
        <v>15.689590683478668</v>
      </c>
      <c r="AD98">
        <f t="shared" si="4"/>
        <v>1852.1188240163631</v>
      </c>
      <c r="AE98">
        <f>'IDT-1'!F98</f>
        <v>0</v>
      </c>
      <c r="AF98" s="24"/>
      <c r="AG98">
        <f t="shared" si="5"/>
        <v>1852.1188240163631</v>
      </c>
      <c r="AI98" s="34">
        <f>PXIL!J98</f>
        <v>0</v>
      </c>
      <c r="AJ98" s="34">
        <f>PXIL!P98</f>
        <v>0</v>
      </c>
      <c r="AK98" s="34">
        <f>RTM_IEX!J98</f>
        <v>45.27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0.19498319999999963</v>
      </c>
      <c r="E99">
        <f t="shared" si="6"/>
        <v>0.22478734379357851</v>
      </c>
      <c r="F99">
        <f t="shared" si="6"/>
        <v>0</v>
      </c>
      <c r="G99">
        <f t="shared" si="6"/>
        <v>0.65594549999999996</v>
      </c>
      <c r="H99">
        <f t="shared" si="6"/>
        <v>0</v>
      </c>
      <c r="I99">
        <f t="shared" si="6"/>
        <v>1.3646149818934832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11.869059011745884</v>
      </c>
      <c r="P99" s="36">
        <f t="shared" si="6"/>
        <v>0.93433947853865307</v>
      </c>
      <c r="Q99" s="36">
        <f t="shared" si="6"/>
        <v>0.40369618355590509</v>
      </c>
      <c r="R99" s="38">
        <f>SUM(R3:R98)/4000</f>
        <v>0.2744250000000002</v>
      </c>
      <c r="S99" s="38">
        <f t="shared" si="6"/>
        <v>0</v>
      </c>
      <c r="T99" s="37">
        <f t="shared" si="6"/>
        <v>0.78212999999999999</v>
      </c>
      <c r="U99" s="37">
        <f t="shared" si="6"/>
        <v>8.4119974117500025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0.54782249999999988</v>
      </c>
      <c r="Z99" s="34">
        <f t="shared" si="6"/>
        <v>-0.73303249999999998</v>
      </c>
      <c r="AA99" s="75">
        <f t="shared" si="6"/>
        <v>13.014089999999998</v>
      </c>
      <c r="AB99" s="75">
        <f t="shared" si="6"/>
        <v>0</v>
      </c>
      <c r="AC99">
        <f t="shared" si="6"/>
        <v>0.34195886901250444</v>
      </c>
      <c r="AD99">
        <f t="shared" si="6"/>
        <v>37.714676742265027</v>
      </c>
      <c r="AE99">
        <f t="shared" si="6"/>
        <v>4.2668499999999991E-2</v>
      </c>
      <c r="AG99">
        <f t="shared" si="6"/>
        <v>37.757345242265032</v>
      </c>
      <c r="AI99">
        <f t="shared" si="6"/>
        <v>0</v>
      </c>
      <c r="AJ99">
        <f t="shared" si="6"/>
        <v>0</v>
      </c>
      <c r="AK99">
        <f t="shared" si="6"/>
        <v>0.69952750000000008</v>
      </c>
      <c r="AL99">
        <f t="shared" si="6"/>
        <v>-0.58774999999999999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6">
        <f>Allocation_SG!A1</f>
        <v>45508</v>
      </c>
      <c r="B1" s="220"/>
      <c r="C1" s="220"/>
      <c r="D1" s="229" t="s">
        <v>432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450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519</v>
      </c>
      <c r="AT1" s="230" t="s">
        <v>520</v>
      </c>
      <c r="AU1" s="230" t="s">
        <v>525</v>
      </c>
      <c r="AV1" s="230" t="s">
        <v>526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1.3122</v>
      </c>
      <c r="E3">
        <f>GT_NG!S3</f>
        <v>2.1107822410147992</v>
      </c>
      <c r="F3">
        <f>GT_Spot!S3</f>
        <v>0</v>
      </c>
      <c r="G3">
        <f>PPCL_NG!S3</f>
        <v>45.17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91.965560571006023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-24</v>
      </c>
      <c r="AA3" s="75">
        <f>STOA!K3</f>
        <v>104.92000000000002</v>
      </c>
      <c r="AB3" s="75">
        <f>-STOA!Q3</f>
        <v>0</v>
      </c>
      <c r="AC3">
        <f>SUMIF(B3:AB3,"&gt;0")*$AC$2-SUMIF(B3:AB3,"&lt;0")*($AC$2/(1-$AC$2))+SUMIF(AI3:AR3,"&gt;0")*$AC$2-SUMIF(AI3:AR3,"&lt;0")*($AC$2/(1-$AC$2))</f>
        <v>2.8114140154585252</v>
      </c>
      <c r="AD3">
        <f>SUM(B3:AB3,AI3:AV3)-AC3</f>
        <v>193.29622079896762</v>
      </c>
      <c r="AE3">
        <f>'IDT-1'!E3</f>
        <v>0</v>
      </c>
      <c r="AF3" s="24"/>
      <c r="AG3">
        <f>SUM(AD3:AF3)</f>
        <v>193.29622079896762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-45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1.3122</v>
      </c>
      <c r="E4">
        <f>GT_NG!S4</f>
        <v>2.1107822410147992</v>
      </c>
      <c r="F4">
        <f>GT_Spot!S4</f>
        <v>0</v>
      </c>
      <c r="G4">
        <f>PPCL_NG!S4</f>
        <v>45.17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86.201842054600689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-27</v>
      </c>
      <c r="AA4" s="75">
        <f>STOA!K4</f>
        <v>104.92000000000002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2.7884122530953879</v>
      </c>
      <c r="AD4">
        <f t="shared" ref="AD4:AD67" si="1">SUM(B4:AB4,AI4:AV4)-AC4</f>
        <v>184.55550404492541</v>
      </c>
      <c r="AE4">
        <f>'IDT-1'!E4</f>
        <v>0</v>
      </c>
      <c r="AF4" s="24"/>
      <c r="AG4">
        <f t="shared" ref="AG4:AG67" si="2">SUM(AD4:AF4)</f>
        <v>184.55550404492541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-45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1.3122</v>
      </c>
      <c r="E5">
        <f>GT_NG!S5</f>
        <v>2.1107822410147992</v>
      </c>
      <c r="F5">
        <f>GT_Spot!S5</f>
        <v>0</v>
      </c>
      <c r="G5">
        <f>PPCL_NG!S5</f>
        <v>45.17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83.751836275613812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-30</v>
      </c>
      <c r="AA5" s="75">
        <f>STOA!K5</f>
        <v>104.92000000000002</v>
      </c>
      <c r="AB5" s="75">
        <f>-STOA!Q5</f>
        <v>0</v>
      </c>
      <c r="AC5">
        <f t="shared" si="0"/>
        <v>2.7932456777265644</v>
      </c>
      <c r="AD5">
        <f t="shared" si="1"/>
        <v>179.10066484130735</v>
      </c>
      <c r="AE5">
        <f>'IDT-1'!E5</f>
        <v>0</v>
      </c>
      <c r="AF5" s="24"/>
      <c r="AG5">
        <f t="shared" si="2"/>
        <v>179.10066484130735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-45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1.3122</v>
      </c>
      <c r="E6">
        <f>GT_NG!S6</f>
        <v>2.1107822410147992</v>
      </c>
      <c r="F6">
        <f>GT_Spot!S6</f>
        <v>0</v>
      </c>
      <c r="G6">
        <f>PPCL_NG!S6</f>
        <v>45.17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83.751841125492717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-32</v>
      </c>
      <c r="AA6" s="75">
        <f>STOA!K6</f>
        <v>104.92000000000002</v>
      </c>
      <c r="AB6" s="75">
        <f>-STOA!Q6</f>
        <v>0</v>
      </c>
      <c r="AC6">
        <f t="shared" si="0"/>
        <v>2.8101880339153258</v>
      </c>
      <c r="AD6">
        <f t="shared" si="1"/>
        <v>177.08372733499749</v>
      </c>
      <c r="AE6">
        <f>'IDT-1'!E6</f>
        <v>0</v>
      </c>
      <c r="AF6" s="24"/>
      <c r="AG6">
        <f t="shared" si="2"/>
        <v>177.08372733499749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-45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1.3122</v>
      </c>
      <c r="E7">
        <f>GT_NG!S7</f>
        <v>2.1107822410147992</v>
      </c>
      <c r="F7">
        <f>GT_Spot!S7</f>
        <v>0</v>
      </c>
      <c r="G7">
        <f>PPCL_NG!S7</f>
        <v>45.17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83.751841125492717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-36</v>
      </c>
      <c r="AA7" s="75">
        <f>STOA!K7</f>
        <v>104.92000000000002</v>
      </c>
      <c r="AB7" s="75">
        <f>-STOA!Q7</f>
        <v>0</v>
      </c>
      <c r="AC7">
        <f t="shared" si="0"/>
        <v>2.844072664814882</v>
      </c>
      <c r="AD7">
        <f t="shared" si="1"/>
        <v>173.04984270409793</v>
      </c>
      <c r="AE7">
        <f>'IDT-1'!E7</f>
        <v>0</v>
      </c>
      <c r="AF7" s="24"/>
      <c r="AG7">
        <f t="shared" si="2"/>
        <v>173.04984270409793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-45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1.3122</v>
      </c>
      <c r="E8">
        <f>GT_NG!S8</f>
        <v>2.1107822410147992</v>
      </c>
      <c r="F8">
        <f>GT_Spot!S8</f>
        <v>0</v>
      </c>
      <c r="G8">
        <f>PPCL_NG!S8</f>
        <v>45.17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83.751836275613812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-38</v>
      </c>
      <c r="AA8" s="75">
        <f>STOA!K8</f>
        <v>104.92000000000002</v>
      </c>
      <c r="AB8" s="75">
        <f>-STOA!Q8</f>
        <v>0</v>
      </c>
      <c r="AC8">
        <f t="shared" si="0"/>
        <v>2.8610149395256772</v>
      </c>
      <c r="AD8">
        <f t="shared" si="1"/>
        <v>171.03289557950822</v>
      </c>
      <c r="AE8">
        <f>'IDT-1'!E8</f>
        <v>0</v>
      </c>
      <c r="AF8" s="24"/>
      <c r="AG8">
        <f t="shared" si="2"/>
        <v>171.03289557950822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-45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1.3122</v>
      </c>
      <c r="E9">
        <f>GT_NG!S9</f>
        <v>2.1107822410147992</v>
      </c>
      <c r="F9">
        <f>GT_Spot!S9</f>
        <v>0</v>
      </c>
      <c r="G9">
        <f>PPCL_NG!S9</f>
        <v>45.17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82.170597012584778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-40</v>
      </c>
      <c r="AA9" s="75">
        <f>STOA!K9</f>
        <v>104.92000000000002</v>
      </c>
      <c r="AB9" s="75">
        <f>-STOA!Q9</f>
        <v>0</v>
      </c>
      <c r="AC9">
        <f t="shared" si="0"/>
        <v>2.8646748451660118</v>
      </c>
      <c r="AD9">
        <f t="shared" si="1"/>
        <v>167.44799641083887</v>
      </c>
      <c r="AE9">
        <f>'IDT-1'!E9</f>
        <v>0</v>
      </c>
      <c r="AF9" s="24"/>
      <c r="AG9">
        <f t="shared" si="2"/>
        <v>167.44799641083887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-45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1.3122</v>
      </c>
      <c r="E10">
        <f>GT_NG!S10</f>
        <v>2.1107822410147992</v>
      </c>
      <c r="F10">
        <f>GT_Spot!S10</f>
        <v>0</v>
      </c>
      <c r="G10">
        <f>PPCL_NG!S10</f>
        <v>45.17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82.170597012584778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-42</v>
      </c>
      <c r="AA10" s="75">
        <f>STOA!K10</f>
        <v>104.92000000000002</v>
      </c>
      <c r="AB10" s="75">
        <f>-STOA!Q10</f>
        <v>0</v>
      </c>
      <c r="AC10">
        <f t="shared" si="0"/>
        <v>2.8816171606157899</v>
      </c>
      <c r="AD10">
        <f t="shared" si="1"/>
        <v>165.43105409538907</v>
      </c>
      <c r="AE10">
        <f>'IDT-1'!E10</f>
        <v>0</v>
      </c>
      <c r="AF10" s="24"/>
      <c r="AG10">
        <f t="shared" si="2"/>
        <v>165.43105409538907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-45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1.3122</v>
      </c>
      <c r="E11">
        <f>GT_NG!S11</f>
        <v>2.1117408906882593</v>
      </c>
      <c r="F11">
        <f>GT_Spot!S11</f>
        <v>0</v>
      </c>
      <c r="G11">
        <f>PPCL_NG!S11</f>
        <v>45.17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81.85179878577307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1.75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-43</v>
      </c>
      <c r="AA11" s="75">
        <f>STOA!K11</f>
        <v>104.92000000000002</v>
      </c>
      <c r="AB11" s="75">
        <f>-STOA!Q11</f>
        <v>0</v>
      </c>
      <c r="AC11">
        <f t="shared" si="0"/>
        <v>2.9021184658927175</v>
      </c>
      <c r="AD11">
        <f t="shared" si="1"/>
        <v>165.84271321297391</v>
      </c>
      <c r="AE11">
        <f>'IDT-1'!E11</f>
        <v>0</v>
      </c>
      <c r="AF11" s="24"/>
      <c r="AG11">
        <f t="shared" si="2"/>
        <v>165.84271321297391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-45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1.3122</v>
      </c>
      <c r="E12">
        <f>GT_NG!S12</f>
        <v>2.1117408906882593</v>
      </c>
      <c r="F12">
        <f>GT_Spot!S12</f>
        <v>0</v>
      </c>
      <c r="G12">
        <f>PPCL_NG!S12</f>
        <v>45.17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81.85179878577307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1.75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-44</v>
      </c>
      <c r="AA12" s="75">
        <f>STOA!K12</f>
        <v>104.92000000000002</v>
      </c>
      <c r="AB12" s="75">
        <f>-STOA!Q12</f>
        <v>0</v>
      </c>
      <c r="AC12">
        <f t="shared" si="0"/>
        <v>2.9105896236176063</v>
      </c>
      <c r="AD12">
        <f t="shared" si="1"/>
        <v>164.83424205524904</v>
      </c>
      <c r="AE12">
        <f>'IDT-1'!E12</f>
        <v>0</v>
      </c>
      <c r="AF12" s="24"/>
      <c r="AG12">
        <f t="shared" si="2"/>
        <v>164.83424205524904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-45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1.3122</v>
      </c>
      <c r="E13">
        <f>GT_NG!S13</f>
        <v>2.1117408906882593</v>
      </c>
      <c r="F13">
        <f>GT_Spot!S13</f>
        <v>0</v>
      </c>
      <c r="G13">
        <f>PPCL_NG!S13</f>
        <v>45.17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83.286976356126445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1.75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-46</v>
      </c>
      <c r="AA13" s="75">
        <f>STOA!K13</f>
        <v>104.92000000000002</v>
      </c>
      <c r="AB13" s="75">
        <f>-STOA!Q13</f>
        <v>0</v>
      </c>
      <c r="AC13">
        <f t="shared" si="0"/>
        <v>2.9395874306583529</v>
      </c>
      <c r="AD13">
        <f t="shared" si="1"/>
        <v>164.24042181856166</v>
      </c>
      <c r="AE13">
        <f>'IDT-1'!E13</f>
        <v>0</v>
      </c>
      <c r="AF13" s="24"/>
      <c r="AG13">
        <f t="shared" si="2"/>
        <v>164.24042181856166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-45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1.3122</v>
      </c>
      <c r="E14">
        <f>GT_NG!S14</f>
        <v>2.1117408906882593</v>
      </c>
      <c r="F14">
        <f>GT_Spot!S14</f>
        <v>0</v>
      </c>
      <c r="G14">
        <f>PPCL_NG!S14</f>
        <v>45.17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83.286976356126445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1.75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-46</v>
      </c>
      <c r="AA14" s="75">
        <f>STOA!K14</f>
        <v>104.92000000000002</v>
      </c>
      <c r="AB14" s="75">
        <f>-STOA!Q14</f>
        <v>0</v>
      </c>
      <c r="AC14">
        <f t="shared" si="0"/>
        <v>2.9395874306583529</v>
      </c>
      <c r="AD14">
        <f t="shared" si="1"/>
        <v>164.24042181856166</v>
      </c>
      <c r="AE14">
        <f>'IDT-1'!E14</f>
        <v>0</v>
      </c>
      <c r="AF14" s="24"/>
      <c r="AG14">
        <f t="shared" si="2"/>
        <v>164.24042181856166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-45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1.3122</v>
      </c>
      <c r="E15">
        <f>GT_NG!S15</f>
        <v>2.1117408906882593</v>
      </c>
      <c r="F15">
        <f>GT_Spot!S15</f>
        <v>0</v>
      </c>
      <c r="G15">
        <f>PPCL_NG!S15</f>
        <v>45.17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83.542014967169706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1.75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-49</v>
      </c>
      <c r="AA15" s="75">
        <f>STOA!K15</f>
        <v>104.92000000000002</v>
      </c>
      <c r="AB15" s="75">
        <f>-STOA!Q15</f>
        <v>0</v>
      </c>
      <c r="AC15">
        <f t="shared" si="0"/>
        <v>2.9671432281657837</v>
      </c>
      <c r="AD15">
        <f t="shared" si="1"/>
        <v>161.46790463209749</v>
      </c>
      <c r="AE15">
        <f>'IDT-1'!E15</f>
        <v>0</v>
      </c>
      <c r="AF15" s="24"/>
      <c r="AG15">
        <f t="shared" si="2"/>
        <v>161.46790463209749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-45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1.3122</v>
      </c>
      <c r="E16">
        <f>GT_NG!S16</f>
        <v>2.1117408906882593</v>
      </c>
      <c r="F16">
        <f>GT_Spot!S16</f>
        <v>0</v>
      </c>
      <c r="G16">
        <f>PPCL_NG!S16</f>
        <v>45.17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83.542014967169706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1.75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-49</v>
      </c>
      <c r="AA16" s="75">
        <f>STOA!K16</f>
        <v>104.92000000000002</v>
      </c>
      <c r="AB16" s="75">
        <f>-STOA!Q16</f>
        <v>0</v>
      </c>
      <c r="AC16">
        <f t="shared" si="0"/>
        <v>2.9671432281657837</v>
      </c>
      <c r="AD16">
        <f t="shared" si="1"/>
        <v>161.46790463209749</v>
      </c>
      <c r="AE16">
        <f>'IDT-1'!E16</f>
        <v>0</v>
      </c>
      <c r="AF16" s="24"/>
      <c r="AG16">
        <f t="shared" si="2"/>
        <v>161.46790463209749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-45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1.3122</v>
      </c>
      <c r="E17">
        <f>GT_NG!S17</f>
        <v>2.1117408906882593</v>
      </c>
      <c r="F17">
        <f>GT_Spot!S17</f>
        <v>0</v>
      </c>
      <c r="G17">
        <f>PPCL_NG!S17</f>
        <v>45.17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83.187511267539662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1.75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-50</v>
      </c>
      <c r="AA17" s="75">
        <f>STOA!K17</f>
        <v>104.92000000000002</v>
      </c>
      <c r="AB17" s="75">
        <f>-STOA!Q17</f>
        <v>0</v>
      </c>
      <c r="AC17">
        <f t="shared" si="0"/>
        <v>2.9726365548137803</v>
      </c>
      <c r="AD17">
        <f t="shared" si="1"/>
        <v>160.10790760581943</v>
      </c>
      <c r="AE17">
        <f>'IDT-1'!E17</f>
        <v>0</v>
      </c>
      <c r="AF17" s="24"/>
      <c r="AG17">
        <f t="shared" si="2"/>
        <v>160.10790760581943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-45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1.3122</v>
      </c>
      <c r="E18">
        <f>GT_NG!S18</f>
        <v>2.1117408906882593</v>
      </c>
      <c r="F18">
        <f>GT_Spot!S18</f>
        <v>0</v>
      </c>
      <c r="G18">
        <f>PPCL_NG!S18</f>
        <v>45.17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83.187511267539662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1.75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-52</v>
      </c>
      <c r="AA18" s="75">
        <f>STOA!K18</f>
        <v>104.92000000000002</v>
      </c>
      <c r="AB18" s="75">
        <f>-STOA!Q18</f>
        <v>0</v>
      </c>
      <c r="AC18">
        <f t="shared" si="0"/>
        <v>2.9895788702635588</v>
      </c>
      <c r="AD18">
        <f t="shared" si="1"/>
        <v>158.09096529036967</v>
      </c>
      <c r="AE18">
        <f>'IDT-1'!E18</f>
        <v>0</v>
      </c>
      <c r="AF18" s="24"/>
      <c r="AG18">
        <f t="shared" si="2"/>
        <v>158.09096529036967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-45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2.1117408906882593</v>
      </c>
      <c r="F19">
        <f>GT_Spot!S19</f>
        <v>0</v>
      </c>
      <c r="G19">
        <f>PPCL_NG!S19</f>
        <v>45.17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83.544565390843601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1.75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-52</v>
      </c>
      <c r="AA19" s="75">
        <f>STOA!K19</f>
        <v>104.92000000000002</v>
      </c>
      <c r="AB19" s="75">
        <f>-STOA!Q19</f>
        <v>0</v>
      </c>
      <c r="AC19">
        <f t="shared" si="0"/>
        <v>2.9925781248993117</v>
      </c>
      <c r="AD19">
        <f t="shared" si="1"/>
        <v>158.44502015903785</v>
      </c>
      <c r="AE19">
        <f>'IDT-1'!E19</f>
        <v>0</v>
      </c>
      <c r="AF19" s="24"/>
      <c r="AG19">
        <f t="shared" si="2"/>
        <v>158.44502015903785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-45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2.1117408906882593</v>
      </c>
      <c r="F20">
        <f>GT_Spot!S20</f>
        <v>0</v>
      </c>
      <c r="G20">
        <f>PPCL_NG!S20</f>
        <v>45.17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83.544565390843601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1.75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-53</v>
      </c>
      <c r="AA20" s="75">
        <f>STOA!K20</f>
        <v>104.92000000000002</v>
      </c>
      <c r="AB20" s="75">
        <f>-STOA!Q20</f>
        <v>0</v>
      </c>
      <c r="AC20">
        <f t="shared" si="0"/>
        <v>3.0010492826242006</v>
      </c>
      <c r="AD20">
        <f t="shared" si="1"/>
        <v>157.43654900131298</v>
      </c>
      <c r="AE20">
        <f>'IDT-1'!E20</f>
        <v>0</v>
      </c>
      <c r="AF20" s="24"/>
      <c r="AG20">
        <f t="shared" si="2"/>
        <v>157.43654900131298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-45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2.1117408906882593</v>
      </c>
      <c r="F21">
        <f>GT_Spot!S21</f>
        <v>0</v>
      </c>
      <c r="G21">
        <f>PPCL_NG!S21</f>
        <v>45.17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84.424448511778579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1.75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-54</v>
      </c>
      <c r="AA21" s="75">
        <f>STOA!K21</f>
        <v>104.92000000000002</v>
      </c>
      <c r="AB21" s="75">
        <f>-STOA!Q21</f>
        <v>0</v>
      </c>
      <c r="AC21">
        <f t="shared" si="0"/>
        <v>3.0169114585649437</v>
      </c>
      <c r="AD21">
        <f t="shared" si="1"/>
        <v>157.30056994630718</v>
      </c>
      <c r="AE21">
        <f>'IDT-1'!E21</f>
        <v>0</v>
      </c>
      <c r="AF21" s="24"/>
      <c r="AG21">
        <f t="shared" si="2"/>
        <v>157.30056994630718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-45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2.1117408906882593</v>
      </c>
      <c r="F22">
        <f>GT_Spot!S22</f>
        <v>0</v>
      </c>
      <c r="G22">
        <f>PPCL_NG!S22</f>
        <v>45.17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84.424448511778579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1.75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-55</v>
      </c>
      <c r="AA22" s="75">
        <f>STOA!K22</f>
        <v>104.92000000000002</v>
      </c>
      <c r="AB22" s="75">
        <f>-STOA!Q22</f>
        <v>0</v>
      </c>
      <c r="AC22">
        <f t="shared" si="0"/>
        <v>3.0253826162898325</v>
      </c>
      <c r="AD22">
        <f t="shared" si="1"/>
        <v>156.29209878858228</v>
      </c>
      <c r="AE22">
        <f>'IDT-1'!E22</f>
        <v>0</v>
      </c>
      <c r="AF22" s="24"/>
      <c r="AG22">
        <f t="shared" si="2"/>
        <v>156.29209878858228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-45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2.1107822410147992</v>
      </c>
      <c r="F23">
        <f>GT_Spot!S23</f>
        <v>0</v>
      </c>
      <c r="G23">
        <f>PPCL_NG!S23</f>
        <v>45.17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83.70424628417021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1.75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-55</v>
      </c>
      <c r="AA23" s="75">
        <f>STOA!K23</f>
        <v>104.92000000000002</v>
      </c>
      <c r="AB23" s="75">
        <f>-STOA!Q23</f>
        <v>0</v>
      </c>
      <c r="AC23">
        <f t="shared" si="0"/>
        <v>3.019324864920665</v>
      </c>
      <c r="AD23">
        <f t="shared" si="1"/>
        <v>155.57699566266965</v>
      </c>
      <c r="AE23">
        <f>'IDT-1'!E23</f>
        <v>0</v>
      </c>
      <c r="AF23" s="24"/>
      <c r="AG23">
        <f t="shared" si="2"/>
        <v>155.57699566266965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-45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2.1107822410147992</v>
      </c>
      <c r="F24">
        <f>GT_Spot!S24</f>
        <v>0</v>
      </c>
      <c r="G24">
        <f>PPCL_NG!S24</f>
        <v>45.17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83.70424628417021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1.75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-57</v>
      </c>
      <c r="AA24" s="75">
        <f>STOA!K24</f>
        <v>104.92000000000002</v>
      </c>
      <c r="AB24" s="75">
        <f>-STOA!Q24</f>
        <v>0</v>
      </c>
      <c r="AC24">
        <f t="shared" si="0"/>
        <v>3.0362671803704431</v>
      </c>
      <c r="AD24">
        <f t="shared" si="1"/>
        <v>153.56005334721988</v>
      </c>
      <c r="AE24">
        <f>'IDT-1'!E24</f>
        <v>0</v>
      </c>
      <c r="AF24" s="24"/>
      <c r="AG24">
        <f t="shared" si="2"/>
        <v>153.56005334721988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-45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2.1107822410147992</v>
      </c>
      <c r="F25">
        <f>GT_Spot!S25</f>
        <v>0</v>
      </c>
      <c r="G25">
        <f>PPCL_NG!S25</f>
        <v>45.17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84.061300313271715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1.75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-60</v>
      </c>
      <c r="AA25" s="75">
        <f>STOA!K25</f>
        <v>104.92000000000002</v>
      </c>
      <c r="AB25" s="75">
        <f>-STOA!Q25</f>
        <v>0</v>
      </c>
      <c r="AC25">
        <f t="shared" si="0"/>
        <v>3.0646799073895634</v>
      </c>
      <c r="AD25">
        <f t="shared" si="1"/>
        <v>150.88869464930224</v>
      </c>
      <c r="AE25">
        <f>'IDT-1'!E25</f>
        <v>0</v>
      </c>
      <c r="AF25" s="24"/>
      <c r="AG25">
        <f t="shared" si="2"/>
        <v>150.88869464930224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-45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2.1107822410147992</v>
      </c>
      <c r="F26">
        <f>GT_Spot!S26</f>
        <v>0</v>
      </c>
      <c r="G26">
        <f>PPCL_NG!S26</f>
        <v>45.17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87.019748144459797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1.75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-62</v>
      </c>
      <c r="AA26" s="75">
        <f>STOA!K26</f>
        <v>104.92000000000002</v>
      </c>
      <c r="AB26" s="75">
        <f>-STOA!Q26</f>
        <v>0</v>
      </c>
      <c r="AC26">
        <f t="shared" si="0"/>
        <v>3.1064731846213212</v>
      </c>
      <c r="AD26">
        <f t="shared" si="1"/>
        <v>151.8053492032586</v>
      </c>
      <c r="AE26">
        <f>'IDT-1'!E26</f>
        <v>0</v>
      </c>
      <c r="AF26" s="24"/>
      <c r="AG26">
        <f t="shared" si="2"/>
        <v>151.8053492032586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-45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1.3122</v>
      </c>
      <c r="E27">
        <f>GT_NG!S27</f>
        <v>2.1107822410147992</v>
      </c>
      <c r="F27">
        <f>GT_Spot!S27</f>
        <v>0</v>
      </c>
      <c r="G27">
        <f>PPCL_NG!S27</f>
        <v>45.17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86.850097834948599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1.75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-61</v>
      </c>
      <c r="AA27" s="75">
        <f>STOA!K27</f>
        <v>104.92000000000002</v>
      </c>
      <c r="AB27" s="75">
        <f>-STOA!Q27</f>
        <v>0</v>
      </c>
      <c r="AC27">
        <f t="shared" si="0"/>
        <v>3.0965769642965384</v>
      </c>
      <c r="AD27">
        <f t="shared" si="1"/>
        <v>152.64559511407217</v>
      </c>
      <c r="AE27">
        <f>'IDT-1'!E27</f>
        <v>0</v>
      </c>
      <c r="AF27" s="24"/>
      <c r="AG27">
        <f t="shared" si="2"/>
        <v>152.64559511407217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-45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1.3122</v>
      </c>
      <c r="E28">
        <f>GT_NG!S28</f>
        <v>2.1107822410147992</v>
      </c>
      <c r="F28">
        <f>GT_Spot!S28</f>
        <v>0</v>
      </c>
      <c r="G28">
        <f>PPCL_NG!S28</f>
        <v>45.17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86.850097834948599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1.75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-61</v>
      </c>
      <c r="AA28" s="75">
        <f>STOA!K28</f>
        <v>104.92000000000002</v>
      </c>
      <c r="AB28" s="75">
        <f>-STOA!Q28</f>
        <v>0</v>
      </c>
      <c r="AC28">
        <f t="shared" si="0"/>
        <v>3.0965769642965384</v>
      </c>
      <c r="AD28">
        <f t="shared" si="1"/>
        <v>152.64559511407217</v>
      </c>
      <c r="AE28">
        <f>'IDT-1'!E28</f>
        <v>0</v>
      </c>
      <c r="AF28" s="24"/>
      <c r="AG28">
        <f t="shared" si="2"/>
        <v>152.64559511407217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-45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1.3122</v>
      </c>
      <c r="E29">
        <f>GT_NG!S29</f>
        <v>2.1107822410147992</v>
      </c>
      <c r="F29">
        <f>GT_Spot!S29</f>
        <v>0</v>
      </c>
      <c r="G29">
        <f>PPCL_NG!S29</f>
        <v>45.17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86.722578529426983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1.75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-60</v>
      </c>
      <c r="AA29" s="75">
        <f>STOA!K29</f>
        <v>104.92000000000002</v>
      </c>
      <c r="AB29" s="75">
        <f>-STOA!Q29</f>
        <v>0</v>
      </c>
      <c r="AC29">
        <f t="shared" si="0"/>
        <v>3.0870346444052674</v>
      </c>
      <c r="AD29">
        <f t="shared" si="1"/>
        <v>153.52761812844182</v>
      </c>
      <c r="AE29">
        <f>'IDT-1'!E29</f>
        <v>0</v>
      </c>
      <c r="AF29" s="24"/>
      <c r="AG29">
        <f t="shared" si="2"/>
        <v>153.52761812844182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-45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1.3122</v>
      </c>
      <c r="E30">
        <f>GT_NG!S30</f>
        <v>2.1107822410147992</v>
      </c>
      <c r="F30">
        <f>GT_Spot!S30</f>
        <v>0</v>
      </c>
      <c r="G30">
        <f>PPCL_NG!S30</f>
        <v>45.17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86.722578529426983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1.75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-58</v>
      </c>
      <c r="AA30" s="75">
        <f>STOA!K30</f>
        <v>104.92000000000002</v>
      </c>
      <c r="AB30" s="75">
        <f>-STOA!Q30</f>
        <v>0</v>
      </c>
      <c r="AC30">
        <f t="shared" si="0"/>
        <v>3.0700923289554893</v>
      </c>
      <c r="AD30">
        <f t="shared" si="1"/>
        <v>155.54456044389158</v>
      </c>
      <c r="AE30">
        <f>'IDT-1'!E30</f>
        <v>0</v>
      </c>
      <c r="AF30" s="24"/>
      <c r="AG30">
        <f t="shared" si="2"/>
        <v>155.54456044389158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-45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1.3122</v>
      </c>
      <c r="E31">
        <f>GT_NG!S31</f>
        <v>2.1117408906882593</v>
      </c>
      <c r="F31">
        <f>GT_Spot!S31</f>
        <v>0</v>
      </c>
      <c r="G31">
        <f>PPCL_NG!S31</f>
        <v>45.17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86.14257852942697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1.75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-55</v>
      </c>
      <c r="AA31" s="75">
        <f>STOA!K31</f>
        <v>104.92000000000002</v>
      </c>
      <c r="AB31" s="75">
        <f>-STOA!Q31</f>
        <v>0</v>
      </c>
      <c r="AC31">
        <f t="shared" si="0"/>
        <v>3.0398149084380792</v>
      </c>
      <c r="AD31">
        <f t="shared" si="1"/>
        <v>157.99579651408246</v>
      </c>
      <c r="AE31">
        <f>'IDT-1'!E31</f>
        <v>0</v>
      </c>
      <c r="AF31" s="24"/>
      <c r="AG31">
        <f t="shared" si="2"/>
        <v>157.99579651408246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-45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1.3122</v>
      </c>
      <c r="E32">
        <f>GT_NG!S32</f>
        <v>2.1117408906882593</v>
      </c>
      <c r="F32">
        <f>GT_Spot!S32</f>
        <v>0</v>
      </c>
      <c r="G32">
        <f>PPCL_NG!S32</f>
        <v>45.17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83.541184821542856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1.75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-54</v>
      </c>
      <c r="AA32" s="75">
        <f>STOA!K32</f>
        <v>104.92000000000002</v>
      </c>
      <c r="AB32" s="75">
        <f>-STOA!Q32</f>
        <v>0</v>
      </c>
      <c r="AC32">
        <f t="shared" si="0"/>
        <v>3.0094920435669636</v>
      </c>
      <c r="AD32">
        <f t="shared" si="1"/>
        <v>156.42472567106947</v>
      </c>
      <c r="AE32">
        <f>'IDT-1'!E32</f>
        <v>0</v>
      </c>
      <c r="AF32" s="24"/>
      <c r="AG32">
        <f t="shared" si="2"/>
        <v>156.42472567106947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-45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1.3122</v>
      </c>
      <c r="E33">
        <f>GT_NG!S33</f>
        <v>2.1117408906882593</v>
      </c>
      <c r="F33">
        <f>GT_Spot!S33</f>
        <v>0</v>
      </c>
      <c r="G33">
        <f>PPCL_NG!S33</f>
        <v>45.17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83.189231416133424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1.75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-53</v>
      </c>
      <c r="AA33" s="75">
        <f>STOA!K33</f>
        <v>104.92000000000002</v>
      </c>
      <c r="AB33" s="75">
        <f>-STOA!Q33</f>
        <v>0</v>
      </c>
      <c r="AC33">
        <f t="shared" si="0"/>
        <v>2.9980644772366349</v>
      </c>
      <c r="AD33">
        <f t="shared" si="1"/>
        <v>157.08419983199036</v>
      </c>
      <c r="AE33">
        <f>'IDT-1'!E33</f>
        <v>0</v>
      </c>
      <c r="AF33" s="24"/>
      <c r="AG33">
        <f t="shared" si="2"/>
        <v>157.08419983199036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-45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1.3122</v>
      </c>
      <c r="E34">
        <f>GT_NG!S34</f>
        <v>2.1117408906882593</v>
      </c>
      <c r="F34">
        <f>GT_Spot!S34</f>
        <v>0</v>
      </c>
      <c r="G34">
        <f>PPCL_NG!S34</f>
        <v>45.17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83.189231416133424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1.75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-50</v>
      </c>
      <c r="AA34" s="75">
        <f>STOA!K34</f>
        <v>104.92000000000002</v>
      </c>
      <c r="AB34" s="75">
        <f>-STOA!Q34</f>
        <v>0</v>
      </c>
      <c r="AC34">
        <f t="shared" si="0"/>
        <v>2.9726510040619676</v>
      </c>
      <c r="AD34">
        <f t="shared" si="1"/>
        <v>160.10961330516503</v>
      </c>
      <c r="AE34">
        <f>'IDT-1'!E34</f>
        <v>0</v>
      </c>
      <c r="AF34" s="24"/>
      <c r="AG34">
        <f t="shared" si="2"/>
        <v>160.10961330516503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-45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1.3122</v>
      </c>
      <c r="E35">
        <f>GT_NG!S35</f>
        <v>2.1117408906882593</v>
      </c>
      <c r="F35">
        <f>GT_Spot!S35</f>
        <v>0</v>
      </c>
      <c r="G35">
        <f>PPCL_NG!S35</f>
        <v>45.17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83.189231416133424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1.75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-49</v>
      </c>
      <c r="AA35" s="75">
        <f>STOA!K35</f>
        <v>104.92000000000002</v>
      </c>
      <c r="AB35" s="75">
        <f>-STOA!Q35</f>
        <v>0</v>
      </c>
      <c r="AC35">
        <f t="shared" si="0"/>
        <v>2.9641798463370788</v>
      </c>
      <c r="AD35">
        <f t="shared" si="1"/>
        <v>161.1180844628899</v>
      </c>
      <c r="AE35">
        <f>'IDT-1'!E35</f>
        <v>0</v>
      </c>
      <c r="AF35" s="24"/>
      <c r="AG35">
        <f t="shared" si="2"/>
        <v>161.1180844628899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-45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1.3122</v>
      </c>
      <c r="E36">
        <f>GT_NG!S36</f>
        <v>2.1117408906882593</v>
      </c>
      <c r="F36">
        <f>GT_Spot!S36</f>
        <v>0</v>
      </c>
      <c r="G36">
        <f>PPCL_NG!S36</f>
        <v>45.17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83.189231416133424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1.75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-47</v>
      </c>
      <c r="AA36" s="75">
        <f>STOA!K36</f>
        <v>104.92000000000002</v>
      </c>
      <c r="AB36" s="75">
        <f>-STOA!Q36</f>
        <v>0</v>
      </c>
      <c r="AC36">
        <f t="shared" si="0"/>
        <v>2.9472375308873007</v>
      </c>
      <c r="AD36">
        <f t="shared" si="1"/>
        <v>163.13502677833969</v>
      </c>
      <c r="AE36">
        <f>'IDT-1'!E36</f>
        <v>0</v>
      </c>
      <c r="AF36" s="24"/>
      <c r="AG36">
        <f t="shared" si="2"/>
        <v>163.13502677833969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-45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1.3122</v>
      </c>
      <c r="E37">
        <f>GT_NG!S37</f>
        <v>2.1117408906882593</v>
      </c>
      <c r="F37">
        <f>GT_Spot!S37</f>
        <v>0</v>
      </c>
      <c r="G37">
        <f>PPCL_NG!S37</f>
        <v>45.17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84.362308484441826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1.75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-43</v>
      </c>
      <c r="AA37" s="75">
        <f>STOA!K37</f>
        <v>104.92000000000002</v>
      </c>
      <c r="AB37" s="75">
        <f>-STOA!Q37</f>
        <v>0</v>
      </c>
      <c r="AC37">
        <f t="shared" si="0"/>
        <v>2.9232067473615353</v>
      </c>
      <c r="AD37">
        <f t="shared" si="1"/>
        <v>168.33213463017384</v>
      </c>
      <c r="AE37">
        <f>'IDT-1'!E37</f>
        <v>0</v>
      </c>
      <c r="AF37" s="24"/>
      <c r="AG37">
        <f t="shared" si="2"/>
        <v>168.33213463017384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-45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1.3122</v>
      </c>
      <c r="E38">
        <f>GT_NG!S38</f>
        <v>2.1117408906882593</v>
      </c>
      <c r="F38">
        <f>GT_Spot!S38</f>
        <v>0</v>
      </c>
      <c r="G38">
        <f>PPCL_NG!S38</f>
        <v>45.17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84.362308484441826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1.75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-41</v>
      </c>
      <c r="AA38" s="75">
        <f>STOA!K38</f>
        <v>104.92000000000002</v>
      </c>
      <c r="AB38" s="75">
        <f>-STOA!Q38</f>
        <v>0</v>
      </c>
      <c r="AC38">
        <f t="shared" si="0"/>
        <v>2.9062644319117572</v>
      </c>
      <c r="AD38">
        <f t="shared" si="1"/>
        <v>170.34907694562364</v>
      </c>
      <c r="AE38">
        <f>'IDT-1'!E38</f>
        <v>0</v>
      </c>
      <c r="AF38" s="24"/>
      <c r="AG38">
        <f t="shared" si="2"/>
        <v>170.34907694562364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-45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2.1117408906882593</v>
      </c>
      <c r="F39">
        <f>GT_Spot!S39</f>
        <v>0</v>
      </c>
      <c r="G39">
        <f>PPCL_NG!S39</f>
        <v>45.17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84.994898197517799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1.75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-94</v>
      </c>
      <c r="AA39" s="75">
        <f>STOA!K39</f>
        <v>134.78</v>
      </c>
      <c r="AB39" s="75">
        <f>-STOA!Q39</f>
        <v>0</v>
      </c>
      <c r="AC39">
        <f t="shared" si="0"/>
        <v>3.6113735449207156</v>
      </c>
      <c r="AD39">
        <f t="shared" si="1"/>
        <v>147.13655754569061</v>
      </c>
      <c r="AE39">
        <f>'IDT-1'!E39</f>
        <v>0</v>
      </c>
      <c r="AF39" s="24"/>
      <c r="AG39">
        <f t="shared" si="2"/>
        <v>147.13655754569061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-45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2.1117408906882593</v>
      </c>
      <c r="F40">
        <f>GT_Spot!S40</f>
        <v>0</v>
      </c>
      <c r="G40">
        <f>PPCL_NG!S40</f>
        <v>45.17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84.994898197517799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1.75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-91</v>
      </c>
      <c r="AA40" s="75">
        <f>STOA!K40</f>
        <v>140.56</v>
      </c>
      <c r="AB40" s="75">
        <f>-STOA!Q40</f>
        <v>0</v>
      </c>
      <c r="AC40">
        <f t="shared" si="0"/>
        <v>3.6345120717460482</v>
      </c>
      <c r="AD40">
        <f t="shared" si="1"/>
        <v>155.89341901886527</v>
      </c>
      <c r="AE40">
        <f>'IDT-1'!E40</f>
        <v>0</v>
      </c>
      <c r="AF40" s="24"/>
      <c r="AG40">
        <f t="shared" si="2"/>
        <v>155.89341901886527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-45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2.1117408906882593</v>
      </c>
      <c r="F41">
        <f>GT_Spot!S41</f>
        <v>0</v>
      </c>
      <c r="G41">
        <f>PPCL_NG!S41</f>
        <v>45.17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84.994803769924559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1.75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-89</v>
      </c>
      <c r="AA41" s="75">
        <f>STOA!K41</f>
        <v>144.41999999999999</v>
      </c>
      <c r="AB41" s="75">
        <f>-STOA!Q41</f>
        <v>0</v>
      </c>
      <c r="AC41">
        <f t="shared" si="0"/>
        <v>3.649992963104487</v>
      </c>
      <c r="AD41">
        <f t="shared" si="1"/>
        <v>161.73784369991358</v>
      </c>
      <c r="AE41">
        <f>'IDT-1'!E41</f>
        <v>0</v>
      </c>
      <c r="AF41" s="24"/>
      <c r="AG41">
        <f t="shared" si="2"/>
        <v>161.73784369991358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-45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2.1117408906882593</v>
      </c>
      <c r="F42">
        <f>GT_Spot!S42</f>
        <v>0</v>
      </c>
      <c r="G42">
        <f>PPCL_NG!S42</f>
        <v>45.17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84.994803769924559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1.75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-85</v>
      </c>
      <c r="AA42" s="75">
        <f>STOA!K42</f>
        <v>148.27000000000001</v>
      </c>
      <c r="AB42" s="75">
        <f>-STOA!Q42</f>
        <v>0</v>
      </c>
      <c r="AC42">
        <f t="shared" si="0"/>
        <v>3.6484483322049313</v>
      </c>
      <c r="AD42">
        <f t="shared" si="1"/>
        <v>169.58938833081316</v>
      </c>
      <c r="AE42">
        <f>'IDT-1'!E42</f>
        <v>0</v>
      </c>
      <c r="AF42" s="24"/>
      <c r="AG42">
        <f t="shared" si="2"/>
        <v>169.58938833081316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-45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2.1117408906882593</v>
      </c>
      <c r="F43">
        <f>GT_Spot!S43</f>
        <v>0</v>
      </c>
      <c r="G43">
        <f>PPCL_NG!S43</f>
        <v>45.17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85.499807338014108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1.9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-82</v>
      </c>
      <c r="AA43" s="75">
        <f>STOA!K43</f>
        <v>151.16</v>
      </c>
      <c r="AB43" s="75">
        <f>-STOA!Q43</f>
        <v>0</v>
      </c>
      <c r="AC43">
        <f t="shared" si="0"/>
        <v>3.6528128890022158</v>
      </c>
      <c r="AD43">
        <f t="shared" si="1"/>
        <v>176.13002734210545</v>
      </c>
      <c r="AE43">
        <f>'IDT-1'!E43</f>
        <v>0</v>
      </c>
      <c r="AF43" s="24"/>
      <c r="AG43">
        <f t="shared" si="2"/>
        <v>176.13002734210545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-45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2.1127611700417872</v>
      </c>
      <c r="F44">
        <f>GT_Spot!S44</f>
        <v>0</v>
      </c>
      <c r="G44">
        <f>PPCL_NG!S44</f>
        <v>45.17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86.004783856574448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1.9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-78</v>
      </c>
      <c r="AA44" s="75">
        <f>STOA!K44</f>
        <v>155.01</v>
      </c>
      <c r="AB44" s="75">
        <f>-STOA!Q44</f>
        <v>0</v>
      </c>
      <c r="AC44">
        <f t="shared" si="0"/>
        <v>3.6555186312051355</v>
      </c>
      <c r="AD44">
        <f t="shared" si="1"/>
        <v>184.48331839781639</v>
      </c>
      <c r="AE44">
        <f>'IDT-1'!E44</f>
        <v>0</v>
      </c>
      <c r="AF44" s="24"/>
      <c r="AG44">
        <f t="shared" si="2"/>
        <v>184.48331839781639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-45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2.1127611700417872</v>
      </c>
      <c r="F45">
        <f>GT_Spot!S45</f>
        <v>0</v>
      </c>
      <c r="G45">
        <f>PPCL_NG!S45</f>
        <v>45.17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85.345960451098847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2.02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-73</v>
      </c>
      <c r="AA45" s="75">
        <f>STOA!K45</f>
        <v>157.9</v>
      </c>
      <c r="AB45" s="75">
        <f>-STOA!Q45</f>
        <v>0</v>
      </c>
      <c r="AC45">
        <f t="shared" si="0"/>
        <v>3.6329127259746961</v>
      </c>
      <c r="AD45">
        <f t="shared" si="1"/>
        <v>191.85710089757126</v>
      </c>
      <c r="AE45">
        <f>'IDT-1'!E45</f>
        <v>0</v>
      </c>
      <c r="AF45" s="24"/>
      <c r="AG45">
        <f t="shared" si="2"/>
        <v>191.85710089757126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-45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2.1127611700417872</v>
      </c>
      <c r="F46">
        <f>GT_Spot!S46</f>
        <v>0</v>
      </c>
      <c r="G46">
        <f>PPCL_NG!S46</f>
        <v>45.17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85.316161342024827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2.02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-69</v>
      </c>
      <c r="AA46" s="75">
        <f>STOA!K46</f>
        <v>157.9</v>
      </c>
      <c r="AB46" s="75">
        <f>-STOA!Q46</f>
        <v>0</v>
      </c>
      <c r="AC46">
        <f t="shared" si="0"/>
        <v>3.5987777825589178</v>
      </c>
      <c r="AD46">
        <f t="shared" si="1"/>
        <v>195.86143673191302</v>
      </c>
      <c r="AE46">
        <f>'IDT-1'!E46</f>
        <v>0</v>
      </c>
      <c r="AF46" s="24"/>
      <c r="AG46">
        <f t="shared" si="2"/>
        <v>195.86143673191302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-45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2.1127611700417872</v>
      </c>
      <c r="F47">
        <f>GT_Spot!S47</f>
        <v>0</v>
      </c>
      <c r="G47">
        <f>PPCL_NG!S47</f>
        <v>45.17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85.56650483904086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2.02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-67</v>
      </c>
      <c r="AA47" s="75">
        <f>STOA!K47</f>
        <v>157.9</v>
      </c>
      <c r="AB47" s="75">
        <f>-STOA!Q47</f>
        <v>0</v>
      </c>
      <c r="AC47">
        <f t="shared" si="0"/>
        <v>3.5839383524840742</v>
      </c>
      <c r="AD47">
        <f t="shared" si="1"/>
        <v>198.12661965900389</v>
      </c>
      <c r="AE47">
        <f>'IDT-1'!E47</f>
        <v>0</v>
      </c>
      <c r="AF47" s="24"/>
      <c r="AG47">
        <f t="shared" si="2"/>
        <v>198.12661965900389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-45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2.1127611700417872</v>
      </c>
      <c r="F48">
        <f>GT_Spot!S48</f>
        <v>0</v>
      </c>
      <c r="G48">
        <f>PPCL_NG!S48</f>
        <v>45.17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85.56650483904086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2.02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-64</v>
      </c>
      <c r="AA48" s="75">
        <f>STOA!K48</f>
        <v>157.9</v>
      </c>
      <c r="AB48" s="75">
        <f>-STOA!Q48</f>
        <v>0</v>
      </c>
      <c r="AC48">
        <f t="shared" si="0"/>
        <v>3.5585248793094069</v>
      </c>
      <c r="AD48">
        <f t="shared" si="1"/>
        <v>201.15203313217856</v>
      </c>
      <c r="AE48">
        <f>'IDT-1'!E48</f>
        <v>0</v>
      </c>
      <c r="AF48" s="24"/>
      <c r="AG48">
        <f t="shared" si="2"/>
        <v>201.15203313217856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-45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2.1127611700417872</v>
      </c>
      <c r="F49">
        <f>GT_Spot!S49</f>
        <v>0</v>
      </c>
      <c r="G49">
        <f>PPCL_NG!S49</f>
        <v>45.17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76.668387301166774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2.02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-59</v>
      </c>
      <c r="AA49" s="75">
        <f>STOA!K49</f>
        <v>157.9</v>
      </c>
      <c r="AB49" s="75">
        <f>-STOA!Q49</f>
        <v>0</v>
      </c>
      <c r="AC49">
        <f t="shared" si="0"/>
        <v>3.4414249033668192</v>
      </c>
      <c r="AD49">
        <f t="shared" si="1"/>
        <v>197.37101557024707</v>
      </c>
      <c r="AE49">
        <f>'IDT-1'!E49</f>
        <v>0</v>
      </c>
      <c r="AF49" s="24"/>
      <c r="AG49">
        <f t="shared" si="2"/>
        <v>197.37101557024707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-45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2.1127611700417872</v>
      </c>
      <c r="F50">
        <f>GT_Spot!S50</f>
        <v>0</v>
      </c>
      <c r="G50">
        <f>PPCL_NG!S50</f>
        <v>45.17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73.42753695664284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2.02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-59</v>
      </c>
      <c r="AA50" s="75">
        <f>STOA!K50</f>
        <v>157.9</v>
      </c>
      <c r="AB50" s="75">
        <f>-STOA!Q50</f>
        <v>0</v>
      </c>
      <c r="AC50">
        <f t="shared" si="0"/>
        <v>3.4142017604728183</v>
      </c>
      <c r="AD50">
        <f t="shared" si="1"/>
        <v>194.15738836861712</v>
      </c>
      <c r="AE50">
        <f>'IDT-1'!E50</f>
        <v>0</v>
      </c>
      <c r="AF50" s="24"/>
      <c r="AG50">
        <f t="shared" si="2"/>
        <v>194.15738836861712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-45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2.1127611700417872</v>
      </c>
      <c r="F51">
        <f>GT_Spot!S51</f>
        <v>0</v>
      </c>
      <c r="G51">
        <f>PPCL_NG!S51</f>
        <v>45.17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81.333627614789464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3.85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-57</v>
      </c>
      <c r="AA51" s="75">
        <f>STOA!K51</f>
        <v>157.9</v>
      </c>
      <c r="AB51" s="75">
        <f>-STOA!Q51</f>
        <v>0</v>
      </c>
      <c r="AC51">
        <f t="shared" si="0"/>
        <v>3.4790426065514719</v>
      </c>
      <c r="AD51">
        <f t="shared" si="1"/>
        <v>205.82863818068509</v>
      </c>
      <c r="AE51">
        <f>'IDT-1'!E51</f>
        <v>0</v>
      </c>
      <c r="AF51" s="24"/>
      <c r="AG51">
        <f t="shared" si="2"/>
        <v>205.82863818068509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-45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2.1127611700417872</v>
      </c>
      <c r="F52">
        <f>GT_Spot!S52</f>
        <v>0</v>
      </c>
      <c r="G52">
        <f>PPCL_NG!S52</f>
        <v>45.17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81.333627614789464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3.85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-56</v>
      </c>
      <c r="AA52" s="75">
        <f>STOA!K52</f>
        <v>157.9</v>
      </c>
      <c r="AB52" s="75">
        <f>-STOA!Q52</f>
        <v>0</v>
      </c>
      <c r="AC52">
        <f t="shared" si="0"/>
        <v>3.4705714488265831</v>
      </c>
      <c r="AD52">
        <f t="shared" si="1"/>
        <v>206.83710933840999</v>
      </c>
      <c r="AE52">
        <f>'IDT-1'!E52</f>
        <v>0</v>
      </c>
      <c r="AF52" s="24"/>
      <c r="AG52">
        <f t="shared" si="2"/>
        <v>206.83710933840999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-45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2.1127611700417872</v>
      </c>
      <c r="F53">
        <f>GT_Spot!S53</f>
        <v>0</v>
      </c>
      <c r="G53">
        <f>PPCL_NG!S53</f>
        <v>45.17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81.843704836875972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3.85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-56</v>
      </c>
      <c r="AA53" s="75">
        <f>STOA!K53</f>
        <v>157.9</v>
      </c>
      <c r="AB53" s="75">
        <f>-STOA!Q53</f>
        <v>0</v>
      </c>
      <c r="AC53">
        <f t="shared" si="0"/>
        <v>3.4748560974921094</v>
      </c>
      <c r="AD53">
        <f t="shared" si="1"/>
        <v>207.34290191183095</v>
      </c>
      <c r="AE53">
        <f>'IDT-1'!E53</f>
        <v>0</v>
      </c>
      <c r="AF53" s="24"/>
      <c r="AG53">
        <f t="shared" si="2"/>
        <v>207.34290191183095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-45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2.1127611700417872</v>
      </c>
      <c r="F54">
        <f>GT_Spot!S54</f>
        <v>0</v>
      </c>
      <c r="G54">
        <f>PPCL_NG!S54</f>
        <v>45.17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81.843704836875972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3.85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-55</v>
      </c>
      <c r="AA54" s="75">
        <f>STOA!K54</f>
        <v>157.9</v>
      </c>
      <c r="AB54" s="75">
        <f>-STOA!Q54</f>
        <v>0</v>
      </c>
      <c r="AC54">
        <f t="shared" si="0"/>
        <v>3.4663849397672202</v>
      </c>
      <c r="AD54">
        <f t="shared" si="1"/>
        <v>208.35137306955582</v>
      </c>
      <c r="AE54">
        <f>'IDT-1'!E54</f>
        <v>0</v>
      </c>
      <c r="AF54" s="24"/>
      <c r="AG54">
        <f t="shared" si="2"/>
        <v>208.35137306955582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-45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2.1127611700417872</v>
      </c>
      <c r="F55">
        <f>GT_Spot!S55</f>
        <v>0</v>
      </c>
      <c r="G55">
        <f>PPCL_NG!S55</f>
        <v>45.17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81.843704836875972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3.85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-54</v>
      </c>
      <c r="AA55" s="75">
        <f>STOA!K55</f>
        <v>157.9</v>
      </c>
      <c r="AB55" s="75">
        <f>-STOA!Q55</f>
        <v>0</v>
      </c>
      <c r="AC55">
        <f t="shared" si="0"/>
        <v>3.4579137820423314</v>
      </c>
      <c r="AD55">
        <f t="shared" si="1"/>
        <v>209.35984422728069</v>
      </c>
      <c r="AE55">
        <f>'IDT-1'!E55</f>
        <v>0</v>
      </c>
      <c r="AF55" s="24"/>
      <c r="AG55">
        <f t="shared" si="2"/>
        <v>209.35984422728069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-45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1.3122</v>
      </c>
      <c r="E56">
        <f>GT_NG!S56</f>
        <v>2.1127611700417872</v>
      </c>
      <c r="F56">
        <f>GT_Spot!S56</f>
        <v>0</v>
      </c>
      <c r="G56">
        <f>PPCL_NG!S56</f>
        <v>45.17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81.843704836875972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3.85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-53</v>
      </c>
      <c r="AA56" s="75">
        <f>STOA!K56</f>
        <v>157.9</v>
      </c>
      <c r="AB56" s="75">
        <f>-STOA!Q56</f>
        <v>0</v>
      </c>
      <c r="AC56">
        <f t="shared" si="0"/>
        <v>3.4494426243174421</v>
      </c>
      <c r="AD56">
        <f t="shared" si="1"/>
        <v>210.36831538500559</v>
      </c>
      <c r="AE56">
        <f>'IDT-1'!E56</f>
        <v>0</v>
      </c>
      <c r="AF56" s="24"/>
      <c r="AG56">
        <f t="shared" si="2"/>
        <v>210.36831538500559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-45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1.3122</v>
      </c>
      <c r="E57">
        <f>GT_NG!S57</f>
        <v>2.1127611700417872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82.938372886205315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3.85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-51</v>
      </c>
      <c r="AA57" s="75">
        <f>STOA!K57</f>
        <v>157.9</v>
      </c>
      <c r="AB57" s="75">
        <f>-STOA!Q57</f>
        <v>0</v>
      </c>
      <c r="AC57">
        <f t="shared" si="0"/>
        <v>3.0622675204820307</v>
      </c>
      <c r="AD57">
        <f t="shared" si="1"/>
        <v>168.68015853817036</v>
      </c>
      <c r="AE57">
        <f>'IDT-1'!E57</f>
        <v>0</v>
      </c>
      <c r="AF57" s="24"/>
      <c r="AG57">
        <f t="shared" si="2"/>
        <v>168.68015853817036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-45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1.3122</v>
      </c>
      <c r="E58">
        <f>GT_NG!S58</f>
        <v>2.1127611700417872</v>
      </c>
      <c r="F58">
        <f>GT_Spot!S58</f>
        <v>0</v>
      </c>
      <c r="G58">
        <f>PPCL_NG!S58</f>
        <v>6.06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82.938372886205315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3.85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-52</v>
      </c>
      <c r="AA58" s="75">
        <f>STOA!K58</f>
        <v>157.9</v>
      </c>
      <c r="AB58" s="75">
        <f>-STOA!Q58</f>
        <v>0</v>
      </c>
      <c r="AC58">
        <f t="shared" si="0"/>
        <v>3.1216426782069195</v>
      </c>
      <c r="AD58">
        <f t="shared" si="1"/>
        <v>173.68078338044549</v>
      </c>
      <c r="AE58">
        <f>'IDT-1'!E58</f>
        <v>0</v>
      </c>
      <c r="AF58" s="24"/>
      <c r="AG58">
        <f t="shared" si="2"/>
        <v>173.68078338044549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-45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1.3122</v>
      </c>
      <c r="E59">
        <f>GT_NG!S59</f>
        <v>2.1127611700417872</v>
      </c>
      <c r="F59">
        <f>GT_Spot!S59</f>
        <v>0</v>
      </c>
      <c r="G59">
        <f>PPCL_NG!S59</f>
        <v>12.12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83.831319673382183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3.85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-50</v>
      </c>
      <c r="AA59" s="75">
        <f>STOA!K59</f>
        <v>157.9</v>
      </c>
      <c r="AB59" s="75">
        <f>-STOA!Q59</f>
        <v>0</v>
      </c>
      <c r="AC59">
        <f t="shared" si="0"/>
        <v>3.1631051157694268</v>
      </c>
      <c r="AD59">
        <f t="shared" si="1"/>
        <v>182.5922677300598</v>
      </c>
      <c r="AE59">
        <f>'IDT-1'!E59</f>
        <v>0</v>
      </c>
      <c r="AF59" s="24"/>
      <c r="AG59">
        <f t="shared" si="2"/>
        <v>182.5922677300598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-45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2.1127611700417872</v>
      </c>
      <c r="F60">
        <f>GT_Spot!S60</f>
        <v>0</v>
      </c>
      <c r="G60">
        <f>PPCL_NG!S60</f>
        <v>24.24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85.674484371536835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3.85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-48</v>
      </c>
      <c r="AA60" s="75">
        <f>STOA!K60</f>
        <v>157.9</v>
      </c>
      <c r="AB60" s="75">
        <f>-STOA!Q60</f>
        <v>0</v>
      </c>
      <c r="AC60">
        <f t="shared" si="0"/>
        <v>3.2634533837841486</v>
      </c>
      <c r="AD60">
        <f t="shared" si="1"/>
        <v>198.45508416019979</v>
      </c>
      <c r="AE60">
        <f>'IDT-1'!E60</f>
        <v>0</v>
      </c>
      <c r="AF60" s="24"/>
      <c r="AG60">
        <f t="shared" si="2"/>
        <v>198.45508416019979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-45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2.1127611700417872</v>
      </c>
      <c r="F61">
        <f>GT_Spot!S61</f>
        <v>0</v>
      </c>
      <c r="G61">
        <f>PPCL_NG!S61</f>
        <v>24.09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87.854300413621331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3.85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-47</v>
      </c>
      <c r="AA61" s="75">
        <f>STOA!K61</f>
        <v>157.9</v>
      </c>
      <c r="AB61" s="75">
        <f>-STOA!Q61</f>
        <v>0</v>
      </c>
      <c r="AC61">
        <f t="shared" si="0"/>
        <v>2.975542160441651</v>
      </c>
      <c r="AD61">
        <f t="shared" si="1"/>
        <v>236.77281142562674</v>
      </c>
      <c r="AE61">
        <f>'IDT-1'!E61</f>
        <v>0</v>
      </c>
      <c r="AF61" s="24"/>
      <c r="AG61">
        <f t="shared" si="2"/>
        <v>236.77281142562674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-10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2.1117408906882593</v>
      </c>
      <c r="F62">
        <f>GT_Spot!S62</f>
        <v>0</v>
      </c>
      <c r="G62">
        <f>PPCL_NG!S62</f>
        <v>24.088000000000001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87.854300413621331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3.85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-46</v>
      </c>
      <c r="AA62" s="75">
        <f>STOA!K62</f>
        <v>157.9</v>
      </c>
      <c r="AB62" s="75">
        <f>-STOA!Q62</f>
        <v>0</v>
      </c>
      <c r="AC62">
        <f t="shared" si="0"/>
        <v>2.9670456323701924</v>
      </c>
      <c r="AD62">
        <f t="shared" si="1"/>
        <v>237.77828767434468</v>
      </c>
      <c r="AE62">
        <f>'IDT-1'!E62</f>
        <v>0</v>
      </c>
      <c r="AF62" s="24"/>
      <c r="AG62">
        <f t="shared" si="2"/>
        <v>237.77828767434468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-10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2.1117408906882593</v>
      </c>
      <c r="F63">
        <f>GT_Spot!S63</f>
        <v>0</v>
      </c>
      <c r="G63">
        <f>PPCL_NG!S63</f>
        <v>24.088000000000001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85.804603474918693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3.85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-46</v>
      </c>
      <c r="AA63" s="75">
        <f>STOA!K63</f>
        <v>157.9</v>
      </c>
      <c r="AB63" s="75">
        <f>-STOA!Q63</f>
        <v>0</v>
      </c>
      <c r="AC63">
        <f t="shared" si="0"/>
        <v>2.9498281780850899</v>
      </c>
      <c r="AD63">
        <f t="shared" si="1"/>
        <v>235.74580818992715</v>
      </c>
      <c r="AE63">
        <f>'IDT-1'!E63</f>
        <v>0</v>
      </c>
      <c r="AF63" s="24"/>
      <c r="AG63">
        <f t="shared" si="2"/>
        <v>235.74580818992715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-10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2.1117408906882593</v>
      </c>
      <c r="F64">
        <f>GT_Spot!S64</f>
        <v>0</v>
      </c>
      <c r="G64">
        <f>PPCL_NG!S64</f>
        <v>33.121000000000002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85.804618050146914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3.85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-49</v>
      </c>
      <c r="AA64" s="75">
        <f>STOA!K64</f>
        <v>155.97</v>
      </c>
      <c r="AB64" s="75">
        <f>-STOA!Q64</f>
        <v>0</v>
      </c>
      <c r="AC64">
        <f t="shared" si="0"/>
        <v>3.0349069736916743</v>
      </c>
      <c r="AD64">
        <f t="shared" si="1"/>
        <v>239.76374396954878</v>
      </c>
      <c r="AE64">
        <f>'IDT-1'!E64</f>
        <v>0</v>
      </c>
      <c r="AF64" s="24"/>
      <c r="AG64">
        <f t="shared" si="2"/>
        <v>239.76374396954878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-10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2.1117408906882593</v>
      </c>
      <c r="F65">
        <f>GT_Spot!S65</f>
        <v>0</v>
      </c>
      <c r="G65">
        <f>PPCL_NG!S65</f>
        <v>39.143000000000001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85.429786418937297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3.85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-49</v>
      </c>
      <c r="AA65" s="75">
        <f>STOA!K65</f>
        <v>154.04999999999998</v>
      </c>
      <c r="AB65" s="75">
        <f>-STOA!Q65</f>
        <v>0</v>
      </c>
      <c r="AC65">
        <f t="shared" si="0"/>
        <v>3.0662151879895134</v>
      </c>
      <c r="AD65">
        <f t="shared" si="1"/>
        <v>243.45960412404131</v>
      </c>
      <c r="AE65">
        <f>'IDT-1'!E65</f>
        <v>0</v>
      </c>
      <c r="AF65" s="24"/>
      <c r="AG65">
        <f t="shared" si="2"/>
        <v>243.45960412404131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-10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2.1117408906882593</v>
      </c>
      <c r="F66">
        <f>GT_Spot!S66</f>
        <v>0</v>
      </c>
      <c r="G66">
        <f>PPCL_NG!S66</f>
        <v>45.17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85.429786418937297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3.85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-48</v>
      </c>
      <c r="AA66" s="75">
        <f>STOA!K66</f>
        <v>148.27000000000001</v>
      </c>
      <c r="AB66" s="75">
        <f>-STOA!Q66</f>
        <v>0</v>
      </c>
      <c r="AC66">
        <f t="shared" si="0"/>
        <v>3.059818830264625</v>
      </c>
      <c r="AD66">
        <f t="shared" si="1"/>
        <v>244.71300048176622</v>
      </c>
      <c r="AE66">
        <f>'IDT-1'!E66</f>
        <v>0</v>
      </c>
      <c r="AF66" s="24"/>
      <c r="AG66">
        <f t="shared" si="2"/>
        <v>244.71300048176622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-10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2.1127611700417872</v>
      </c>
      <c r="F67">
        <f>GT_Spot!S67</f>
        <v>0</v>
      </c>
      <c r="G67">
        <f>PPCL_NG!S67</f>
        <v>45.17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85.934737962079922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3.85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-48</v>
      </c>
      <c r="AA67" s="75">
        <f>STOA!K67</f>
        <v>146.34</v>
      </c>
      <c r="AB67" s="75">
        <f>-STOA!Q67</f>
        <v>0</v>
      </c>
      <c r="AC67">
        <f t="shared" si="0"/>
        <v>3.0478569935735926</v>
      </c>
      <c r="AD67">
        <f t="shared" si="1"/>
        <v>243.30093414095342</v>
      </c>
      <c r="AE67">
        <f>'IDT-1'!E67</f>
        <v>0</v>
      </c>
      <c r="AF67" s="24"/>
      <c r="AG67">
        <f t="shared" si="2"/>
        <v>243.30093414095342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-10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2.1127611700417872</v>
      </c>
      <c r="F68">
        <f>GT_Spot!S68</f>
        <v>0</v>
      </c>
      <c r="G68">
        <f>PPCL_NG!S68</f>
        <v>45.17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86.439714480640248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3.85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-54</v>
      </c>
      <c r="AA68" s="75">
        <f>STOA!K68</f>
        <v>143.44999999999999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3.0786497426788335</v>
      </c>
      <c r="AD68">
        <f t="shared" ref="AD68:AD98" si="4">SUM(B68:AB68,AI68:AV68)-AC68</f>
        <v>234.8851179104085</v>
      </c>
      <c r="AE68">
        <f>'IDT-1'!E68</f>
        <v>0</v>
      </c>
      <c r="AF68" s="24"/>
      <c r="AG68">
        <f t="shared" ref="AG68:AG98" si="5">SUM(AD68:AF68)</f>
        <v>234.8851179104085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2.1127611700417872</v>
      </c>
      <c r="F69">
        <f>GT_Spot!S69</f>
        <v>0</v>
      </c>
      <c r="G69">
        <f>PPCL_NG!S69</f>
        <v>45.17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86.784654227782809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3.85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-61</v>
      </c>
      <c r="AA69" s="75">
        <f>STOA!K69</f>
        <v>138.63999999999999</v>
      </c>
      <c r="AB69" s="75">
        <f>-STOA!Q69</f>
        <v>0</v>
      </c>
      <c r="AC69">
        <f t="shared" si="3"/>
        <v>3.3122202837512811</v>
      </c>
      <c r="AD69">
        <f t="shared" si="4"/>
        <v>198.18648711647859</v>
      </c>
      <c r="AE69">
        <f>'IDT-1'!E69</f>
        <v>0</v>
      </c>
      <c r="AF69" s="24"/>
      <c r="AG69">
        <f t="shared" si="5"/>
        <v>198.18648711647859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-35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2.1127611700417872</v>
      </c>
      <c r="F70">
        <f>GT_Spot!S70</f>
        <v>0</v>
      </c>
      <c r="G70">
        <f>PPCL_NG!S70</f>
        <v>45.17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86.784654227782809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3.85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-67</v>
      </c>
      <c r="AA70" s="75">
        <f>STOA!K70</f>
        <v>132.86000000000001</v>
      </c>
      <c r="AB70" s="75">
        <f>-STOA!Q70</f>
        <v>0</v>
      </c>
      <c r="AC70">
        <f t="shared" si="3"/>
        <v>3.3144952301006159</v>
      </c>
      <c r="AD70">
        <f t="shared" si="4"/>
        <v>186.40421217012928</v>
      </c>
      <c r="AE70">
        <f>'IDT-1'!E70</f>
        <v>0</v>
      </c>
      <c r="AF70" s="24"/>
      <c r="AG70">
        <f t="shared" si="5"/>
        <v>186.40421217012928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-35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2.1127611700417872</v>
      </c>
      <c r="F71">
        <f>GT_Spot!S71</f>
        <v>0</v>
      </c>
      <c r="G71">
        <f>PPCL_NG!S71</f>
        <v>45.17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87.804864601542349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3.85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-12</v>
      </c>
      <c r="AA71" s="75">
        <f>STOA!K71</f>
        <v>104.92000000000002</v>
      </c>
      <c r="AB71" s="75">
        <f>-STOA!Q71</f>
        <v>0</v>
      </c>
      <c r="AC71">
        <f t="shared" si="3"/>
        <v>2.6224553223712972</v>
      </c>
      <c r="AD71">
        <f t="shared" si="4"/>
        <v>215.17646245161814</v>
      </c>
      <c r="AE71">
        <f>'IDT-1'!E71</f>
        <v>0</v>
      </c>
      <c r="AF71" s="24"/>
      <c r="AG71">
        <f t="shared" si="5"/>
        <v>215.17646245161814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-35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2.1127611700417872</v>
      </c>
      <c r="F72">
        <f>GT_Spot!S72</f>
        <v>0</v>
      </c>
      <c r="G72">
        <f>PPCL_NG!S72</f>
        <v>45.17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87.80468873503456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3.85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-9</v>
      </c>
      <c r="AA72" s="75">
        <f>STOA!K72</f>
        <v>104.92000000000002</v>
      </c>
      <c r="AB72" s="75">
        <f>-STOA!Q72</f>
        <v>0</v>
      </c>
      <c r="AC72">
        <f t="shared" si="3"/>
        <v>2.5970403719179647</v>
      </c>
      <c r="AD72">
        <f t="shared" si="4"/>
        <v>218.2017015355637</v>
      </c>
      <c r="AE72">
        <f>'IDT-1'!E72</f>
        <v>0</v>
      </c>
      <c r="AF72" s="24"/>
      <c r="AG72">
        <f t="shared" si="5"/>
        <v>218.2017015355637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-35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2.1127611700417872</v>
      </c>
      <c r="F73">
        <f>GT_Spot!S73</f>
        <v>0</v>
      </c>
      <c r="G73">
        <f>PPCL_NG!S73</f>
        <v>45.17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88.881128374125694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3.85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-9</v>
      </c>
      <c r="AA73" s="75">
        <f>STOA!K73</f>
        <v>104.92000000000002</v>
      </c>
      <c r="AB73" s="75">
        <f>-STOA!Q73</f>
        <v>0</v>
      </c>
      <c r="AC73">
        <f t="shared" si="3"/>
        <v>2.6060824648863301</v>
      </c>
      <c r="AD73">
        <f t="shared" si="4"/>
        <v>219.26909908168645</v>
      </c>
      <c r="AE73">
        <f>'IDT-1'!E73</f>
        <v>0</v>
      </c>
      <c r="AF73" s="24"/>
      <c r="AG73">
        <f t="shared" si="5"/>
        <v>219.26909908168645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-35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2.1127611700417872</v>
      </c>
      <c r="F74">
        <f>GT_Spot!S74</f>
        <v>0</v>
      </c>
      <c r="G74">
        <f>PPCL_NG!S74</f>
        <v>45.17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89.038187585975663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3.85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-9</v>
      </c>
      <c r="AA74" s="75">
        <f>STOA!K74</f>
        <v>104.92000000000002</v>
      </c>
      <c r="AB74" s="75">
        <f>-STOA!Q74</f>
        <v>0</v>
      </c>
      <c r="AC74">
        <f t="shared" si="3"/>
        <v>2.6074017622658698</v>
      </c>
      <c r="AD74">
        <f t="shared" si="4"/>
        <v>219.42483899615686</v>
      </c>
      <c r="AE74">
        <f>'IDT-1'!E74</f>
        <v>0</v>
      </c>
      <c r="AF74" s="24"/>
      <c r="AG74">
        <f t="shared" si="5"/>
        <v>219.42483899615686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-35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1.3122</v>
      </c>
      <c r="E75">
        <f>GT_NG!S75</f>
        <v>2.1127611700417872</v>
      </c>
      <c r="F75">
        <f>GT_Spot!S75</f>
        <v>0</v>
      </c>
      <c r="G75">
        <f>PPCL_NG!S75</f>
        <v>45.17</v>
      </c>
      <c r="H75">
        <f>PPCL_Spot!S75</f>
        <v>0</v>
      </c>
      <c r="I75">
        <f>Bawana_NG!S75</f>
        <v>19.62909200240529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89.038133317542304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3.85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-8</v>
      </c>
      <c r="AA75" s="75">
        <f>STOA!K75</f>
        <v>104.92000000000002</v>
      </c>
      <c r="AB75" s="75">
        <f>-STOA!Q75</f>
        <v>0</v>
      </c>
      <c r="AC75">
        <f t="shared" si="3"/>
        <v>2.7175263568345875</v>
      </c>
      <c r="AD75">
        <f t="shared" si="4"/>
        <v>206.3146601331548</v>
      </c>
      <c r="AE75">
        <f>'IDT-1'!E75</f>
        <v>0</v>
      </c>
      <c r="AF75" s="24"/>
      <c r="AG75">
        <f t="shared" si="5"/>
        <v>206.3146601331548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-49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1.3122</v>
      </c>
      <c r="E76">
        <f>GT_NG!S76</f>
        <v>2.1127611700417872</v>
      </c>
      <c r="F76">
        <f>GT_Spot!S76</f>
        <v>0</v>
      </c>
      <c r="G76">
        <f>PPCL_NG!S76</f>
        <v>45.17</v>
      </c>
      <c r="H76">
        <f>PPCL_Spot!S76</f>
        <v>0</v>
      </c>
      <c r="I76">
        <f>Bawana_NG!S76</f>
        <v>19.62909200240529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90.178156187580782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3.85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-10</v>
      </c>
      <c r="AA76" s="75">
        <f>STOA!K76</f>
        <v>104.92000000000002</v>
      </c>
      <c r="AB76" s="75">
        <f>-STOA!Q76</f>
        <v>0</v>
      </c>
      <c r="AC76">
        <f t="shared" si="3"/>
        <v>2.7440448643926887</v>
      </c>
      <c r="AD76">
        <f t="shared" si="4"/>
        <v>205.42816449563517</v>
      </c>
      <c r="AE76">
        <f>'IDT-1'!E76</f>
        <v>0</v>
      </c>
      <c r="AF76" s="24"/>
      <c r="AG76">
        <f t="shared" si="5"/>
        <v>205.42816449563517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-49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1.3122</v>
      </c>
      <c r="E77">
        <f>GT_NG!S77</f>
        <v>2.1127611700417872</v>
      </c>
      <c r="F77">
        <f>GT_Spot!S77</f>
        <v>0</v>
      </c>
      <c r="G77">
        <f>PPCL_NG!S77</f>
        <v>45.17</v>
      </c>
      <c r="H77">
        <f>PPCL_Spot!S77</f>
        <v>0</v>
      </c>
      <c r="I77">
        <f>Bawana_NG!S77</f>
        <v>19.62909200240529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91.002875874015402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3.85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-11</v>
      </c>
      <c r="AA77" s="75">
        <f>STOA!K77</f>
        <v>104.92000000000002</v>
      </c>
      <c r="AB77" s="75">
        <f>-STOA!Q77</f>
        <v>0</v>
      </c>
      <c r="AC77">
        <f t="shared" si="3"/>
        <v>2.7509725097587392</v>
      </c>
      <c r="AD77">
        <f t="shared" si="4"/>
        <v>206.24595653670372</v>
      </c>
      <c r="AE77">
        <f>'IDT-1'!E77</f>
        <v>0</v>
      </c>
      <c r="AF77" s="24"/>
      <c r="AG77">
        <f t="shared" si="5"/>
        <v>206.24595653670372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-48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1.3122</v>
      </c>
      <c r="E78">
        <f>GT_NG!S78</f>
        <v>2.1127611700417872</v>
      </c>
      <c r="F78">
        <f>GT_Spot!S78</f>
        <v>0</v>
      </c>
      <c r="G78">
        <f>PPCL_NG!S78</f>
        <v>45.17</v>
      </c>
      <c r="H78">
        <f>PPCL_Spot!S78</f>
        <v>0</v>
      </c>
      <c r="I78">
        <f>Bawana_NG!S78</f>
        <v>19.62909200240529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96.777212346854796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3.85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-10</v>
      </c>
      <c r="AA78" s="75">
        <f>STOA!K78</f>
        <v>104.92000000000002</v>
      </c>
      <c r="AB78" s="75">
        <f>-STOA!Q78</f>
        <v>0</v>
      </c>
      <c r="AC78">
        <f t="shared" si="3"/>
        <v>2.8418327247550366</v>
      </c>
      <c r="AD78">
        <f t="shared" si="4"/>
        <v>206.92943279454687</v>
      </c>
      <c r="AE78">
        <f>'IDT-1'!E78</f>
        <v>0</v>
      </c>
      <c r="AF78" s="24"/>
      <c r="AG78">
        <f t="shared" si="5"/>
        <v>206.92943279454687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-54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1.3122</v>
      </c>
      <c r="E79">
        <f>GT_NG!S79</f>
        <v>2.1127611700417872</v>
      </c>
      <c r="F79">
        <f>GT_Spot!S79</f>
        <v>0</v>
      </c>
      <c r="G79">
        <f>PPCL_NG!S79</f>
        <v>45.17</v>
      </c>
      <c r="H79">
        <f>PPCL_Spot!S79</f>
        <v>0</v>
      </c>
      <c r="I79">
        <f>Bawana_NG!S79</f>
        <v>19.200000000000003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101.54267892420054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3.97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-37</v>
      </c>
      <c r="AA79" s="75">
        <f>STOA!K79</f>
        <v>104.92000000000002</v>
      </c>
      <c r="AB79" s="75">
        <f>-STOA!Q79</f>
        <v>0</v>
      </c>
      <c r="AC79">
        <f t="shared" si="3"/>
        <v>2.8962085866343141</v>
      </c>
      <c r="AD79">
        <f t="shared" si="4"/>
        <v>209.33143150760804</v>
      </c>
      <c r="AE79">
        <f>'IDT-1'!E79</f>
        <v>0</v>
      </c>
      <c r="AF79" s="24"/>
      <c r="AG79">
        <f t="shared" si="5"/>
        <v>209.33143150760804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-29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1.3122</v>
      </c>
      <c r="E80">
        <f>GT_NG!S80</f>
        <v>2.1127611700417872</v>
      </c>
      <c r="F80">
        <f>GT_Spot!S80</f>
        <v>0</v>
      </c>
      <c r="G80">
        <f>PPCL_NG!S80</f>
        <v>43.38</v>
      </c>
      <c r="H80">
        <f>PPCL_Spot!S80</f>
        <v>0</v>
      </c>
      <c r="I80">
        <f>Bawana_NG!S80</f>
        <v>19.200000000000003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101.58910592420054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3.97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-35</v>
      </c>
      <c r="AA80" s="75">
        <f>STOA!K80</f>
        <v>104.92000000000002</v>
      </c>
      <c r="AB80" s="75">
        <f>-STOA!Q80</f>
        <v>0</v>
      </c>
      <c r="AC80">
        <f t="shared" si="3"/>
        <v>2.8815625734343144</v>
      </c>
      <c r="AD80">
        <f t="shared" si="4"/>
        <v>207.60250452080805</v>
      </c>
      <c r="AE80">
        <f>'IDT-1'!E80</f>
        <v>0</v>
      </c>
      <c r="AF80" s="24"/>
      <c r="AG80">
        <f t="shared" si="5"/>
        <v>207.60250452080805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-31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2.1117408906882593</v>
      </c>
      <c r="F81">
        <f>GT_Spot!S81</f>
        <v>0</v>
      </c>
      <c r="G81">
        <f>PPCL_NG!S81</f>
        <v>43.38</v>
      </c>
      <c r="H81">
        <f>PPCL_Spot!S81</f>
        <v>0</v>
      </c>
      <c r="I81">
        <f>Bawana_NG!S81</f>
        <v>18.608640017538736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101.58910592420054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3.97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-34</v>
      </c>
      <c r="AA81" s="75">
        <f>STOA!K81</f>
        <v>104.92000000000002</v>
      </c>
      <c r="AB81" s="75">
        <f>-STOA!Q81</f>
        <v>0</v>
      </c>
      <c r="AC81">
        <f t="shared" si="3"/>
        <v>2.868115421510181</v>
      </c>
      <c r="AD81">
        <f t="shared" si="4"/>
        <v>208.02357141091738</v>
      </c>
      <c r="AE81">
        <f>'IDT-1'!E81</f>
        <v>0</v>
      </c>
      <c r="AF81" s="24"/>
      <c r="AG81">
        <f t="shared" si="5"/>
        <v>208.02357141091738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-31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2.1107822410147992</v>
      </c>
      <c r="F82">
        <f>GT_Spot!S82</f>
        <v>0</v>
      </c>
      <c r="G82">
        <f>PPCL_NG!S82</f>
        <v>43.38</v>
      </c>
      <c r="H82">
        <f>PPCL_Spot!S82</f>
        <v>0</v>
      </c>
      <c r="I82">
        <f>Bawana_NG!S82</f>
        <v>18.608640017538736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99.931355088258186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3.97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-33</v>
      </c>
      <c r="AA82" s="75">
        <f>STOA!K82</f>
        <v>104.92000000000002</v>
      </c>
      <c r="AB82" s="75">
        <f>-STOA!Q82</f>
        <v>0</v>
      </c>
      <c r="AC82">
        <f t="shared" si="3"/>
        <v>2.8457111041061185</v>
      </c>
      <c r="AD82">
        <f t="shared" si="4"/>
        <v>207.38726624270561</v>
      </c>
      <c r="AE82">
        <f>'IDT-1'!E82</f>
        <v>0</v>
      </c>
      <c r="AF82" s="24"/>
      <c r="AG82">
        <f t="shared" si="5"/>
        <v>207.38726624270561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-31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2.1107822410147992</v>
      </c>
      <c r="F83">
        <f>GT_Spot!S83</f>
        <v>0</v>
      </c>
      <c r="G83">
        <f>PPCL_NG!S83</f>
        <v>37</v>
      </c>
      <c r="H83">
        <f>PPCL_Spot!S83</f>
        <v>0</v>
      </c>
      <c r="I83">
        <f>Bawana_NG!S83</f>
        <v>18.608640017538736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101.60289232579105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3.97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-34</v>
      </c>
      <c r="AA83" s="75">
        <f>STOA!K83</f>
        <v>104.92000000000002</v>
      </c>
      <c r="AB83" s="75">
        <f>-STOA!Q83</f>
        <v>0</v>
      </c>
      <c r="AC83">
        <f t="shared" si="3"/>
        <v>2.7892177014516166</v>
      </c>
      <c r="AD83">
        <f t="shared" si="4"/>
        <v>204.73529688289298</v>
      </c>
      <c r="AE83">
        <f>'IDT-1'!E83</f>
        <v>0</v>
      </c>
      <c r="AF83" s="24"/>
      <c r="AG83">
        <f t="shared" si="5"/>
        <v>204.73529688289298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-28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2.1107822410147992</v>
      </c>
      <c r="F84">
        <f>GT_Spot!S84</f>
        <v>0</v>
      </c>
      <c r="G84">
        <f>PPCL_NG!S84</f>
        <v>37</v>
      </c>
      <c r="H84">
        <f>PPCL_Spot!S84</f>
        <v>0</v>
      </c>
      <c r="I84">
        <f>Bawana_NG!S84</f>
        <v>18.608640017538736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101.65304207051283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3.97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-33</v>
      </c>
      <c r="AA84" s="75">
        <f>STOA!K84</f>
        <v>104.92000000000002</v>
      </c>
      <c r="AB84" s="75">
        <f>-STOA!Q84</f>
        <v>0</v>
      </c>
      <c r="AC84">
        <f t="shared" si="3"/>
        <v>2.7896389593072799</v>
      </c>
      <c r="AD84">
        <f t="shared" si="4"/>
        <v>204.78502536975913</v>
      </c>
      <c r="AE84">
        <f>'IDT-1'!E84</f>
        <v>0</v>
      </c>
      <c r="AF84" s="24"/>
      <c r="AG84">
        <f t="shared" si="5"/>
        <v>204.78502536975913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-29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2.1107822410147992</v>
      </c>
      <c r="F85">
        <f>GT_Spot!S85</f>
        <v>0</v>
      </c>
      <c r="G85">
        <f>PPCL_NG!S85</f>
        <v>37</v>
      </c>
      <c r="H85">
        <f>PPCL_Spot!S85</f>
        <v>0</v>
      </c>
      <c r="I85">
        <f>Bawana_NG!S85</f>
        <v>18.999999999999996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101.88309881533912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3.97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-33</v>
      </c>
      <c r="AA85" s="75">
        <f>STOA!K85</f>
        <v>104.92000000000002</v>
      </c>
      <c r="AB85" s="75">
        <f>-STOA!Q85</f>
        <v>0</v>
      </c>
      <c r="AC85">
        <f t="shared" si="3"/>
        <v>2.811801175266273</v>
      </c>
      <c r="AD85">
        <f t="shared" si="4"/>
        <v>203.38427988108765</v>
      </c>
      <c r="AE85">
        <f>'IDT-1'!E85</f>
        <v>0</v>
      </c>
      <c r="AF85" s="24"/>
      <c r="AG85">
        <f t="shared" si="5"/>
        <v>203.38427988108765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-31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2.1107822410147992</v>
      </c>
      <c r="F86">
        <f>GT_Spot!S86</f>
        <v>0</v>
      </c>
      <c r="G86">
        <f>PPCL_NG!S86</f>
        <v>37</v>
      </c>
      <c r="H86">
        <f>PPCL_Spot!S86</f>
        <v>0</v>
      </c>
      <c r="I86">
        <f>Bawana_NG!S86</f>
        <v>18.999999999999996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99.679154539562361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3.97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-33</v>
      </c>
      <c r="AA86" s="75">
        <f>STOA!K86</f>
        <v>104.92000000000002</v>
      </c>
      <c r="AB86" s="75">
        <f>-STOA!Q86</f>
        <v>0</v>
      </c>
      <c r="AC86">
        <f t="shared" si="3"/>
        <v>2.8017592010746379</v>
      </c>
      <c r="AD86">
        <f t="shared" si="4"/>
        <v>200.19037757950252</v>
      </c>
      <c r="AE86">
        <f>'IDT-1'!E86</f>
        <v>0</v>
      </c>
      <c r="AF86" s="24"/>
      <c r="AG86">
        <f t="shared" si="5"/>
        <v>200.19037757950252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-32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2.1107822410147992</v>
      </c>
      <c r="F87">
        <f>GT_Spot!S87</f>
        <v>0</v>
      </c>
      <c r="G87">
        <f>PPCL_NG!S87</f>
        <v>37</v>
      </c>
      <c r="H87">
        <f>PPCL_Spot!S87</f>
        <v>0</v>
      </c>
      <c r="I87">
        <f>Bawana_NG!S87</f>
        <v>18.999999999999996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99.286425656177826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3.97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-35</v>
      </c>
      <c r="AA87" s="75">
        <f>STOA!K87</f>
        <v>104.92000000000002</v>
      </c>
      <c r="AB87" s="75">
        <f>-STOA!Q87</f>
        <v>0</v>
      </c>
      <c r="AC87">
        <f t="shared" si="3"/>
        <v>2.8154025939039857</v>
      </c>
      <c r="AD87">
        <f t="shared" si="4"/>
        <v>197.78400530328864</v>
      </c>
      <c r="AE87">
        <f>'IDT-1'!E87</f>
        <v>0</v>
      </c>
      <c r="AF87" s="24"/>
      <c r="AG87">
        <f t="shared" si="5"/>
        <v>197.78400530328864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-32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2.1107822410147992</v>
      </c>
      <c r="F88">
        <f>GT_Spot!S88</f>
        <v>0</v>
      </c>
      <c r="G88">
        <f>PPCL_NG!S88</f>
        <v>37</v>
      </c>
      <c r="H88">
        <f>PPCL_Spot!S88</f>
        <v>0</v>
      </c>
      <c r="I88">
        <f>Bawana_NG!S88</f>
        <v>18.999999999999996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99.296398649469111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3.97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-35</v>
      </c>
      <c r="AA88" s="75">
        <f>STOA!K88</f>
        <v>104.92000000000002</v>
      </c>
      <c r="AB88" s="75">
        <f>-STOA!Q88</f>
        <v>0</v>
      </c>
      <c r="AC88">
        <f t="shared" si="3"/>
        <v>2.8154863670476322</v>
      </c>
      <c r="AD88">
        <f t="shared" si="4"/>
        <v>197.79389452343628</v>
      </c>
      <c r="AE88">
        <f>'IDT-1'!E88</f>
        <v>0</v>
      </c>
      <c r="AF88" s="24"/>
      <c r="AG88">
        <f t="shared" si="5"/>
        <v>197.79389452343628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-32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2.1107822410147992</v>
      </c>
      <c r="F89">
        <f>GT_Spot!S89</f>
        <v>0</v>
      </c>
      <c r="G89">
        <f>PPCL_NG!S89</f>
        <v>37</v>
      </c>
      <c r="H89">
        <f>PPCL_Spot!S89</f>
        <v>0</v>
      </c>
      <c r="I89">
        <f>Bawana_NG!S89</f>
        <v>18.999999999999996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98.632583242308627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3.97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-36</v>
      </c>
      <c r="AA89" s="75">
        <f>STOA!K89</f>
        <v>104.92000000000002</v>
      </c>
      <c r="AB89" s="75">
        <f>-STOA!Q89</f>
        <v>0</v>
      </c>
      <c r="AC89">
        <f t="shared" si="3"/>
        <v>2.8353237908021516</v>
      </c>
      <c r="AD89">
        <f t="shared" si="4"/>
        <v>194.11024169252127</v>
      </c>
      <c r="AE89">
        <f>'IDT-1'!E89</f>
        <v>0</v>
      </c>
      <c r="AF89" s="24"/>
      <c r="AG89">
        <f t="shared" si="5"/>
        <v>194.11024169252127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-34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2.1117408906882593</v>
      </c>
      <c r="F90">
        <f>GT_Spot!S90</f>
        <v>0</v>
      </c>
      <c r="G90">
        <f>PPCL_NG!S90</f>
        <v>37</v>
      </c>
      <c r="H90">
        <f>PPCL_Spot!S90</f>
        <v>0</v>
      </c>
      <c r="I90">
        <f>Bawana_NG!S90</f>
        <v>18.999999999999996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99.561259800073671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3.97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-36</v>
      </c>
      <c r="AA90" s="75">
        <f>STOA!K90</f>
        <v>104.92000000000002</v>
      </c>
      <c r="AB90" s="75">
        <f>-STOA!Q90</f>
        <v>0</v>
      </c>
      <c r="AC90">
        <f t="shared" si="3"/>
        <v>2.8516038842695242</v>
      </c>
      <c r="AD90">
        <f t="shared" si="4"/>
        <v>194.02359680649241</v>
      </c>
      <c r="AE90">
        <f>'IDT-1'!E90</f>
        <v>0</v>
      </c>
      <c r="AF90" s="24"/>
      <c r="AG90">
        <f t="shared" si="5"/>
        <v>194.02359680649241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-35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2.1117408906882593</v>
      </c>
      <c r="F91">
        <f>GT_Spot!S91</f>
        <v>0</v>
      </c>
      <c r="G91">
        <f>PPCL_NG!S91</f>
        <v>37</v>
      </c>
      <c r="H91">
        <f>PPCL_Spot!S91</f>
        <v>0</v>
      </c>
      <c r="I91">
        <f>Bawana_NG!S91</f>
        <v>18.999999999999996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99.752616335692494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3.97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-37</v>
      </c>
      <c r="AA91" s="75">
        <f>STOA!K91</f>
        <v>104.92000000000002</v>
      </c>
      <c r="AB91" s="75">
        <f>-STOA!Q91</f>
        <v>0</v>
      </c>
      <c r="AC91">
        <f t="shared" si="3"/>
        <v>2.8616824368936107</v>
      </c>
      <c r="AD91">
        <f t="shared" si="4"/>
        <v>193.20487478948715</v>
      </c>
      <c r="AE91">
        <f>'IDT-1'!E91</f>
        <v>0</v>
      </c>
      <c r="AF91" s="24"/>
      <c r="AG91">
        <f t="shared" si="5"/>
        <v>193.20487478948715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-35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2.1117408906882593</v>
      </c>
      <c r="F92">
        <f>GT_Spot!S92</f>
        <v>0</v>
      </c>
      <c r="G92">
        <f>PPCL_NG!S92</f>
        <v>37</v>
      </c>
      <c r="H92">
        <f>PPCL_Spot!S92</f>
        <v>0</v>
      </c>
      <c r="I92">
        <f>Bawana_NG!S92</f>
        <v>18.999999999999996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99.752498598499642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3.97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-36</v>
      </c>
      <c r="AA92" s="75">
        <f>STOA!K92</f>
        <v>104.92000000000002</v>
      </c>
      <c r="AB92" s="75">
        <f>-STOA!Q92</f>
        <v>0</v>
      </c>
      <c r="AC92">
        <f t="shared" si="3"/>
        <v>2.8701526056260804</v>
      </c>
      <c r="AD92">
        <f t="shared" si="4"/>
        <v>192.19628688356181</v>
      </c>
      <c r="AE92">
        <f>'IDT-1'!E92</f>
        <v>0</v>
      </c>
      <c r="AF92" s="24"/>
      <c r="AG92">
        <f t="shared" si="5"/>
        <v>192.19628688356181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-37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2.1117408906882593</v>
      </c>
      <c r="F93">
        <f>GT_Spot!S93</f>
        <v>0</v>
      </c>
      <c r="G93">
        <f>PPCL_NG!S93</f>
        <v>37</v>
      </c>
      <c r="H93">
        <f>PPCL_Spot!S93</f>
        <v>0</v>
      </c>
      <c r="I93">
        <f>Bawana_NG!S93</f>
        <v>18.999999999999996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99.634951268573118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3.97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-38</v>
      </c>
      <c r="AA93" s="75">
        <f>STOA!K93</f>
        <v>104.92000000000002</v>
      </c>
      <c r="AB93" s="75">
        <f>-STOA!Q93</f>
        <v>0</v>
      </c>
      <c r="AC93">
        <f t="shared" si="3"/>
        <v>2.8691652080546972</v>
      </c>
      <c r="AD93">
        <f t="shared" si="4"/>
        <v>192.07972695120668</v>
      </c>
      <c r="AE93">
        <f>'IDT-1'!E93</f>
        <v>0</v>
      </c>
      <c r="AF93" s="24"/>
      <c r="AG93">
        <f t="shared" si="5"/>
        <v>192.07972695120668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-35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2.1117408906882593</v>
      </c>
      <c r="F94">
        <f>GT_Spot!S94</f>
        <v>0</v>
      </c>
      <c r="G94">
        <f>PPCL_NG!S94</f>
        <v>37</v>
      </c>
      <c r="H94">
        <f>PPCL_Spot!S94</f>
        <v>0</v>
      </c>
      <c r="I94">
        <f>Bawana_NG!S94</f>
        <v>18.999999999999996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98.696143531396444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3.97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-39</v>
      </c>
      <c r="AA94" s="75">
        <f>STOA!K94</f>
        <v>104.92000000000002</v>
      </c>
      <c r="AB94" s="75">
        <f>-STOA!Q94</f>
        <v>0</v>
      </c>
      <c r="AC94">
        <f t="shared" si="3"/>
        <v>2.8612792230624131</v>
      </c>
      <c r="AD94">
        <f t="shared" si="4"/>
        <v>191.14880519902229</v>
      </c>
      <c r="AE94">
        <f>'IDT-1'!E94</f>
        <v>0</v>
      </c>
      <c r="AF94" s="24"/>
      <c r="AG94">
        <f t="shared" si="5"/>
        <v>191.14880519902229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-34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2.1117408906882593</v>
      </c>
      <c r="F95">
        <f>GT_Spot!S95</f>
        <v>0</v>
      </c>
      <c r="G95">
        <f>PPCL_NG!S95</f>
        <v>37</v>
      </c>
      <c r="H95">
        <f>PPCL_Spot!S95</f>
        <v>0</v>
      </c>
      <c r="I95">
        <f>Bawana_NG!S95</f>
        <v>18.999999999999996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98.696620044623302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3.97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-40</v>
      </c>
      <c r="AA95" s="75">
        <f>STOA!K95</f>
        <v>104.92000000000002</v>
      </c>
      <c r="AB95" s="75">
        <f>-STOA!Q95</f>
        <v>0</v>
      </c>
      <c r="AC95">
        <f t="shared" si="3"/>
        <v>2.8697543834984081</v>
      </c>
      <c r="AD95">
        <f t="shared" si="4"/>
        <v>190.14080655181317</v>
      </c>
      <c r="AE95">
        <f>'IDT-1'!E95</f>
        <v>0</v>
      </c>
      <c r="AF95" s="24"/>
      <c r="AG95">
        <f t="shared" si="5"/>
        <v>190.14080655181317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-34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2.1117408906882593</v>
      </c>
      <c r="F96">
        <f>GT_Spot!S96</f>
        <v>0</v>
      </c>
      <c r="G96">
        <f>PPCL_NG!S96</f>
        <v>37</v>
      </c>
      <c r="H96">
        <f>PPCL_Spot!S96</f>
        <v>0</v>
      </c>
      <c r="I96">
        <f>Bawana_NG!S96</f>
        <v>18.999999999999996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98.696620044623302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3.97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-43</v>
      </c>
      <c r="AA96" s="75">
        <f>STOA!K96</f>
        <v>104.92000000000002</v>
      </c>
      <c r="AB96" s="75">
        <f>-STOA!Q96</f>
        <v>0</v>
      </c>
      <c r="AC96">
        <f t="shared" si="3"/>
        <v>2.9036390143979642</v>
      </c>
      <c r="AD96">
        <f t="shared" si="4"/>
        <v>186.10692192091363</v>
      </c>
      <c r="AE96">
        <f>'IDT-1'!E96</f>
        <v>0</v>
      </c>
      <c r="AF96" s="24"/>
      <c r="AG96">
        <f t="shared" si="5"/>
        <v>186.10692192091363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-35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2.1117408906882593</v>
      </c>
      <c r="F97">
        <f>GT_Spot!S97</f>
        <v>0</v>
      </c>
      <c r="G97">
        <f>PPCL_NG!S97</f>
        <v>37</v>
      </c>
      <c r="H97">
        <f>PPCL_Spot!S97</f>
        <v>0</v>
      </c>
      <c r="I97">
        <f>Bawana_NG!S97</f>
        <v>18.999999999999996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99.66245111670051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3.97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-44</v>
      </c>
      <c r="AA97" s="75">
        <f>STOA!K97</f>
        <v>104.92000000000002</v>
      </c>
      <c r="AB97" s="75">
        <f>-STOA!Q97</f>
        <v>0</v>
      </c>
      <c r="AC97">
        <f t="shared" si="3"/>
        <v>2.9032808376785235</v>
      </c>
      <c r="AD97">
        <f t="shared" si="4"/>
        <v>188.07311116971027</v>
      </c>
      <c r="AE97">
        <f>'IDT-1'!E97</f>
        <v>0</v>
      </c>
      <c r="AF97" s="24"/>
      <c r="AG97">
        <f t="shared" si="5"/>
        <v>188.07311116971027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-33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2.1117408906882593</v>
      </c>
      <c r="F98">
        <f>GT_Spot!S98</f>
        <v>0</v>
      </c>
      <c r="G98">
        <f>PPCL_NG!S98</f>
        <v>37</v>
      </c>
      <c r="H98">
        <f>PPCL_Spot!S98</f>
        <v>0</v>
      </c>
      <c r="I98">
        <f>Bawana_NG!S98</f>
        <v>18.999999999999996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99.66245111670051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3.97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-48</v>
      </c>
      <c r="AA98" s="75">
        <f>STOA!K98</f>
        <v>104.92000000000002</v>
      </c>
      <c r="AB98" s="75">
        <f>-STOA!Q98</f>
        <v>0</v>
      </c>
      <c r="AC98">
        <f t="shared" si="3"/>
        <v>2.9371654685780801</v>
      </c>
      <c r="AD98">
        <f t="shared" si="4"/>
        <v>184.03922653881071</v>
      </c>
      <c r="AE98">
        <f>'IDT-1'!E98</f>
        <v>0</v>
      </c>
      <c r="AF98" s="24"/>
      <c r="AG98">
        <f t="shared" si="5"/>
        <v>184.03922653881071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-33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5.0684191713305619E-2</v>
      </c>
      <c r="F99">
        <f t="shared" si="6"/>
        <v>0</v>
      </c>
      <c r="G99">
        <f t="shared" si="6"/>
        <v>0.99516250000000084</v>
      </c>
      <c r="H99">
        <f t="shared" si="6"/>
        <v>0</v>
      </c>
      <c r="I99">
        <f t="shared" si="6"/>
        <v>0.46766138806323937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2.112059578282901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6.4779999999999963E-2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-1.1254999999999999</v>
      </c>
      <c r="AA99" s="75">
        <f t="shared" si="6"/>
        <v>2.9021899999999996</v>
      </c>
      <c r="AB99" s="75">
        <f t="shared" si="6"/>
        <v>0</v>
      </c>
      <c r="AC99">
        <f t="shared" si="6"/>
        <v>7.3119972023576688E-2</v>
      </c>
      <c r="AD99">
        <f t="shared" si="6"/>
        <v>4.4876604860358702</v>
      </c>
      <c r="AE99">
        <f t="shared" si="6"/>
        <v>0</v>
      </c>
      <c r="AG99">
        <f t="shared" si="6"/>
        <v>4.4876604860358702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-0.93774999999999997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6">
        <f>Allocation_SG!A1</f>
        <v>45508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450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519</v>
      </c>
      <c r="AT1" s="230" t="s">
        <v>520</v>
      </c>
      <c r="AU1" s="230" t="s">
        <v>525</v>
      </c>
      <c r="AV1" s="230" t="s">
        <v>526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9.11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0.26476573088486977</v>
      </c>
      <c r="AD3">
        <f>SUM(B3:AB3,AI3:AV3)-AC3</f>
        <v>31.254964136361533</v>
      </c>
      <c r="AE3">
        <f>'IDT-1'!D3</f>
        <v>0</v>
      </c>
      <c r="AF3" s="24"/>
      <c r="AG3">
        <f>SUM(AD3:AF3)</f>
        <v>31.254964136361533</v>
      </c>
      <c r="AI3" s="34">
        <f>PXIL!L3</f>
        <v>0</v>
      </c>
      <c r="AJ3" s="34">
        <f>PXIL!R3</f>
        <v>0</v>
      </c>
      <c r="AK3" s="34">
        <f>RTM_IEX!L3</f>
        <v>10.79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9.11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0.26316973088486978</v>
      </c>
      <c r="AD4">
        <f t="shared" ref="AD4:AD67" si="1">SUM(B4:AB4,AI4:AV4)-AC4</f>
        <v>31.066560136361538</v>
      </c>
      <c r="AE4">
        <f>'IDT-1'!D4</f>
        <v>0</v>
      </c>
      <c r="AF4" s="24"/>
      <c r="AG4">
        <f t="shared" ref="AG4:AG67" si="2">SUM(AD4:AF4)</f>
        <v>31.066560136361538</v>
      </c>
      <c r="AI4" s="34">
        <f>PXIL!L4</f>
        <v>0</v>
      </c>
      <c r="AJ4" s="34">
        <f>PXIL!R4</f>
        <v>0</v>
      </c>
      <c r="AK4" s="34">
        <f>RTM_IEX!L4</f>
        <v>10.6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9.11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5.78</v>
      </c>
      <c r="AB5" s="75">
        <f>-STOA!R5</f>
        <v>0</v>
      </c>
      <c r="AC5">
        <f t="shared" si="0"/>
        <v>0.26148973088486982</v>
      </c>
      <c r="AD5">
        <f t="shared" si="1"/>
        <v>30.868240136361536</v>
      </c>
      <c r="AE5">
        <f>'IDT-1'!D5</f>
        <v>0</v>
      </c>
      <c r="AF5" s="24"/>
      <c r="AG5">
        <f t="shared" si="2"/>
        <v>30.868240136361536</v>
      </c>
      <c r="AI5" s="34">
        <f>PXIL!L5</f>
        <v>0</v>
      </c>
      <c r="AJ5" s="34">
        <f>PXIL!R5</f>
        <v>0</v>
      </c>
      <c r="AK5" s="34">
        <f>RTM_IEX!L5</f>
        <v>10.4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9.11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5.78</v>
      </c>
      <c r="AB6" s="75">
        <f>-STOA!R6</f>
        <v>0</v>
      </c>
      <c r="AC6">
        <f t="shared" si="0"/>
        <v>0.25989373088486978</v>
      </c>
      <c r="AD6">
        <f t="shared" si="1"/>
        <v>30.679836136361537</v>
      </c>
      <c r="AE6">
        <f>'IDT-1'!D6</f>
        <v>0</v>
      </c>
      <c r="AF6" s="24"/>
      <c r="AG6">
        <f t="shared" si="2"/>
        <v>30.679836136361537</v>
      </c>
      <c r="AI6" s="34">
        <f>PXIL!L6</f>
        <v>0</v>
      </c>
      <c r="AJ6" s="34">
        <f>PXIL!R6</f>
        <v>0</v>
      </c>
      <c r="AK6" s="34">
        <f>RTM_IEX!L6</f>
        <v>10.210000000000001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9.11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5.78</v>
      </c>
      <c r="AB7" s="75">
        <f>-STOA!R7</f>
        <v>0</v>
      </c>
      <c r="AC7">
        <f t="shared" si="0"/>
        <v>0.25829773088486979</v>
      </c>
      <c r="AD7">
        <f t="shared" si="1"/>
        <v>30.491432136361535</v>
      </c>
      <c r="AE7">
        <f>'IDT-1'!D7</f>
        <v>0</v>
      </c>
      <c r="AF7" s="24"/>
      <c r="AG7">
        <f t="shared" si="2"/>
        <v>30.491432136361535</v>
      </c>
      <c r="AI7" s="34">
        <f>PXIL!L7</f>
        <v>0</v>
      </c>
      <c r="AJ7" s="34">
        <f>PXIL!R7</f>
        <v>0</v>
      </c>
      <c r="AK7" s="34">
        <f>RTM_IEX!L7</f>
        <v>10.02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9.11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5.78</v>
      </c>
      <c r="AB8" s="75">
        <f>-STOA!R8</f>
        <v>0</v>
      </c>
      <c r="AC8">
        <f t="shared" si="0"/>
        <v>0.25661773088486978</v>
      </c>
      <c r="AD8">
        <f t="shared" si="1"/>
        <v>30.293112136361536</v>
      </c>
      <c r="AE8">
        <f>'IDT-1'!D8</f>
        <v>0</v>
      </c>
      <c r="AF8" s="24"/>
      <c r="AG8">
        <f t="shared" si="2"/>
        <v>30.293112136361536</v>
      </c>
      <c r="AI8" s="34">
        <f>PXIL!L8</f>
        <v>0</v>
      </c>
      <c r="AJ8" s="34">
        <f>PXIL!R8</f>
        <v>0</v>
      </c>
      <c r="AK8" s="34">
        <f>RTM_IEX!L8</f>
        <v>9.82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9.11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5.78</v>
      </c>
      <c r="AB9" s="75">
        <f>-STOA!R9</f>
        <v>0</v>
      </c>
      <c r="AC9">
        <f t="shared" si="0"/>
        <v>0.2534257308848698</v>
      </c>
      <c r="AD9">
        <f t="shared" si="1"/>
        <v>29.916304136361532</v>
      </c>
      <c r="AE9">
        <f>'IDT-1'!D9</f>
        <v>0</v>
      </c>
      <c r="AF9" s="24"/>
      <c r="AG9">
        <f t="shared" si="2"/>
        <v>29.916304136361532</v>
      </c>
      <c r="AI9" s="34">
        <f>PXIL!L9</f>
        <v>0</v>
      </c>
      <c r="AJ9" s="34">
        <f>PXIL!R9</f>
        <v>0</v>
      </c>
      <c r="AK9" s="34">
        <f>RTM_IEX!L9</f>
        <v>9.44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9.11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5.78</v>
      </c>
      <c r="AB10" s="75">
        <f>-STOA!R10</f>
        <v>0</v>
      </c>
      <c r="AC10">
        <f t="shared" si="0"/>
        <v>0.25182973088486982</v>
      </c>
      <c r="AD10">
        <f t="shared" si="1"/>
        <v>29.727900136361534</v>
      </c>
      <c r="AE10">
        <f>'IDT-1'!D10</f>
        <v>0</v>
      </c>
      <c r="AF10" s="24"/>
      <c r="AG10">
        <f t="shared" si="2"/>
        <v>29.727900136361534</v>
      </c>
      <c r="AI10" s="34">
        <f>PXIL!L10</f>
        <v>0</v>
      </c>
      <c r="AJ10" s="34">
        <f>PXIL!R10</f>
        <v>0</v>
      </c>
      <c r="AK10" s="34">
        <f>RTM_IEX!L10</f>
        <v>9.25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9.11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5.78</v>
      </c>
      <c r="AB11" s="75">
        <f>-STOA!R11</f>
        <v>0</v>
      </c>
      <c r="AC11">
        <f t="shared" si="0"/>
        <v>0.25098973088486981</v>
      </c>
      <c r="AD11">
        <f t="shared" si="1"/>
        <v>29.628740136361532</v>
      </c>
      <c r="AE11">
        <f>'IDT-1'!D11</f>
        <v>0</v>
      </c>
      <c r="AF11" s="24"/>
      <c r="AG11">
        <f t="shared" si="2"/>
        <v>29.628740136361532</v>
      </c>
      <c r="AI11" s="34">
        <f>PXIL!L11</f>
        <v>0</v>
      </c>
      <c r="AJ11" s="34">
        <f>PXIL!R11</f>
        <v>0</v>
      </c>
      <c r="AK11" s="34">
        <f>RTM_IEX!L11</f>
        <v>9.15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9.11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5.78</v>
      </c>
      <c r="AB12" s="75">
        <f>-STOA!R12</f>
        <v>0</v>
      </c>
      <c r="AC12">
        <f t="shared" si="0"/>
        <v>0.2493937308848698</v>
      </c>
      <c r="AD12">
        <f t="shared" si="1"/>
        <v>29.440336136361537</v>
      </c>
      <c r="AE12">
        <f>'IDT-1'!D12</f>
        <v>0</v>
      </c>
      <c r="AF12" s="24"/>
      <c r="AG12">
        <f t="shared" si="2"/>
        <v>29.440336136361537</v>
      </c>
      <c r="AI12" s="34">
        <f>PXIL!L12</f>
        <v>0</v>
      </c>
      <c r="AJ12" s="34">
        <f>PXIL!R12</f>
        <v>0</v>
      </c>
      <c r="AK12" s="34">
        <f>RTM_IEX!L12</f>
        <v>8.9600000000000009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9.11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5.78</v>
      </c>
      <c r="AB13" s="75">
        <f>-STOA!R13</f>
        <v>0</v>
      </c>
      <c r="AC13">
        <f t="shared" si="0"/>
        <v>0.24855373088486979</v>
      </c>
      <c r="AD13">
        <f t="shared" si="1"/>
        <v>29.341176136361536</v>
      </c>
      <c r="AE13">
        <f>'IDT-1'!D13</f>
        <v>0</v>
      </c>
      <c r="AF13" s="24"/>
      <c r="AG13">
        <f t="shared" si="2"/>
        <v>29.341176136361536</v>
      </c>
      <c r="AI13" s="34">
        <f>PXIL!L13</f>
        <v>0</v>
      </c>
      <c r="AJ13" s="34">
        <f>PXIL!R13</f>
        <v>0</v>
      </c>
      <c r="AK13" s="34">
        <f>RTM_IEX!L13</f>
        <v>8.86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9.11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5.78</v>
      </c>
      <c r="AB14" s="75">
        <f>-STOA!R14</f>
        <v>0</v>
      </c>
      <c r="AC14">
        <f t="shared" si="0"/>
        <v>0.24695773088486977</v>
      </c>
      <c r="AD14">
        <f t="shared" si="1"/>
        <v>29.152772136361538</v>
      </c>
      <c r="AE14">
        <f>'IDT-1'!D14</f>
        <v>0</v>
      </c>
      <c r="AF14" s="24"/>
      <c r="AG14">
        <f t="shared" si="2"/>
        <v>29.152772136361538</v>
      </c>
      <c r="AI14" s="34">
        <f>PXIL!L14</f>
        <v>0</v>
      </c>
      <c r="AJ14" s="34">
        <f>PXIL!R14</f>
        <v>0</v>
      </c>
      <c r="AK14" s="34">
        <f>RTM_IEX!L14</f>
        <v>8.67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9.11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5.78</v>
      </c>
      <c r="AB15" s="75">
        <f>-STOA!R15</f>
        <v>0</v>
      </c>
      <c r="AC15">
        <f t="shared" si="0"/>
        <v>0.24536173088486979</v>
      </c>
      <c r="AD15">
        <f t="shared" si="1"/>
        <v>28.964368136361536</v>
      </c>
      <c r="AE15">
        <f>'IDT-1'!D15</f>
        <v>0</v>
      </c>
      <c r="AF15" s="24"/>
      <c r="AG15">
        <f t="shared" si="2"/>
        <v>28.964368136361536</v>
      </c>
      <c r="AI15" s="34">
        <f>PXIL!L15</f>
        <v>0</v>
      </c>
      <c r="AJ15" s="34">
        <f>PXIL!R15</f>
        <v>0</v>
      </c>
      <c r="AK15" s="34">
        <f>RTM_IEX!L15</f>
        <v>8.48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9.11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5.78</v>
      </c>
      <c r="AB16" s="75">
        <f>-STOA!R16</f>
        <v>0</v>
      </c>
      <c r="AC16">
        <f t="shared" si="0"/>
        <v>0.24368173088486977</v>
      </c>
      <c r="AD16">
        <f t="shared" si="1"/>
        <v>28.766048136361537</v>
      </c>
      <c r="AE16">
        <f>'IDT-1'!D16</f>
        <v>0</v>
      </c>
      <c r="AF16" s="24"/>
      <c r="AG16">
        <f t="shared" si="2"/>
        <v>28.766048136361537</v>
      </c>
      <c r="AI16" s="34">
        <f>PXIL!L16</f>
        <v>0</v>
      </c>
      <c r="AJ16" s="34">
        <f>PXIL!R16</f>
        <v>0</v>
      </c>
      <c r="AK16" s="34">
        <f>RTM_IEX!L16</f>
        <v>8.2799999999999994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9.11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5.78</v>
      </c>
      <c r="AB17" s="75">
        <f>-STOA!R17</f>
        <v>0</v>
      </c>
      <c r="AC17">
        <f t="shared" si="0"/>
        <v>0.24208573088486979</v>
      </c>
      <c r="AD17">
        <f t="shared" si="1"/>
        <v>28.577644136361535</v>
      </c>
      <c r="AE17">
        <f>'IDT-1'!D17</f>
        <v>0</v>
      </c>
      <c r="AF17" s="24"/>
      <c r="AG17">
        <f t="shared" si="2"/>
        <v>28.577644136361535</v>
      </c>
      <c r="AI17" s="34">
        <f>PXIL!L17</f>
        <v>0</v>
      </c>
      <c r="AJ17" s="34">
        <f>PXIL!R17</f>
        <v>0</v>
      </c>
      <c r="AK17" s="34">
        <f>RTM_IEX!L17</f>
        <v>8.09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9.11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5.78</v>
      </c>
      <c r="AB18" s="75">
        <f>-STOA!R18</f>
        <v>0</v>
      </c>
      <c r="AC18">
        <f t="shared" si="0"/>
        <v>0.2404897308848698</v>
      </c>
      <c r="AD18">
        <f t="shared" si="1"/>
        <v>28.389240136361533</v>
      </c>
      <c r="AE18">
        <f>'IDT-1'!D18</f>
        <v>0</v>
      </c>
      <c r="AF18" s="24"/>
      <c r="AG18">
        <f t="shared" si="2"/>
        <v>28.389240136361533</v>
      </c>
      <c r="AI18" s="34">
        <f>PXIL!L18</f>
        <v>0</v>
      </c>
      <c r="AJ18" s="34">
        <f>PXIL!R18</f>
        <v>0</v>
      </c>
      <c r="AK18" s="34">
        <f>RTM_IEX!L18</f>
        <v>7.9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9.11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5.78</v>
      </c>
      <c r="AB19" s="75">
        <f>-STOA!R19</f>
        <v>0</v>
      </c>
      <c r="AC19">
        <f t="shared" si="0"/>
        <v>0.23889373088486981</v>
      </c>
      <c r="AD19">
        <f t="shared" si="1"/>
        <v>28.200836136361538</v>
      </c>
      <c r="AE19">
        <f>'IDT-1'!D19</f>
        <v>0</v>
      </c>
      <c r="AF19" s="24"/>
      <c r="AG19">
        <f t="shared" si="2"/>
        <v>28.200836136361538</v>
      </c>
      <c r="AI19" s="34">
        <f>PXIL!L19</f>
        <v>0</v>
      </c>
      <c r="AJ19" s="34">
        <f>PXIL!R19</f>
        <v>0</v>
      </c>
      <c r="AK19" s="34">
        <f>RTM_IEX!L19</f>
        <v>7.71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9.11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5.78</v>
      </c>
      <c r="AB20" s="75">
        <f>-STOA!R20</f>
        <v>0</v>
      </c>
      <c r="AC20">
        <f t="shared" si="0"/>
        <v>0.23889373088486981</v>
      </c>
      <c r="AD20">
        <f t="shared" si="1"/>
        <v>28.200836136361538</v>
      </c>
      <c r="AE20">
        <f>'IDT-1'!D20</f>
        <v>0</v>
      </c>
      <c r="AF20" s="24"/>
      <c r="AG20">
        <f t="shared" si="2"/>
        <v>28.200836136361538</v>
      </c>
      <c r="AI20" s="34">
        <f>PXIL!L20</f>
        <v>0</v>
      </c>
      <c r="AJ20" s="34">
        <f>PXIL!R20</f>
        <v>0</v>
      </c>
      <c r="AK20" s="34">
        <f>RTM_IEX!L20</f>
        <v>7.71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9.11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5.78</v>
      </c>
      <c r="AB21" s="75">
        <f>-STOA!R21</f>
        <v>0</v>
      </c>
      <c r="AC21">
        <f t="shared" si="0"/>
        <v>0.23889373088486981</v>
      </c>
      <c r="AD21">
        <f t="shared" si="1"/>
        <v>28.200836136361538</v>
      </c>
      <c r="AE21">
        <f>'IDT-1'!D21</f>
        <v>0</v>
      </c>
      <c r="AF21" s="24"/>
      <c r="AG21">
        <f t="shared" si="2"/>
        <v>28.200836136361538</v>
      </c>
      <c r="AI21" s="34">
        <f>PXIL!L21</f>
        <v>0</v>
      </c>
      <c r="AJ21" s="34">
        <f>PXIL!R21</f>
        <v>0</v>
      </c>
      <c r="AK21" s="34">
        <f>RTM_IEX!L21</f>
        <v>7.71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9.11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5.78</v>
      </c>
      <c r="AB22" s="75">
        <f>-STOA!R22</f>
        <v>0</v>
      </c>
      <c r="AC22">
        <f t="shared" si="0"/>
        <v>0.23889373088486981</v>
      </c>
      <c r="AD22">
        <f t="shared" si="1"/>
        <v>28.200836136361538</v>
      </c>
      <c r="AE22">
        <f>'IDT-1'!D22</f>
        <v>0</v>
      </c>
      <c r="AF22" s="24"/>
      <c r="AG22">
        <f t="shared" si="2"/>
        <v>28.200836136361538</v>
      </c>
      <c r="AI22" s="34">
        <f>PXIL!L22</f>
        <v>0</v>
      </c>
      <c r="AJ22" s="34">
        <f>PXIL!R22</f>
        <v>0</v>
      </c>
      <c r="AK22" s="34">
        <f>RTM_IEX!L22</f>
        <v>7.71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9.11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5.78</v>
      </c>
      <c r="AB23" s="75">
        <f>-STOA!R23</f>
        <v>0</v>
      </c>
      <c r="AC23">
        <f t="shared" si="0"/>
        <v>0.24124573088486978</v>
      </c>
      <c r="AD23">
        <f t="shared" si="1"/>
        <v>28.478484136361537</v>
      </c>
      <c r="AE23">
        <f>'IDT-1'!D23</f>
        <v>0</v>
      </c>
      <c r="AF23" s="24"/>
      <c r="AG23">
        <f t="shared" si="2"/>
        <v>28.478484136361537</v>
      </c>
      <c r="AI23" s="34">
        <f>PXIL!L23</f>
        <v>0</v>
      </c>
      <c r="AJ23" s="34">
        <f>PXIL!R23</f>
        <v>0</v>
      </c>
      <c r="AK23" s="34">
        <f>RTM_IEX!L23</f>
        <v>7.99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9.11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5.78</v>
      </c>
      <c r="AB24" s="75">
        <f>-STOA!R24</f>
        <v>0</v>
      </c>
      <c r="AC24">
        <f t="shared" si="0"/>
        <v>0.24695773088486977</v>
      </c>
      <c r="AD24">
        <f t="shared" si="1"/>
        <v>29.152772136361538</v>
      </c>
      <c r="AE24">
        <f>'IDT-1'!D24</f>
        <v>0</v>
      </c>
      <c r="AF24" s="24"/>
      <c r="AG24">
        <f t="shared" si="2"/>
        <v>29.152772136361538</v>
      </c>
      <c r="AI24" s="34">
        <f>PXIL!L24</f>
        <v>0</v>
      </c>
      <c r="AJ24" s="34">
        <f>PXIL!R24</f>
        <v>0</v>
      </c>
      <c r="AK24" s="34">
        <f>RTM_IEX!L24</f>
        <v>8.67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9.11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5.78</v>
      </c>
      <c r="AB25" s="75">
        <f>-STOA!R25</f>
        <v>0</v>
      </c>
      <c r="AC25">
        <f t="shared" si="0"/>
        <v>0.24695773088486977</v>
      </c>
      <c r="AD25">
        <f t="shared" si="1"/>
        <v>29.152772136361538</v>
      </c>
      <c r="AE25">
        <f>'IDT-1'!D25</f>
        <v>0</v>
      </c>
      <c r="AF25" s="24"/>
      <c r="AG25">
        <f t="shared" si="2"/>
        <v>29.152772136361538</v>
      </c>
      <c r="AI25" s="34">
        <f>PXIL!L25</f>
        <v>0</v>
      </c>
      <c r="AJ25" s="34">
        <f>PXIL!R25</f>
        <v>0</v>
      </c>
      <c r="AK25" s="34">
        <f>RTM_IEX!L25</f>
        <v>8.67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9.11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5.78</v>
      </c>
      <c r="AB26" s="75">
        <f>-STOA!R26</f>
        <v>0</v>
      </c>
      <c r="AC26">
        <f t="shared" si="0"/>
        <v>0.24695773088486977</v>
      </c>
      <c r="AD26">
        <f t="shared" si="1"/>
        <v>29.152772136361538</v>
      </c>
      <c r="AE26">
        <f>'IDT-1'!D26</f>
        <v>0</v>
      </c>
      <c r="AF26" s="24"/>
      <c r="AG26">
        <f t="shared" si="2"/>
        <v>29.152772136361538</v>
      </c>
      <c r="AI26" s="34">
        <f>PXIL!L26</f>
        <v>0</v>
      </c>
      <c r="AJ26" s="34">
        <f>PXIL!R26</f>
        <v>0</v>
      </c>
      <c r="AK26" s="34">
        <f>RTM_IEX!L26</f>
        <v>8.67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9.11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5.78</v>
      </c>
      <c r="AB27" s="75">
        <f>-STOA!R27</f>
        <v>0</v>
      </c>
      <c r="AC27">
        <f t="shared" si="0"/>
        <v>0.24779773088486978</v>
      </c>
      <c r="AD27">
        <f t="shared" si="1"/>
        <v>29.251932136361535</v>
      </c>
      <c r="AE27">
        <f>'IDT-1'!D27</f>
        <v>0</v>
      </c>
      <c r="AF27" s="24"/>
      <c r="AG27">
        <f t="shared" si="2"/>
        <v>29.251932136361535</v>
      </c>
      <c r="AI27" s="34">
        <f>PXIL!L27</f>
        <v>0</v>
      </c>
      <c r="AJ27" s="34">
        <f>PXIL!R27</f>
        <v>0</v>
      </c>
      <c r="AK27" s="34">
        <f>RTM_IEX!L27</f>
        <v>8.77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9.11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5.78</v>
      </c>
      <c r="AB28" s="75">
        <f>-STOA!R28</f>
        <v>0</v>
      </c>
      <c r="AC28">
        <f t="shared" si="0"/>
        <v>0.2493937308848698</v>
      </c>
      <c r="AD28">
        <f t="shared" si="1"/>
        <v>29.440336136361537</v>
      </c>
      <c r="AE28">
        <f>'IDT-1'!D28</f>
        <v>0</v>
      </c>
      <c r="AF28" s="24"/>
      <c r="AG28">
        <f t="shared" si="2"/>
        <v>29.440336136361537</v>
      </c>
      <c r="AI28" s="34">
        <f>PXIL!L28</f>
        <v>0</v>
      </c>
      <c r="AJ28" s="34">
        <f>PXIL!R28</f>
        <v>0</v>
      </c>
      <c r="AK28" s="34">
        <f>RTM_IEX!L28</f>
        <v>8.9600000000000009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9.11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5.78</v>
      </c>
      <c r="AB29" s="75">
        <f>-STOA!R29</f>
        <v>0</v>
      </c>
      <c r="AC29">
        <f t="shared" si="0"/>
        <v>0.25098973088486981</v>
      </c>
      <c r="AD29">
        <f t="shared" si="1"/>
        <v>29.628740136361532</v>
      </c>
      <c r="AE29">
        <f>'IDT-1'!D29</f>
        <v>0</v>
      </c>
      <c r="AF29" s="24"/>
      <c r="AG29">
        <f t="shared" si="2"/>
        <v>29.628740136361532</v>
      </c>
      <c r="AI29" s="34">
        <f>PXIL!L29</f>
        <v>0</v>
      </c>
      <c r="AJ29" s="34">
        <f>PXIL!R29</f>
        <v>0</v>
      </c>
      <c r="AK29" s="34">
        <f>RTM_IEX!L29</f>
        <v>9.15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9.11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5.97</v>
      </c>
      <c r="AB30" s="75">
        <f>-STOA!R30</f>
        <v>0</v>
      </c>
      <c r="AC30">
        <f t="shared" si="0"/>
        <v>0.2525857308848698</v>
      </c>
      <c r="AD30">
        <f t="shared" si="1"/>
        <v>29.817144136361531</v>
      </c>
      <c r="AE30">
        <f>'IDT-1'!D30</f>
        <v>0</v>
      </c>
      <c r="AF30" s="24"/>
      <c r="AG30">
        <f t="shared" si="2"/>
        <v>29.817144136361531</v>
      </c>
      <c r="AI30" s="34">
        <f>PXIL!L30</f>
        <v>0</v>
      </c>
      <c r="AJ30" s="34">
        <f>PXIL!R30</f>
        <v>0</v>
      </c>
      <c r="AK30" s="34">
        <f>RTM_IEX!L30</f>
        <v>9.15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9.11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6.26</v>
      </c>
      <c r="AB31" s="75">
        <f>-STOA!R31</f>
        <v>0</v>
      </c>
      <c r="AC31">
        <f t="shared" si="0"/>
        <v>0.2525857308848698</v>
      </c>
      <c r="AD31">
        <f t="shared" si="1"/>
        <v>29.817144136361531</v>
      </c>
      <c r="AE31">
        <f>'IDT-1'!D31</f>
        <v>0</v>
      </c>
      <c r="AF31" s="24"/>
      <c r="AG31">
        <f t="shared" si="2"/>
        <v>29.817144136361531</v>
      </c>
      <c r="AI31" s="34">
        <f>PXIL!L31</f>
        <v>0</v>
      </c>
      <c r="AJ31" s="34">
        <f>PXIL!R31</f>
        <v>0</v>
      </c>
      <c r="AK31" s="34">
        <f>RTM_IEX!L31</f>
        <v>8.86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9.11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6.68</v>
      </c>
      <c r="AB32" s="75">
        <f>-STOA!R32</f>
        <v>0</v>
      </c>
      <c r="AC32">
        <f t="shared" si="0"/>
        <v>0.2529217308848698</v>
      </c>
      <c r="AD32">
        <f t="shared" si="1"/>
        <v>29.856808136361533</v>
      </c>
      <c r="AE32">
        <f>'IDT-1'!D32</f>
        <v>0</v>
      </c>
      <c r="AF32" s="24"/>
      <c r="AG32">
        <f t="shared" si="2"/>
        <v>29.856808136361533</v>
      </c>
      <c r="AI32" s="34">
        <f>PXIL!L32</f>
        <v>0</v>
      </c>
      <c r="AJ32" s="34">
        <f>PXIL!R32</f>
        <v>0</v>
      </c>
      <c r="AK32" s="34">
        <f>RTM_IEX!L32</f>
        <v>8.48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9.11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7.09</v>
      </c>
      <c r="AB33" s="75">
        <f>-STOA!R33</f>
        <v>0</v>
      </c>
      <c r="AC33">
        <f t="shared" si="0"/>
        <v>0.25308973088486975</v>
      </c>
      <c r="AD33">
        <f t="shared" si="1"/>
        <v>29.876640136361534</v>
      </c>
      <c r="AE33">
        <f>'IDT-1'!D33</f>
        <v>0</v>
      </c>
      <c r="AF33" s="24"/>
      <c r="AG33">
        <f t="shared" si="2"/>
        <v>29.876640136361534</v>
      </c>
      <c r="AI33" s="34">
        <f>PXIL!L33</f>
        <v>0</v>
      </c>
      <c r="AJ33" s="34">
        <f>PXIL!R33</f>
        <v>0</v>
      </c>
      <c r="AK33" s="34">
        <f>RTM_IEX!L33</f>
        <v>8.09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9.11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7.07</v>
      </c>
      <c r="AB34" s="75">
        <f>-STOA!R34</f>
        <v>0</v>
      </c>
      <c r="AC34">
        <f t="shared" si="0"/>
        <v>0.2529217308848698</v>
      </c>
      <c r="AD34">
        <f t="shared" si="1"/>
        <v>29.856808136361533</v>
      </c>
      <c r="AE34">
        <f>'IDT-1'!D34</f>
        <v>0</v>
      </c>
      <c r="AF34" s="24"/>
      <c r="AG34">
        <f t="shared" si="2"/>
        <v>29.856808136361533</v>
      </c>
      <c r="AI34" s="34">
        <f>PXIL!L34</f>
        <v>0</v>
      </c>
      <c r="AJ34" s="34">
        <f>PXIL!R34</f>
        <v>0</v>
      </c>
      <c r="AK34" s="34">
        <f>RTM_IEX!L34</f>
        <v>8.09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9.11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</v>
      </c>
      <c r="AB35" s="75">
        <f>-STOA!R35</f>
        <v>0</v>
      </c>
      <c r="AC35">
        <f t="shared" si="0"/>
        <v>0.23536573088486978</v>
      </c>
      <c r="AD35">
        <f t="shared" si="1"/>
        <v>27.784364136361535</v>
      </c>
      <c r="AE35">
        <f>'IDT-1'!D35</f>
        <v>0</v>
      </c>
      <c r="AF35" s="24"/>
      <c r="AG35">
        <f t="shared" si="2"/>
        <v>27.784364136361535</v>
      </c>
      <c r="AI35" s="34">
        <f>PXIL!L35</f>
        <v>0</v>
      </c>
      <c r="AJ35" s="34">
        <f>PXIL!R35</f>
        <v>0</v>
      </c>
      <c r="AK35" s="34">
        <f>RTM_IEX!L35</f>
        <v>6.07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9.11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6.9</v>
      </c>
      <c r="AB36" s="75">
        <f>-STOA!R36</f>
        <v>0</v>
      </c>
      <c r="AC36">
        <f t="shared" si="0"/>
        <v>0.23696173088486977</v>
      </c>
      <c r="AD36">
        <f t="shared" si="1"/>
        <v>27.972768136361534</v>
      </c>
      <c r="AE36">
        <f>'IDT-1'!D36</f>
        <v>0</v>
      </c>
      <c r="AF36" s="24"/>
      <c r="AG36">
        <f t="shared" si="2"/>
        <v>27.972768136361534</v>
      </c>
      <c r="AI36" s="34">
        <f>PXIL!L36</f>
        <v>0</v>
      </c>
      <c r="AJ36" s="34">
        <f>PXIL!R36</f>
        <v>0</v>
      </c>
      <c r="AK36" s="34">
        <f>RTM_IEX!L36</f>
        <v>6.36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9.11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7.1999999999999993</v>
      </c>
      <c r="AB37" s="75">
        <f>-STOA!R37</f>
        <v>0</v>
      </c>
      <c r="AC37">
        <f t="shared" si="0"/>
        <v>0.23780173088486978</v>
      </c>
      <c r="AD37">
        <f t="shared" si="1"/>
        <v>28.071928136361535</v>
      </c>
      <c r="AE37">
        <f>'IDT-1'!D37</f>
        <v>0</v>
      </c>
      <c r="AF37" s="24"/>
      <c r="AG37">
        <f t="shared" si="2"/>
        <v>28.071928136361535</v>
      </c>
      <c r="AI37" s="34">
        <f>PXIL!L37</f>
        <v>0</v>
      </c>
      <c r="AJ37" s="34">
        <f>PXIL!R37</f>
        <v>0</v>
      </c>
      <c r="AK37" s="34">
        <f>RTM_IEX!L37</f>
        <v>6.16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9.11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8.2100000000000009</v>
      </c>
      <c r="AB38" s="75">
        <f>-STOA!R38</f>
        <v>0</v>
      </c>
      <c r="AC38">
        <f t="shared" si="0"/>
        <v>0.23906173088486979</v>
      </c>
      <c r="AD38">
        <f t="shared" si="1"/>
        <v>28.220668136361535</v>
      </c>
      <c r="AE38">
        <f>'IDT-1'!D38</f>
        <v>0</v>
      </c>
      <c r="AF38" s="24"/>
      <c r="AG38">
        <f t="shared" si="2"/>
        <v>28.220668136361535</v>
      </c>
      <c r="AI38" s="34">
        <f>PXIL!L38</f>
        <v>0</v>
      </c>
      <c r="AJ38" s="34">
        <f>PXIL!R38</f>
        <v>0</v>
      </c>
      <c r="AK38" s="34">
        <f>RTM_IEX!L38</f>
        <v>5.3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9.11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8.83</v>
      </c>
      <c r="AB39" s="75">
        <f>-STOA!R39</f>
        <v>0</v>
      </c>
      <c r="AC39">
        <f t="shared" si="0"/>
        <v>0.24023773088486977</v>
      </c>
      <c r="AD39">
        <f t="shared" si="1"/>
        <v>28.359492136361531</v>
      </c>
      <c r="AE39">
        <f>'IDT-1'!D39</f>
        <v>0</v>
      </c>
      <c r="AF39" s="24"/>
      <c r="AG39">
        <f t="shared" si="2"/>
        <v>28.359492136361531</v>
      </c>
      <c r="AI39" s="34">
        <f>PXIL!L39</f>
        <v>0</v>
      </c>
      <c r="AJ39" s="34">
        <f>PXIL!R39</f>
        <v>0</v>
      </c>
      <c r="AK39" s="34">
        <f>RTM_IEX!L39</f>
        <v>4.82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9.11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10.119999999999999</v>
      </c>
      <c r="AB40" s="75">
        <f>-STOA!R40</f>
        <v>0</v>
      </c>
      <c r="AC40">
        <f t="shared" si="0"/>
        <v>0.24216973088486976</v>
      </c>
      <c r="AD40">
        <f t="shared" si="1"/>
        <v>28.587560136361528</v>
      </c>
      <c r="AE40">
        <f>'IDT-1'!D40</f>
        <v>0</v>
      </c>
      <c r="AF40" s="24"/>
      <c r="AG40">
        <f t="shared" si="2"/>
        <v>28.587560136361528</v>
      </c>
      <c r="AI40" s="34">
        <f>PXIL!L40</f>
        <v>0</v>
      </c>
      <c r="AJ40" s="34">
        <f>PXIL!R40</f>
        <v>0</v>
      </c>
      <c r="AK40" s="34">
        <f>RTM_IEX!L40</f>
        <v>3.76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9.11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9.6199999999999992</v>
      </c>
      <c r="AB41" s="75">
        <f>-STOA!R41</f>
        <v>0</v>
      </c>
      <c r="AC41">
        <f t="shared" si="0"/>
        <v>0.23309773088486974</v>
      </c>
      <c r="AD41">
        <f t="shared" si="1"/>
        <v>27.516632136361533</v>
      </c>
      <c r="AE41">
        <f>'IDT-1'!D41</f>
        <v>0</v>
      </c>
      <c r="AF41" s="24"/>
      <c r="AG41">
        <f t="shared" si="2"/>
        <v>27.516632136361533</v>
      </c>
      <c r="AI41" s="34">
        <f>PXIL!L41</f>
        <v>0</v>
      </c>
      <c r="AJ41" s="34">
        <f>PXIL!R41</f>
        <v>0</v>
      </c>
      <c r="AK41" s="34">
        <f>RTM_IEX!L41</f>
        <v>3.18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9.11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9.6300000000000008</v>
      </c>
      <c r="AB42" s="75">
        <f>-STOA!R42</f>
        <v>0</v>
      </c>
      <c r="AC42">
        <f t="shared" si="0"/>
        <v>0.23477773088486981</v>
      </c>
      <c r="AD42">
        <f t="shared" si="1"/>
        <v>27.714952136361539</v>
      </c>
      <c r="AE42">
        <f>'IDT-1'!D42</f>
        <v>0</v>
      </c>
      <c r="AF42" s="24"/>
      <c r="AG42">
        <f t="shared" si="2"/>
        <v>27.714952136361539</v>
      </c>
      <c r="AI42" s="34">
        <f>PXIL!L42</f>
        <v>0</v>
      </c>
      <c r="AJ42" s="34">
        <f>PXIL!R42</f>
        <v>0</v>
      </c>
      <c r="AK42" s="34">
        <f>RTM_IEX!L42</f>
        <v>3.37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9.11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9.15</v>
      </c>
      <c r="AB43" s="75">
        <f>-STOA!R43</f>
        <v>0</v>
      </c>
      <c r="AC43">
        <f t="shared" si="0"/>
        <v>0.23561773088486976</v>
      </c>
      <c r="AD43">
        <f t="shared" si="1"/>
        <v>27.814112136361533</v>
      </c>
      <c r="AE43">
        <f>'IDT-1'!D43</f>
        <v>0</v>
      </c>
      <c r="AF43" s="24"/>
      <c r="AG43">
        <f t="shared" si="2"/>
        <v>27.814112136361533</v>
      </c>
      <c r="AI43" s="34">
        <f>PXIL!L43</f>
        <v>0</v>
      </c>
      <c r="AJ43" s="34">
        <f>PXIL!R43</f>
        <v>0</v>
      </c>
      <c r="AK43" s="34">
        <f>RTM_IEX!L43</f>
        <v>3.95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9.11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9.6999999999999993</v>
      </c>
      <c r="AB44" s="75">
        <f>-STOA!R44</f>
        <v>0</v>
      </c>
      <c r="AC44">
        <f t="shared" si="0"/>
        <v>0.23696173088486977</v>
      </c>
      <c r="AD44">
        <f t="shared" si="1"/>
        <v>27.972768136361534</v>
      </c>
      <c r="AE44">
        <f>'IDT-1'!D44</f>
        <v>0</v>
      </c>
      <c r="AF44" s="24"/>
      <c r="AG44">
        <f t="shared" si="2"/>
        <v>27.972768136361534</v>
      </c>
      <c r="AI44" s="34">
        <f>PXIL!L44</f>
        <v>0</v>
      </c>
      <c r="AJ44" s="34">
        <f>PXIL!R44</f>
        <v>0</v>
      </c>
      <c r="AK44" s="34">
        <f>RTM_IEX!L44</f>
        <v>3.56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9.11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9.48</v>
      </c>
      <c r="AB45" s="75">
        <f>-STOA!R45</f>
        <v>0</v>
      </c>
      <c r="AC45">
        <f t="shared" si="0"/>
        <v>0.23838973088486981</v>
      </c>
      <c r="AD45">
        <f t="shared" si="1"/>
        <v>28.141340136361535</v>
      </c>
      <c r="AE45">
        <f>'IDT-1'!D45</f>
        <v>0</v>
      </c>
      <c r="AF45" s="24"/>
      <c r="AG45">
        <f t="shared" si="2"/>
        <v>28.141340136361535</v>
      </c>
      <c r="AI45" s="34">
        <f>PXIL!L45</f>
        <v>0</v>
      </c>
      <c r="AJ45" s="34">
        <f>PXIL!R45</f>
        <v>0</v>
      </c>
      <c r="AK45" s="34">
        <f>RTM_IEX!L45</f>
        <v>3.95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9.11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9.9</v>
      </c>
      <c r="AB46" s="75">
        <f>-STOA!R46</f>
        <v>0</v>
      </c>
      <c r="AC46">
        <f t="shared" si="0"/>
        <v>0.24032173088486977</v>
      </c>
      <c r="AD46">
        <f t="shared" si="1"/>
        <v>28.369408136361532</v>
      </c>
      <c r="AE46">
        <f>'IDT-1'!D46</f>
        <v>0</v>
      </c>
      <c r="AF46" s="24"/>
      <c r="AG46">
        <f t="shared" si="2"/>
        <v>28.369408136361532</v>
      </c>
      <c r="AI46" s="34">
        <f>PXIL!L46</f>
        <v>0</v>
      </c>
      <c r="AJ46" s="34">
        <f>PXIL!R46</f>
        <v>0</v>
      </c>
      <c r="AK46" s="34">
        <f>RTM_IEX!L46</f>
        <v>3.76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9.11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10.459999999999999</v>
      </c>
      <c r="AB47" s="75">
        <f>-STOA!R47</f>
        <v>0</v>
      </c>
      <c r="AC47">
        <f t="shared" si="0"/>
        <v>0.24258973088486979</v>
      </c>
      <c r="AD47">
        <f t="shared" si="1"/>
        <v>28.637140136361534</v>
      </c>
      <c r="AE47">
        <f>'IDT-1'!D47</f>
        <v>0</v>
      </c>
      <c r="AF47" s="24"/>
      <c r="AG47">
        <f t="shared" si="2"/>
        <v>28.637140136361534</v>
      </c>
      <c r="AI47" s="34">
        <f>PXIL!L47</f>
        <v>0</v>
      </c>
      <c r="AJ47" s="34">
        <f>PXIL!R47</f>
        <v>0</v>
      </c>
      <c r="AK47" s="34">
        <f>RTM_IEX!L47</f>
        <v>3.47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9.11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10.16</v>
      </c>
      <c r="AB48" s="75">
        <f>-STOA!R48</f>
        <v>0</v>
      </c>
      <c r="AC48">
        <f t="shared" si="0"/>
        <v>0.24410173088486981</v>
      </c>
      <c r="AD48">
        <f t="shared" si="1"/>
        <v>28.815628136361532</v>
      </c>
      <c r="AE48">
        <f>'IDT-1'!D48</f>
        <v>0</v>
      </c>
      <c r="AF48" s="24"/>
      <c r="AG48">
        <f t="shared" si="2"/>
        <v>28.815628136361532</v>
      </c>
      <c r="AI48" s="34">
        <f>PXIL!L48</f>
        <v>0</v>
      </c>
      <c r="AJ48" s="34">
        <f>PXIL!R48</f>
        <v>0</v>
      </c>
      <c r="AK48" s="34">
        <f>RTM_IEX!L48</f>
        <v>3.95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9.11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9.4499999999999993</v>
      </c>
      <c r="AB49" s="75">
        <f>-STOA!R49</f>
        <v>0</v>
      </c>
      <c r="AC49">
        <f t="shared" si="0"/>
        <v>0.27207373088486975</v>
      </c>
      <c r="AD49">
        <f t="shared" si="1"/>
        <v>32.117656136361532</v>
      </c>
      <c r="AE49">
        <f>'IDT-1'!D49</f>
        <v>0</v>
      </c>
      <c r="AF49" s="24"/>
      <c r="AG49">
        <f t="shared" si="2"/>
        <v>32.117656136361532</v>
      </c>
      <c r="AI49" s="34">
        <f>PXIL!L49</f>
        <v>0</v>
      </c>
      <c r="AJ49" s="34">
        <f>PXIL!R49</f>
        <v>0</v>
      </c>
      <c r="AK49" s="34">
        <f>RTM_IEX!L49</f>
        <v>7.99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9.11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7.2799999999999994</v>
      </c>
      <c r="AB50" s="75">
        <f>-STOA!R50</f>
        <v>0</v>
      </c>
      <c r="AC50">
        <f t="shared" si="0"/>
        <v>0.27896173088486981</v>
      </c>
      <c r="AD50">
        <f t="shared" si="1"/>
        <v>32.930768136361536</v>
      </c>
      <c r="AE50">
        <f>'IDT-1'!D50</f>
        <v>0</v>
      </c>
      <c r="AF50" s="24"/>
      <c r="AG50">
        <f t="shared" si="2"/>
        <v>32.930768136361536</v>
      </c>
      <c r="AI50" s="34">
        <f>PXIL!L50</f>
        <v>0</v>
      </c>
      <c r="AJ50" s="34">
        <f>PXIL!R50</f>
        <v>0</v>
      </c>
      <c r="AK50" s="34">
        <f>RTM_IEX!L50</f>
        <v>10.98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9.11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11.44</v>
      </c>
      <c r="AB51" s="75">
        <f>-STOA!R51</f>
        <v>0</v>
      </c>
      <c r="AC51">
        <f t="shared" si="0"/>
        <v>0.27912973088486975</v>
      </c>
      <c r="AD51">
        <f t="shared" si="1"/>
        <v>32.950600136361537</v>
      </c>
      <c r="AE51">
        <f>'IDT-1'!D51</f>
        <v>0</v>
      </c>
      <c r="AF51" s="24"/>
      <c r="AG51">
        <f t="shared" si="2"/>
        <v>32.950600136361537</v>
      </c>
      <c r="AI51" s="34">
        <f>PXIL!L51</f>
        <v>0</v>
      </c>
      <c r="AJ51" s="34">
        <f>PXIL!R51</f>
        <v>0</v>
      </c>
      <c r="AK51" s="34">
        <f>RTM_IEX!L51</f>
        <v>6.84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9.11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12.58</v>
      </c>
      <c r="AB52" s="75">
        <f>-STOA!R52</f>
        <v>0</v>
      </c>
      <c r="AC52">
        <f t="shared" si="0"/>
        <v>0.27980173088486976</v>
      </c>
      <c r="AD52">
        <f t="shared" si="1"/>
        <v>33.029928136361534</v>
      </c>
      <c r="AE52">
        <f>'IDT-1'!D52</f>
        <v>0</v>
      </c>
      <c r="AF52" s="24"/>
      <c r="AG52">
        <f t="shared" si="2"/>
        <v>33.029928136361534</v>
      </c>
      <c r="AI52" s="34">
        <f>PXIL!L52</f>
        <v>0</v>
      </c>
      <c r="AJ52" s="34">
        <f>PXIL!R52</f>
        <v>0</v>
      </c>
      <c r="AK52" s="34">
        <f>RTM_IEX!L52</f>
        <v>5.78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9.11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10.35</v>
      </c>
      <c r="AB53" s="75">
        <f>-STOA!R53</f>
        <v>0</v>
      </c>
      <c r="AC53">
        <f t="shared" si="0"/>
        <v>0.27803773088486983</v>
      </c>
      <c r="AD53">
        <f t="shared" si="1"/>
        <v>32.821692136361534</v>
      </c>
      <c r="AE53">
        <f>'IDT-1'!D53</f>
        <v>0</v>
      </c>
      <c r="AF53" s="24"/>
      <c r="AG53">
        <f t="shared" si="2"/>
        <v>32.821692136361534</v>
      </c>
      <c r="AI53" s="34">
        <f>PXIL!L53</f>
        <v>0</v>
      </c>
      <c r="AJ53" s="34">
        <f>PXIL!R53</f>
        <v>0</v>
      </c>
      <c r="AK53" s="34">
        <f>RTM_IEX!L53</f>
        <v>7.8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9.11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11.52</v>
      </c>
      <c r="AB54" s="75">
        <f>-STOA!R54</f>
        <v>0</v>
      </c>
      <c r="AC54">
        <f t="shared" si="0"/>
        <v>0.27896173088486975</v>
      </c>
      <c r="AD54">
        <f t="shared" si="1"/>
        <v>32.930768136361536</v>
      </c>
      <c r="AE54">
        <f>'IDT-1'!D54</f>
        <v>0</v>
      </c>
      <c r="AF54" s="24"/>
      <c r="AG54">
        <f t="shared" si="2"/>
        <v>32.930768136361536</v>
      </c>
      <c r="AI54" s="34">
        <f>PXIL!L54</f>
        <v>0</v>
      </c>
      <c r="AJ54" s="34">
        <f>PXIL!R54</f>
        <v>0</v>
      </c>
      <c r="AK54" s="34">
        <f>RTM_IEX!L54</f>
        <v>6.74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9.11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11.32</v>
      </c>
      <c r="AB55" s="75">
        <f>-STOA!R55</f>
        <v>0</v>
      </c>
      <c r="AC55">
        <f t="shared" si="0"/>
        <v>0.27971773088486979</v>
      </c>
      <c r="AD55">
        <f t="shared" si="1"/>
        <v>33.020012136361537</v>
      </c>
      <c r="AE55">
        <f>'IDT-1'!D55</f>
        <v>0</v>
      </c>
      <c r="AF55" s="24"/>
      <c r="AG55">
        <f t="shared" si="2"/>
        <v>33.020012136361537</v>
      </c>
      <c r="AI55" s="34">
        <f>PXIL!L55</f>
        <v>0</v>
      </c>
      <c r="AJ55" s="34">
        <f>PXIL!R55</f>
        <v>0</v>
      </c>
      <c r="AK55" s="34">
        <f>RTM_IEX!L55</f>
        <v>7.03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9.11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9.19</v>
      </c>
      <c r="AB56" s="75">
        <f>-STOA!R56</f>
        <v>0</v>
      </c>
      <c r="AC56">
        <f t="shared" si="0"/>
        <v>0.27803773088486977</v>
      </c>
      <c r="AD56">
        <f t="shared" si="1"/>
        <v>32.821692136361534</v>
      </c>
      <c r="AE56">
        <f>'IDT-1'!D56</f>
        <v>0</v>
      </c>
      <c r="AF56" s="24"/>
      <c r="AG56">
        <f t="shared" si="2"/>
        <v>32.821692136361534</v>
      </c>
      <c r="AI56" s="34">
        <f>PXIL!L56</f>
        <v>0</v>
      </c>
      <c r="AJ56" s="34">
        <f>PXIL!R56</f>
        <v>0</v>
      </c>
      <c r="AK56" s="34">
        <f>RTM_IEX!L56</f>
        <v>8.9600000000000009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11.26</v>
      </c>
      <c r="AB57" s="75">
        <f>-STOA!R57</f>
        <v>0</v>
      </c>
      <c r="AC57">
        <f t="shared" si="0"/>
        <v>0.2084017308848698</v>
      </c>
      <c r="AD57">
        <f t="shared" si="1"/>
        <v>24.601328136361534</v>
      </c>
      <c r="AE57">
        <f>'IDT-1'!D57</f>
        <v>0</v>
      </c>
      <c r="AF57" s="24"/>
      <c r="AG57">
        <f t="shared" si="2"/>
        <v>24.601328136361534</v>
      </c>
      <c r="AI57" s="34">
        <f>PXIL!L57</f>
        <v>0</v>
      </c>
      <c r="AJ57" s="34">
        <f>PXIL!R57</f>
        <v>0</v>
      </c>
      <c r="AK57" s="34">
        <f>RTM_IEX!L57</f>
        <v>7.71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1.2120000000000002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13.52</v>
      </c>
      <c r="AB58" s="75">
        <f>-STOA!R58</f>
        <v>0</v>
      </c>
      <c r="AC58">
        <f t="shared" si="0"/>
        <v>0.21891853088486976</v>
      </c>
      <c r="AD58">
        <f t="shared" si="1"/>
        <v>25.842811336361535</v>
      </c>
      <c r="AE58">
        <f>'IDT-1'!D58</f>
        <v>0</v>
      </c>
      <c r="AF58" s="24"/>
      <c r="AG58">
        <f t="shared" si="2"/>
        <v>25.842811336361535</v>
      </c>
      <c r="AI58" s="34">
        <f>PXIL!L58</f>
        <v>0</v>
      </c>
      <c r="AJ58" s="34">
        <f>PXIL!R58</f>
        <v>0</v>
      </c>
      <c r="AK58" s="34">
        <f>RTM_IEX!L58</f>
        <v>5.49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2.4240000000000004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11.65</v>
      </c>
      <c r="AB59" s="75">
        <f>-STOA!R59</f>
        <v>0</v>
      </c>
      <c r="AC59">
        <f t="shared" si="0"/>
        <v>0.21179533088486976</v>
      </c>
      <c r="AD59">
        <f t="shared" si="1"/>
        <v>25.001934536361535</v>
      </c>
      <c r="AE59">
        <f>'IDT-1'!D59</f>
        <v>0</v>
      </c>
      <c r="AF59" s="24"/>
      <c r="AG59">
        <f t="shared" si="2"/>
        <v>25.001934536361535</v>
      </c>
      <c r="AI59" s="34">
        <f>PXIL!L59</f>
        <v>0</v>
      </c>
      <c r="AJ59" s="34">
        <f>PXIL!R59</f>
        <v>0</v>
      </c>
      <c r="AK59" s="34">
        <f>RTM_IEX!L59</f>
        <v>5.3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4.8480000000000008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8.9700000000000006</v>
      </c>
      <c r="AB60" s="75">
        <f>-STOA!R60</f>
        <v>0</v>
      </c>
      <c r="AC60">
        <f t="shared" si="0"/>
        <v>0.23224093088486975</v>
      </c>
      <c r="AD60">
        <f t="shared" si="1"/>
        <v>27.415488936361534</v>
      </c>
      <c r="AE60">
        <f>'IDT-1'!D60</f>
        <v>0</v>
      </c>
      <c r="AF60" s="24"/>
      <c r="AG60">
        <f t="shared" si="2"/>
        <v>27.415488936361534</v>
      </c>
      <c r="AI60" s="34">
        <f>PXIL!L60</f>
        <v>0</v>
      </c>
      <c r="AJ60" s="34">
        <f>PXIL!R60</f>
        <v>0</v>
      </c>
      <c r="AK60" s="34">
        <f>RTM_IEX!L60</f>
        <v>7.99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4.8600000000000003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13.79</v>
      </c>
      <c r="AB61" s="75">
        <f>-STOA!R61</f>
        <v>0</v>
      </c>
      <c r="AC61">
        <f t="shared" si="0"/>
        <v>0.23402173088486977</v>
      </c>
      <c r="AD61">
        <f t="shared" si="1"/>
        <v>27.625708136361535</v>
      </c>
      <c r="AE61">
        <f>'IDT-1'!D61</f>
        <v>0</v>
      </c>
      <c r="AF61" s="24"/>
      <c r="AG61">
        <f t="shared" si="2"/>
        <v>27.625708136361535</v>
      </c>
      <c r="AI61" s="34">
        <f>PXIL!L61</f>
        <v>0</v>
      </c>
      <c r="AJ61" s="34">
        <f>PXIL!R61</f>
        <v>0</v>
      </c>
      <c r="AK61" s="34">
        <f>RTM_IEX!L61</f>
        <v>3.37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4.8639999999999999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12.2</v>
      </c>
      <c r="AB62" s="75">
        <f>-STOA!R62</f>
        <v>0</v>
      </c>
      <c r="AC62">
        <f t="shared" si="0"/>
        <v>0.23363533088486979</v>
      </c>
      <c r="AD62">
        <f t="shared" si="1"/>
        <v>27.580094536361536</v>
      </c>
      <c r="AE62">
        <f>'IDT-1'!D62</f>
        <v>0</v>
      </c>
      <c r="AF62" s="24"/>
      <c r="AG62">
        <f t="shared" si="2"/>
        <v>27.580094536361536</v>
      </c>
      <c r="AI62" s="34">
        <f>PXIL!L62</f>
        <v>0</v>
      </c>
      <c r="AJ62" s="34">
        <f>PXIL!R62</f>
        <v>0</v>
      </c>
      <c r="AK62" s="34">
        <f>RTM_IEX!L62</f>
        <v>4.91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4.8639999999999999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10.75</v>
      </c>
      <c r="AB63" s="75">
        <f>-STOA!R63</f>
        <v>0</v>
      </c>
      <c r="AC63">
        <f t="shared" si="0"/>
        <v>0.23279533088486976</v>
      </c>
      <c r="AD63">
        <f t="shared" si="1"/>
        <v>27.480934536361531</v>
      </c>
      <c r="AE63">
        <f>'IDT-1'!D63</f>
        <v>0</v>
      </c>
      <c r="AF63" s="24"/>
      <c r="AG63">
        <f t="shared" si="2"/>
        <v>27.480934536361531</v>
      </c>
      <c r="AI63" s="34">
        <f>PXIL!L63</f>
        <v>0</v>
      </c>
      <c r="AJ63" s="34">
        <f>PXIL!R63</f>
        <v>0</v>
      </c>
      <c r="AK63" s="34">
        <f>RTM_IEX!L63</f>
        <v>6.26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6.6879999999999997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11.34</v>
      </c>
      <c r="AB64" s="75">
        <f>-STOA!R64</f>
        <v>0</v>
      </c>
      <c r="AC64">
        <f t="shared" si="0"/>
        <v>0.24904093088486978</v>
      </c>
      <c r="AD64">
        <f t="shared" si="1"/>
        <v>29.398688936361534</v>
      </c>
      <c r="AE64">
        <f>'IDT-1'!D64</f>
        <v>0</v>
      </c>
      <c r="AF64" s="24"/>
      <c r="AG64">
        <f t="shared" si="2"/>
        <v>29.398688936361534</v>
      </c>
      <c r="AI64" s="34">
        <f>PXIL!L64</f>
        <v>0</v>
      </c>
      <c r="AJ64" s="34">
        <f>PXIL!R64</f>
        <v>0</v>
      </c>
      <c r="AK64" s="34">
        <f>RTM_IEX!L64</f>
        <v>5.78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7.9039999999999999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9.8699999999999992</v>
      </c>
      <c r="AB65" s="75">
        <f>-STOA!R65</f>
        <v>0</v>
      </c>
      <c r="AC65">
        <f t="shared" si="0"/>
        <v>0.25824733088486979</v>
      </c>
      <c r="AD65">
        <f t="shared" si="1"/>
        <v>30.485482536361534</v>
      </c>
      <c r="AE65">
        <f>'IDT-1'!D65</f>
        <v>0</v>
      </c>
      <c r="AF65" s="24"/>
      <c r="AG65">
        <f t="shared" si="2"/>
        <v>30.485482536361534</v>
      </c>
      <c r="AI65" s="34">
        <f>PXIL!L65</f>
        <v>0</v>
      </c>
      <c r="AJ65" s="34">
        <f>PXIL!R65</f>
        <v>0</v>
      </c>
      <c r="AK65" s="34">
        <f>RTM_IEX!L65</f>
        <v>7.13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9.11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9.11</v>
      </c>
      <c r="AB66" s="75">
        <f>-STOA!R66</f>
        <v>0</v>
      </c>
      <c r="AC66">
        <f t="shared" si="0"/>
        <v>0.2684617308848698</v>
      </c>
      <c r="AD66">
        <f t="shared" si="1"/>
        <v>31.691268136361533</v>
      </c>
      <c r="AE66">
        <f>'IDT-1'!D66</f>
        <v>0</v>
      </c>
      <c r="AF66" s="24"/>
      <c r="AG66">
        <f t="shared" si="2"/>
        <v>31.691268136361533</v>
      </c>
      <c r="AI66" s="34">
        <f>PXIL!L66</f>
        <v>0</v>
      </c>
      <c r="AJ66" s="34">
        <f>PXIL!R66</f>
        <v>0</v>
      </c>
      <c r="AK66" s="34">
        <f>RTM_IEX!L66</f>
        <v>7.9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9.11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9.89</v>
      </c>
      <c r="AB67" s="75">
        <f>-STOA!R67</f>
        <v>0</v>
      </c>
      <c r="AC67">
        <f t="shared" si="0"/>
        <v>0.29769373088486978</v>
      </c>
      <c r="AD67">
        <f t="shared" si="1"/>
        <v>35.142036136361533</v>
      </c>
      <c r="AE67">
        <f>'IDT-1'!D67</f>
        <v>0</v>
      </c>
      <c r="AF67" s="24"/>
      <c r="AG67">
        <f t="shared" si="2"/>
        <v>35.142036136361533</v>
      </c>
      <c r="AI67" s="34">
        <f>PXIL!L67</f>
        <v>0</v>
      </c>
      <c r="AJ67" s="34">
        <f>PXIL!R67</f>
        <v>0</v>
      </c>
      <c r="AK67" s="34">
        <f>RTM_IEX!L67</f>
        <v>10.6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9.11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7.84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0.29660173088486974</v>
      </c>
      <c r="AD68">
        <f t="shared" ref="AD68:AD98" si="4">SUM(B68:AB68,AI68:AV68)-AC68</f>
        <v>35.013128136361537</v>
      </c>
      <c r="AE68">
        <f>'IDT-1'!D68</f>
        <v>0</v>
      </c>
      <c r="AF68" s="24"/>
      <c r="AG68">
        <f t="shared" ref="AG68:AG98" si="5">SUM(AD68:AF68)</f>
        <v>35.013128136361537</v>
      </c>
      <c r="AI68" s="34">
        <f>PXIL!L68</f>
        <v>0</v>
      </c>
      <c r="AJ68" s="34">
        <f>PXIL!R68</f>
        <v>0</v>
      </c>
      <c r="AK68" s="34">
        <f>RTM_IEX!L68</f>
        <v>12.52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9.11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6.97</v>
      </c>
      <c r="AB69" s="75">
        <f>-STOA!R69</f>
        <v>0</v>
      </c>
      <c r="AC69">
        <f t="shared" si="3"/>
        <v>0.29735773088486978</v>
      </c>
      <c r="AD69">
        <f t="shared" si="4"/>
        <v>35.102372136361538</v>
      </c>
      <c r="AE69">
        <f>'IDT-1'!D69</f>
        <v>0</v>
      </c>
      <c r="AF69" s="24"/>
      <c r="AG69">
        <f t="shared" si="5"/>
        <v>35.102372136361538</v>
      </c>
      <c r="AI69" s="34">
        <f>PXIL!L69</f>
        <v>0</v>
      </c>
      <c r="AJ69" s="34">
        <f>PXIL!R69</f>
        <v>0</v>
      </c>
      <c r="AK69" s="34">
        <f>RTM_IEX!L69</f>
        <v>13.48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9.11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8.16</v>
      </c>
      <c r="AB70" s="75">
        <f>-STOA!R70</f>
        <v>0</v>
      </c>
      <c r="AC70">
        <f t="shared" si="3"/>
        <v>0.29928973088486976</v>
      </c>
      <c r="AD70">
        <f t="shared" si="4"/>
        <v>35.330440136361531</v>
      </c>
      <c r="AE70">
        <f>'IDT-1'!D70</f>
        <v>0</v>
      </c>
      <c r="AF70" s="24"/>
      <c r="AG70">
        <f t="shared" si="5"/>
        <v>35.330440136361531</v>
      </c>
      <c r="AI70" s="34">
        <f>PXIL!L70</f>
        <v>0</v>
      </c>
      <c r="AJ70" s="34">
        <f>PXIL!R70</f>
        <v>0</v>
      </c>
      <c r="AK70" s="34">
        <f>RTM_IEX!L70</f>
        <v>12.52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9.11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8.25</v>
      </c>
      <c r="AB71" s="75">
        <f>-STOA!R71</f>
        <v>0</v>
      </c>
      <c r="AC71">
        <f t="shared" si="3"/>
        <v>0.30810973088486981</v>
      </c>
      <c r="AD71">
        <f t="shared" si="4"/>
        <v>36.371620136361535</v>
      </c>
      <c r="AE71">
        <f>'IDT-1'!D71</f>
        <v>0</v>
      </c>
      <c r="AF71" s="24"/>
      <c r="AG71">
        <f t="shared" si="5"/>
        <v>36.371620136361535</v>
      </c>
      <c r="AI71" s="34">
        <f>PXIL!L71</f>
        <v>0</v>
      </c>
      <c r="AJ71" s="34">
        <f>PXIL!R71</f>
        <v>0</v>
      </c>
      <c r="AK71" s="34">
        <f>RTM_IEX!L71</f>
        <v>13.48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9.11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7.8</v>
      </c>
      <c r="AB72" s="75">
        <f>-STOA!R72</f>
        <v>0</v>
      </c>
      <c r="AC72">
        <f t="shared" si="3"/>
        <v>0.30844573088486976</v>
      </c>
      <c r="AD72">
        <f t="shared" si="4"/>
        <v>36.411284136361537</v>
      </c>
      <c r="AE72">
        <f>'IDT-1'!D72</f>
        <v>0</v>
      </c>
      <c r="AF72" s="24"/>
      <c r="AG72">
        <f t="shared" si="5"/>
        <v>36.411284136361537</v>
      </c>
      <c r="AI72" s="34">
        <f>PXIL!L72</f>
        <v>0</v>
      </c>
      <c r="AJ72" s="34">
        <f>PXIL!R72</f>
        <v>0</v>
      </c>
      <c r="AK72" s="34">
        <f>RTM_IEX!L72</f>
        <v>13.97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9.11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7.17</v>
      </c>
      <c r="AB73" s="75">
        <f>-STOA!R73</f>
        <v>0</v>
      </c>
      <c r="AC73">
        <f t="shared" si="3"/>
        <v>0.27887773088486978</v>
      </c>
      <c r="AD73">
        <f t="shared" si="4"/>
        <v>32.920852136361532</v>
      </c>
      <c r="AE73">
        <f>'IDT-1'!D73</f>
        <v>0</v>
      </c>
      <c r="AF73" s="24"/>
      <c r="AG73">
        <f t="shared" si="5"/>
        <v>32.920852136361532</v>
      </c>
      <c r="AI73" s="34">
        <f>PXIL!L73</f>
        <v>0</v>
      </c>
      <c r="AJ73" s="34">
        <f>PXIL!R73</f>
        <v>0</v>
      </c>
      <c r="AK73" s="34">
        <f>RTM_IEX!L73</f>
        <v>11.08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9.11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6.87</v>
      </c>
      <c r="AB74" s="75">
        <f>-STOA!R74</f>
        <v>0</v>
      </c>
      <c r="AC74">
        <f t="shared" si="3"/>
        <v>0.2941657308848698</v>
      </c>
      <c r="AD74">
        <f t="shared" si="4"/>
        <v>34.725564136361534</v>
      </c>
      <c r="AE74">
        <f>'IDT-1'!D74</f>
        <v>0</v>
      </c>
      <c r="AF74" s="24"/>
      <c r="AG74">
        <f t="shared" si="5"/>
        <v>34.725564136361534</v>
      </c>
      <c r="AI74" s="34">
        <f>PXIL!L74</f>
        <v>0</v>
      </c>
      <c r="AJ74" s="34">
        <f>PXIL!R74</f>
        <v>0</v>
      </c>
      <c r="AK74" s="34">
        <f>RTM_IEX!L74</f>
        <v>13.2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9.11</v>
      </c>
      <c r="H75">
        <f>PPCL_Spot!R75</f>
        <v>0</v>
      </c>
      <c r="I75">
        <f>Bawana_NG!R75</f>
        <v>5.8397298672464037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6.59</v>
      </c>
      <c r="AB75" s="75">
        <f>-STOA!R75</f>
        <v>0</v>
      </c>
      <c r="AC75">
        <f t="shared" si="3"/>
        <v>0.29416573088486975</v>
      </c>
      <c r="AD75">
        <f t="shared" si="4"/>
        <v>34.725564136361534</v>
      </c>
      <c r="AE75">
        <f>'IDT-1'!D75</f>
        <v>0</v>
      </c>
      <c r="AF75" s="24"/>
      <c r="AG75">
        <f t="shared" si="5"/>
        <v>34.725564136361534</v>
      </c>
      <c r="AI75" s="34">
        <f>PXIL!L75</f>
        <v>0</v>
      </c>
      <c r="AJ75" s="34">
        <f>PXIL!R75</f>
        <v>0</v>
      </c>
      <c r="AK75" s="34">
        <f>RTM_IEX!L75</f>
        <v>13.48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9.11</v>
      </c>
      <c r="H76">
        <f>PPCL_Spot!R76</f>
        <v>0</v>
      </c>
      <c r="I76">
        <f>Bawana_NG!R76</f>
        <v>5.8397298672464037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6.56</v>
      </c>
      <c r="AB76" s="75">
        <f>-STOA!R76</f>
        <v>0</v>
      </c>
      <c r="AC76">
        <f t="shared" si="3"/>
        <v>0.29802973088486978</v>
      </c>
      <c r="AD76">
        <f t="shared" si="4"/>
        <v>35.181700136361535</v>
      </c>
      <c r="AE76">
        <f>'IDT-1'!D76</f>
        <v>0</v>
      </c>
      <c r="AF76" s="24"/>
      <c r="AG76">
        <f t="shared" si="5"/>
        <v>35.181700136361535</v>
      </c>
      <c r="AI76" s="34">
        <f>PXIL!L76</f>
        <v>0</v>
      </c>
      <c r="AJ76" s="34">
        <f>PXIL!R76</f>
        <v>0</v>
      </c>
      <c r="AK76" s="34">
        <f>RTM_IEX!L76</f>
        <v>13.97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9.11</v>
      </c>
      <c r="H77">
        <f>PPCL_Spot!R77</f>
        <v>0</v>
      </c>
      <c r="I77">
        <f>Bawana_NG!R77</f>
        <v>5.8397298672464037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6.17</v>
      </c>
      <c r="AB77" s="75">
        <f>-STOA!R77</f>
        <v>0</v>
      </c>
      <c r="AC77">
        <f t="shared" si="3"/>
        <v>0.29475373088486978</v>
      </c>
      <c r="AD77">
        <f t="shared" si="4"/>
        <v>34.794976136361534</v>
      </c>
      <c r="AE77">
        <f>'IDT-1'!D77</f>
        <v>0</v>
      </c>
      <c r="AF77" s="24"/>
      <c r="AG77">
        <f t="shared" si="5"/>
        <v>34.794976136361534</v>
      </c>
      <c r="AI77" s="34">
        <f>PXIL!L77</f>
        <v>0</v>
      </c>
      <c r="AJ77" s="34">
        <f>PXIL!R77</f>
        <v>0</v>
      </c>
      <c r="AK77" s="34">
        <f>RTM_IEX!L77</f>
        <v>13.97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9.11</v>
      </c>
      <c r="H78">
        <f>PPCL_Spot!R78</f>
        <v>0</v>
      </c>
      <c r="I78">
        <f>Bawana_NG!R78</f>
        <v>5.8397298672464037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5.78</v>
      </c>
      <c r="AB78" s="75">
        <f>-STOA!R78</f>
        <v>0</v>
      </c>
      <c r="AC78">
        <f t="shared" si="3"/>
        <v>0.29307373088486977</v>
      </c>
      <c r="AD78">
        <f t="shared" si="4"/>
        <v>34.596656136361531</v>
      </c>
      <c r="AE78">
        <f>'IDT-1'!D78</f>
        <v>0</v>
      </c>
      <c r="AF78" s="24"/>
      <c r="AG78">
        <f t="shared" si="5"/>
        <v>34.596656136361531</v>
      </c>
      <c r="AI78" s="34">
        <f>PXIL!L78</f>
        <v>0</v>
      </c>
      <c r="AJ78" s="34">
        <f>PXIL!R78</f>
        <v>0</v>
      </c>
      <c r="AK78" s="34">
        <f>RTM_IEX!L78</f>
        <v>14.16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9.11</v>
      </c>
      <c r="H79">
        <f>PPCL_Spot!R79</f>
        <v>0</v>
      </c>
      <c r="I79">
        <f>Bawana_NG!R79</f>
        <v>5.8400000000000007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5.78</v>
      </c>
      <c r="AB79" s="75">
        <f>-STOA!R79</f>
        <v>0</v>
      </c>
      <c r="AC79">
        <f t="shared" si="3"/>
        <v>0.293076</v>
      </c>
      <c r="AD79">
        <f t="shared" si="4"/>
        <v>34.596924000000001</v>
      </c>
      <c r="AE79">
        <f>'IDT-1'!D79</f>
        <v>0</v>
      </c>
      <c r="AF79" s="24"/>
      <c r="AG79">
        <f t="shared" si="5"/>
        <v>34.596924000000001</v>
      </c>
      <c r="AI79" s="34">
        <f>PXIL!L79</f>
        <v>0</v>
      </c>
      <c r="AJ79" s="34">
        <f>PXIL!R79</f>
        <v>0</v>
      </c>
      <c r="AK79" s="34">
        <f>RTM_IEX!L79</f>
        <v>14.16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8.75</v>
      </c>
      <c r="H80">
        <f>PPCL_Spot!R80</f>
        <v>0</v>
      </c>
      <c r="I80">
        <f>Bawana_NG!R80</f>
        <v>5.8400000000000007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5.78</v>
      </c>
      <c r="AB80" s="75">
        <f>-STOA!R80</f>
        <v>0</v>
      </c>
      <c r="AC80">
        <f t="shared" si="3"/>
        <v>0.29005199999999998</v>
      </c>
      <c r="AD80">
        <f t="shared" si="4"/>
        <v>34.239947999999998</v>
      </c>
      <c r="AE80">
        <f>'IDT-1'!D80</f>
        <v>0</v>
      </c>
      <c r="AF80" s="24"/>
      <c r="AG80">
        <f t="shared" si="5"/>
        <v>34.239947999999998</v>
      </c>
      <c r="AI80" s="34">
        <f>PXIL!L80</f>
        <v>0</v>
      </c>
      <c r="AJ80" s="34">
        <f>PXIL!R80</f>
        <v>0</v>
      </c>
      <c r="AK80" s="34">
        <f>RTM_IEX!L80</f>
        <v>14.16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8.75</v>
      </c>
      <c r="H81">
        <f>PPCL_Spot!R81</f>
        <v>0</v>
      </c>
      <c r="I81">
        <f>Bawana_NG!R81</f>
        <v>5.7195819935691334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5.78</v>
      </c>
      <c r="AB81" s="75">
        <f>-STOA!R81</f>
        <v>0</v>
      </c>
      <c r="AC81">
        <f t="shared" si="3"/>
        <v>0.27770048874598069</v>
      </c>
      <c r="AD81">
        <f t="shared" si="4"/>
        <v>32.781881504823154</v>
      </c>
      <c r="AE81">
        <f>'IDT-1'!D81</f>
        <v>0</v>
      </c>
      <c r="AF81" s="24"/>
      <c r="AG81">
        <f t="shared" si="5"/>
        <v>32.781881504823154</v>
      </c>
      <c r="AI81" s="34">
        <f>PXIL!L81</f>
        <v>0</v>
      </c>
      <c r="AJ81" s="34">
        <f>PXIL!R81</f>
        <v>0</v>
      </c>
      <c r="AK81" s="34">
        <f>RTM_IEX!L81</f>
        <v>12.81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8.75</v>
      </c>
      <c r="H82">
        <f>PPCL_Spot!R82</f>
        <v>0</v>
      </c>
      <c r="I82">
        <f>Bawana_NG!R82</f>
        <v>5.7195819935691334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5.78</v>
      </c>
      <c r="AB82" s="75">
        <f>-STOA!R82</f>
        <v>0</v>
      </c>
      <c r="AC82">
        <f t="shared" si="3"/>
        <v>0.27770048874598069</v>
      </c>
      <c r="AD82">
        <f t="shared" si="4"/>
        <v>32.781881504823154</v>
      </c>
      <c r="AE82">
        <f>'IDT-1'!D82</f>
        <v>0</v>
      </c>
      <c r="AF82" s="24"/>
      <c r="AG82">
        <f t="shared" si="5"/>
        <v>32.781881504823154</v>
      </c>
      <c r="AI82" s="34">
        <f>PXIL!L82</f>
        <v>0</v>
      </c>
      <c r="AJ82" s="34">
        <f>PXIL!R82</f>
        <v>0</v>
      </c>
      <c r="AK82" s="34">
        <f>RTM_IEX!L82</f>
        <v>12.81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16</v>
      </c>
      <c r="H83">
        <f>PPCL_Spot!R83</f>
        <v>0</v>
      </c>
      <c r="I83">
        <f>Bawana_NG!R83</f>
        <v>5.7195819935691334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5.78</v>
      </c>
      <c r="AB83" s="75">
        <f>-STOA!R83</f>
        <v>0</v>
      </c>
      <c r="AC83">
        <f t="shared" si="3"/>
        <v>0.2819844887459807</v>
      </c>
      <c r="AD83">
        <f t="shared" si="4"/>
        <v>33.287597504823147</v>
      </c>
      <c r="AE83">
        <f>'IDT-1'!D83</f>
        <v>0</v>
      </c>
      <c r="AF83" s="24"/>
      <c r="AG83">
        <f t="shared" si="5"/>
        <v>33.287597504823147</v>
      </c>
      <c r="AI83" s="34">
        <f>PXIL!L83</f>
        <v>0</v>
      </c>
      <c r="AJ83" s="34">
        <f>PXIL!R83</f>
        <v>0</v>
      </c>
      <c r="AK83" s="34">
        <f>RTM_IEX!L83</f>
        <v>6.07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16</v>
      </c>
      <c r="H84">
        <f>PPCL_Spot!R84</f>
        <v>0</v>
      </c>
      <c r="I84">
        <f>Bawana_NG!R84</f>
        <v>5.7195819935691334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5.78</v>
      </c>
      <c r="AB84" s="75">
        <f>-STOA!R84</f>
        <v>0</v>
      </c>
      <c r="AC84">
        <f t="shared" si="3"/>
        <v>0.2819844887459807</v>
      </c>
      <c r="AD84">
        <f t="shared" si="4"/>
        <v>33.287597504823147</v>
      </c>
      <c r="AE84">
        <f>'IDT-1'!D84</f>
        <v>0</v>
      </c>
      <c r="AF84" s="24"/>
      <c r="AG84">
        <f t="shared" si="5"/>
        <v>33.287597504823147</v>
      </c>
      <c r="AI84" s="34">
        <f>PXIL!L84</f>
        <v>0</v>
      </c>
      <c r="AJ84" s="34">
        <f>PXIL!R84</f>
        <v>0</v>
      </c>
      <c r="AK84" s="34">
        <f>RTM_IEX!L84</f>
        <v>6.07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16</v>
      </c>
      <c r="H85">
        <f>PPCL_Spot!R85</f>
        <v>0</v>
      </c>
      <c r="I85">
        <f>Bawana_NG!R85</f>
        <v>5.839999999999999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5.78</v>
      </c>
      <c r="AB85" s="75">
        <f>-STOA!R85</f>
        <v>0</v>
      </c>
      <c r="AC85">
        <f t="shared" si="3"/>
        <v>0.28299599999999997</v>
      </c>
      <c r="AD85">
        <f t="shared" si="4"/>
        <v>33.407004000000001</v>
      </c>
      <c r="AE85">
        <f>'IDT-1'!D85</f>
        <v>0</v>
      </c>
      <c r="AF85" s="24"/>
      <c r="AG85">
        <f t="shared" si="5"/>
        <v>33.407004000000001</v>
      </c>
      <c r="AI85" s="34">
        <f>PXIL!L85</f>
        <v>0</v>
      </c>
      <c r="AJ85" s="34">
        <f>PXIL!R85</f>
        <v>0</v>
      </c>
      <c r="AK85" s="34">
        <f>RTM_IEX!L85</f>
        <v>6.07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5.839999999999999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5.78</v>
      </c>
      <c r="AB86" s="75">
        <f>-STOA!R86</f>
        <v>0</v>
      </c>
      <c r="AC86">
        <f t="shared" si="3"/>
        <v>0.28299599999999997</v>
      </c>
      <c r="AD86">
        <f t="shared" si="4"/>
        <v>33.407004000000001</v>
      </c>
      <c r="AE86">
        <f>'IDT-1'!D86</f>
        <v>0</v>
      </c>
      <c r="AF86" s="24"/>
      <c r="AG86">
        <f t="shared" si="5"/>
        <v>33.407004000000001</v>
      </c>
      <c r="AI86" s="34">
        <f>PXIL!L86</f>
        <v>0</v>
      </c>
      <c r="AJ86" s="34">
        <f>PXIL!R86</f>
        <v>0</v>
      </c>
      <c r="AK86" s="34">
        <f>RTM_IEX!L86</f>
        <v>6.07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5.839999999999999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5.78</v>
      </c>
      <c r="AB87" s="75">
        <f>-STOA!R87</f>
        <v>0</v>
      </c>
      <c r="AC87">
        <f t="shared" si="3"/>
        <v>0.28299599999999997</v>
      </c>
      <c r="AD87">
        <f t="shared" si="4"/>
        <v>33.407004000000001</v>
      </c>
      <c r="AE87">
        <f>'IDT-1'!D87</f>
        <v>0</v>
      </c>
      <c r="AF87" s="24"/>
      <c r="AG87">
        <f t="shared" si="5"/>
        <v>33.407004000000001</v>
      </c>
      <c r="AI87" s="34">
        <f>PXIL!L87</f>
        <v>0</v>
      </c>
      <c r="AJ87" s="34">
        <f>PXIL!R87</f>
        <v>0</v>
      </c>
      <c r="AK87" s="34">
        <f>RTM_IEX!L87</f>
        <v>6.07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5.839999999999999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5.78</v>
      </c>
      <c r="AB88" s="75">
        <f>-STOA!R88</f>
        <v>0</v>
      </c>
      <c r="AC88">
        <f t="shared" si="3"/>
        <v>0.28299599999999997</v>
      </c>
      <c r="AD88">
        <f t="shared" si="4"/>
        <v>33.407004000000001</v>
      </c>
      <c r="AE88">
        <f>'IDT-1'!D88</f>
        <v>0</v>
      </c>
      <c r="AF88" s="24"/>
      <c r="AG88">
        <f t="shared" si="5"/>
        <v>33.407004000000001</v>
      </c>
      <c r="AI88" s="34">
        <f>PXIL!L88</f>
        <v>0</v>
      </c>
      <c r="AJ88" s="34">
        <f>PXIL!R88</f>
        <v>0</v>
      </c>
      <c r="AK88" s="34">
        <f>RTM_IEX!L88</f>
        <v>6.07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5.839999999999999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5.78</v>
      </c>
      <c r="AB89" s="75">
        <f>-STOA!R89</f>
        <v>0</v>
      </c>
      <c r="AC89">
        <f t="shared" si="3"/>
        <v>0.28299599999999997</v>
      </c>
      <c r="AD89">
        <f t="shared" si="4"/>
        <v>33.407004000000001</v>
      </c>
      <c r="AE89">
        <f>'IDT-1'!D89</f>
        <v>0</v>
      </c>
      <c r="AF89" s="24"/>
      <c r="AG89">
        <f t="shared" si="5"/>
        <v>33.407004000000001</v>
      </c>
      <c r="AI89" s="34">
        <f>PXIL!L89</f>
        <v>0</v>
      </c>
      <c r="AJ89" s="34">
        <f>PXIL!R89</f>
        <v>0</v>
      </c>
      <c r="AK89" s="34">
        <f>RTM_IEX!L89</f>
        <v>6.07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5.839999999999999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5.78</v>
      </c>
      <c r="AB90" s="75">
        <f>-STOA!R90</f>
        <v>0</v>
      </c>
      <c r="AC90">
        <f t="shared" si="3"/>
        <v>0.28299599999999997</v>
      </c>
      <c r="AD90">
        <f t="shared" si="4"/>
        <v>33.407004000000001</v>
      </c>
      <c r="AE90">
        <f>'IDT-1'!D90</f>
        <v>0</v>
      </c>
      <c r="AF90" s="24"/>
      <c r="AG90">
        <f t="shared" si="5"/>
        <v>33.407004000000001</v>
      </c>
      <c r="AI90" s="34">
        <f>PXIL!L90</f>
        <v>0</v>
      </c>
      <c r="AJ90" s="34">
        <f>PXIL!R90</f>
        <v>0</v>
      </c>
      <c r="AK90" s="34">
        <f>RTM_IEX!L90</f>
        <v>6.07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5.839999999999999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5.78</v>
      </c>
      <c r="AB91" s="75">
        <f>-STOA!R91</f>
        <v>0</v>
      </c>
      <c r="AC91">
        <f t="shared" si="3"/>
        <v>0.28299599999999997</v>
      </c>
      <c r="AD91">
        <f t="shared" si="4"/>
        <v>33.407004000000001</v>
      </c>
      <c r="AE91">
        <f>'IDT-1'!D91</f>
        <v>0</v>
      </c>
      <c r="AF91" s="24"/>
      <c r="AG91">
        <f t="shared" si="5"/>
        <v>33.407004000000001</v>
      </c>
      <c r="AI91" s="34">
        <f>PXIL!L91</f>
        <v>0</v>
      </c>
      <c r="AJ91" s="34">
        <f>PXIL!R91</f>
        <v>0</v>
      </c>
      <c r="AK91" s="34">
        <f>RTM_IEX!L91</f>
        <v>6.07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5.839999999999999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5.78</v>
      </c>
      <c r="AB92" s="75">
        <f>-STOA!R92</f>
        <v>0</v>
      </c>
      <c r="AC92">
        <f t="shared" si="3"/>
        <v>0.28299599999999997</v>
      </c>
      <c r="AD92">
        <f t="shared" si="4"/>
        <v>33.407004000000001</v>
      </c>
      <c r="AE92">
        <f>'IDT-1'!D92</f>
        <v>0</v>
      </c>
      <c r="AF92" s="24"/>
      <c r="AG92">
        <f t="shared" si="5"/>
        <v>33.407004000000001</v>
      </c>
      <c r="AI92" s="34">
        <f>PXIL!L92</f>
        <v>0</v>
      </c>
      <c r="AJ92" s="34">
        <f>PXIL!R92</f>
        <v>0</v>
      </c>
      <c r="AK92" s="34">
        <f>RTM_IEX!L92</f>
        <v>6.07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5.839999999999999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5.78</v>
      </c>
      <c r="AB93" s="75">
        <f>-STOA!R93</f>
        <v>0</v>
      </c>
      <c r="AC93">
        <f t="shared" si="3"/>
        <v>0.28299599999999997</v>
      </c>
      <c r="AD93">
        <f t="shared" si="4"/>
        <v>33.407004000000001</v>
      </c>
      <c r="AE93">
        <f>'IDT-1'!D93</f>
        <v>0</v>
      </c>
      <c r="AF93" s="24"/>
      <c r="AG93">
        <f t="shared" si="5"/>
        <v>33.407004000000001</v>
      </c>
      <c r="AI93" s="34">
        <f>PXIL!L93</f>
        <v>0</v>
      </c>
      <c r="AJ93" s="34">
        <f>PXIL!R93</f>
        <v>0</v>
      </c>
      <c r="AK93" s="34">
        <f>RTM_IEX!L93</f>
        <v>6.07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5.839999999999999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5.78</v>
      </c>
      <c r="AB94" s="75">
        <f>-STOA!R94</f>
        <v>0</v>
      </c>
      <c r="AC94">
        <f t="shared" si="3"/>
        <v>0.28299599999999997</v>
      </c>
      <c r="AD94">
        <f t="shared" si="4"/>
        <v>33.407004000000001</v>
      </c>
      <c r="AE94">
        <f>'IDT-1'!D94</f>
        <v>0</v>
      </c>
      <c r="AF94" s="24"/>
      <c r="AG94">
        <f t="shared" si="5"/>
        <v>33.407004000000001</v>
      </c>
      <c r="AI94" s="34">
        <f>PXIL!L94</f>
        <v>0</v>
      </c>
      <c r="AJ94" s="34">
        <f>PXIL!R94</f>
        <v>0</v>
      </c>
      <c r="AK94" s="34">
        <f>RTM_IEX!L94</f>
        <v>6.07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5.839999999999999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5.78</v>
      </c>
      <c r="AB95" s="75">
        <f>-STOA!R95</f>
        <v>0</v>
      </c>
      <c r="AC95">
        <f t="shared" si="3"/>
        <v>0.28299599999999997</v>
      </c>
      <c r="AD95">
        <f t="shared" si="4"/>
        <v>33.407004000000001</v>
      </c>
      <c r="AE95">
        <f>'IDT-1'!D95</f>
        <v>0</v>
      </c>
      <c r="AF95" s="24"/>
      <c r="AG95">
        <f t="shared" si="5"/>
        <v>33.407004000000001</v>
      </c>
      <c r="AI95" s="34">
        <f>PXIL!L95</f>
        <v>0</v>
      </c>
      <c r="AJ95" s="34">
        <f>PXIL!R95</f>
        <v>0</v>
      </c>
      <c r="AK95" s="34">
        <f>RTM_IEX!L95</f>
        <v>6.07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5.839999999999999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5.78</v>
      </c>
      <c r="AB96" s="75">
        <f>-STOA!R96</f>
        <v>0</v>
      </c>
      <c r="AC96">
        <f t="shared" si="3"/>
        <v>0.28299599999999997</v>
      </c>
      <c r="AD96">
        <f t="shared" si="4"/>
        <v>33.407004000000001</v>
      </c>
      <c r="AE96">
        <f>'IDT-1'!D96</f>
        <v>0</v>
      </c>
      <c r="AF96" s="24"/>
      <c r="AG96">
        <f t="shared" si="5"/>
        <v>33.407004000000001</v>
      </c>
      <c r="AI96" s="34">
        <f>PXIL!L96</f>
        <v>0</v>
      </c>
      <c r="AJ96" s="34">
        <f>PXIL!R96</f>
        <v>0</v>
      </c>
      <c r="AK96" s="34">
        <f>RTM_IEX!L96</f>
        <v>6.07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5.839999999999999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5.78</v>
      </c>
      <c r="AB97" s="75">
        <f>-STOA!R97</f>
        <v>0</v>
      </c>
      <c r="AC97">
        <f t="shared" si="3"/>
        <v>0.28299599999999997</v>
      </c>
      <c r="AD97">
        <f t="shared" si="4"/>
        <v>33.407004000000001</v>
      </c>
      <c r="AE97">
        <f>'IDT-1'!D97</f>
        <v>0</v>
      </c>
      <c r="AF97" s="24"/>
      <c r="AG97">
        <f t="shared" si="5"/>
        <v>33.407004000000001</v>
      </c>
      <c r="AI97" s="34">
        <f>PXIL!L97</f>
        <v>0</v>
      </c>
      <c r="AJ97" s="34">
        <f>PXIL!R97</f>
        <v>0</v>
      </c>
      <c r="AK97" s="34">
        <f>RTM_IEX!L97</f>
        <v>6.07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5.839999999999999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5.78</v>
      </c>
      <c r="AB98" s="75">
        <f>-STOA!R98</f>
        <v>0</v>
      </c>
      <c r="AC98">
        <f t="shared" si="3"/>
        <v>0.28299599999999997</v>
      </c>
      <c r="AD98">
        <f t="shared" si="4"/>
        <v>33.407004000000001</v>
      </c>
      <c r="AE98">
        <f>'IDT-1'!D98</f>
        <v>0</v>
      </c>
      <c r="AF98" s="24"/>
      <c r="AG98">
        <f t="shared" si="5"/>
        <v>33.407004000000001</v>
      </c>
      <c r="AI98" s="34">
        <f>PXIL!L98</f>
        <v>0</v>
      </c>
      <c r="AJ98" s="34">
        <f>PXIL!R98</f>
        <v>0</v>
      </c>
      <c r="AK98" s="34">
        <f>RTM_IEX!L98</f>
        <v>6.07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0.23484850000000018</v>
      </c>
      <c r="H99">
        <f t="shared" si="6"/>
        <v>0</v>
      </c>
      <c r="I99">
        <f t="shared" si="6"/>
        <v>0.1400344494712506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0.1786824999999998</v>
      </c>
      <c r="AB99" s="75">
        <f t="shared" si="6"/>
        <v>0</v>
      </c>
      <c r="AC99">
        <f t="shared" si="6"/>
        <v>6.280431775558511E-3</v>
      </c>
      <c r="AD99">
        <f t="shared" si="6"/>
        <v>0.74139001769569313</v>
      </c>
      <c r="AE99">
        <f t="shared" ref="AE99:AT99" si="7">SUM(AE3:AE98)/4000</f>
        <v>0</v>
      </c>
      <c r="AG99">
        <f t="shared" si="7"/>
        <v>0.74139001769569313</v>
      </c>
      <c r="AI99">
        <f t="shared" si="7"/>
        <v>0</v>
      </c>
      <c r="AJ99">
        <f t="shared" si="7"/>
        <v>0</v>
      </c>
      <c r="AK99">
        <f t="shared" si="7"/>
        <v>0.19410500000000019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6">
        <f>Allocation_SG!A1</f>
        <v>45508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450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519</v>
      </c>
      <c r="AT1" s="230" t="s">
        <v>520</v>
      </c>
      <c r="AU1" s="230" t="s">
        <v>525</v>
      </c>
      <c r="AV1" s="230" t="s">
        <v>526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14.449299999999999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0.15615011999999998</v>
      </c>
      <c r="AD3">
        <f>SUM(B3:AB3,AI3:AV3)-AC3</f>
        <v>18.433149879999998</v>
      </c>
      <c r="AE3">
        <v>0</v>
      </c>
      <c r="AF3" s="24"/>
      <c r="AG3">
        <f>SUM(AD3:AF3)</f>
        <v>18.433149879999998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4.1399999999999997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14.449299999999999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0.16833011999999997</v>
      </c>
      <c r="AD4">
        <f t="shared" ref="AD4:AD67" si="1">SUM(B4:AB4,AI4:AV4)-AC4</f>
        <v>19.870969879999997</v>
      </c>
      <c r="AE4">
        <v>0</v>
      </c>
      <c r="AF4" s="24"/>
      <c r="AG4">
        <f t="shared" ref="AG4:AG67" si="2">SUM(AD4:AF4)</f>
        <v>19.870969879999997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5.59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14.449299999999999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0.14481011999999999</v>
      </c>
      <c r="AD5">
        <f t="shared" si="1"/>
        <v>17.094489880000001</v>
      </c>
      <c r="AE5">
        <v>0</v>
      </c>
      <c r="AF5" s="24"/>
      <c r="AG5">
        <f t="shared" si="2"/>
        <v>17.094489880000001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2.79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14.449299999999999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0.14002212</v>
      </c>
      <c r="AD6">
        <f t="shared" si="1"/>
        <v>16.529277879999999</v>
      </c>
      <c r="AE6">
        <v>0</v>
      </c>
      <c r="AF6" s="24"/>
      <c r="AG6">
        <f t="shared" si="2"/>
        <v>16.529277879999999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2.2200000000000002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14.449299999999999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0.13918211999999999</v>
      </c>
      <c r="AD7">
        <f t="shared" si="1"/>
        <v>16.430117879999997</v>
      </c>
      <c r="AE7">
        <v>0</v>
      </c>
      <c r="AF7" s="24"/>
      <c r="AG7">
        <f t="shared" si="2"/>
        <v>16.430117879999997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2.12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14.449299999999999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0.12700212</v>
      </c>
      <c r="AD8">
        <f t="shared" si="1"/>
        <v>14.992297879999999</v>
      </c>
      <c r="AE8">
        <v>0</v>
      </c>
      <c r="AF8" s="24"/>
      <c r="AG8">
        <f t="shared" si="2"/>
        <v>14.992297879999999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0.67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14.449299999999999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0.12137411999999999</v>
      </c>
      <c r="AD9">
        <f t="shared" si="1"/>
        <v>14.327925879999999</v>
      </c>
      <c r="AE9">
        <v>0</v>
      </c>
      <c r="AF9" s="24"/>
      <c r="AG9">
        <f t="shared" si="2"/>
        <v>14.327925879999999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14.449299999999999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0.12137411999999999</v>
      </c>
      <c r="AD10">
        <f t="shared" si="1"/>
        <v>14.327925879999999</v>
      </c>
      <c r="AE10">
        <v>0</v>
      </c>
      <c r="AF10" s="24"/>
      <c r="AG10">
        <f t="shared" si="2"/>
        <v>14.327925879999999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14.449299999999999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0.12137411999999999</v>
      </c>
      <c r="AD11">
        <f t="shared" si="1"/>
        <v>14.327925879999999</v>
      </c>
      <c r="AE11">
        <v>0</v>
      </c>
      <c r="AF11" s="24"/>
      <c r="AG11">
        <f t="shared" si="2"/>
        <v>14.327925879999999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14.449299999999999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0.12137411999999999</v>
      </c>
      <c r="AD12">
        <f t="shared" si="1"/>
        <v>14.327925879999999</v>
      </c>
      <c r="AE12">
        <v>0</v>
      </c>
      <c r="AF12" s="24"/>
      <c r="AG12">
        <f t="shared" si="2"/>
        <v>14.327925879999999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14.449299999999999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0.12137411999999999</v>
      </c>
      <c r="AD13">
        <f t="shared" si="1"/>
        <v>14.327925879999999</v>
      </c>
      <c r="AE13">
        <v>0</v>
      </c>
      <c r="AF13" s="24"/>
      <c r="AG13">
        <f t="shared" si="2"/>
        <v>14.327925879999999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14.449299999999999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0.12137411999999999</v>
      </c>
      <c r="AD14">
        <f t="shared" si="1"/>
        <v>14.327925879999999</v>
      </c>
      <c r="AE14">
        <v>0</v>
      </c>
      <c r="AF14" s="24"/>
      <c r="AG14">
        <f t="shared" si="2"/>
        <v>14.327925879999999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14.449299999999999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0.12137411999999999</v>
      </c>
      <c r="AD15">
        <f t="shared" si="1"/>
        <v>14.327925879999999</v>
      </c>
      <c r="AE15">
        <v>0</v>
      </c>
      <c r="AF15" s="24"/>
      <c r="AG15">
        <f t="shared" si="2"/>
        <v>14.327925879999999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14.449299999999999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0.13834211999999999</v>
      </c>
      <c r="AD16">
        <f t="shared" si="1"/>
        <v>16.33095788</v>
      </c>
      <c r="AE16">
        <v>0</v>
      </c>
      <c r="AF16" s="24"/>
      <c r="AG16">
        <f t="shared" si="2"/>
        <v>16.33095788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2.02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14.449299999999999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0.14405411999999998</v>
      </c>
      <c r="AD17">
        <f t="shared" si="1"/>
        <v>17.00524588</v>
      </c>
      <c r="AE17">
        <v>0</v>
      </c>
      <c r="AF17" s="24"/>
      <c r="AG17">
        <f t="shared" si="2"/>
        <v>17.00524588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2.7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14.449299999999999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0.16421411999999999</v>
      </c>
      <c r="AD18">
        <f t="shared" si="1"/>
        <v>19.385085879999998</v>
      </c>
      <c r="AE18">
        <v>0</v>
      </c>
      <c r="AF18" s="24"/>
      <c r="AG18">
        <f t="shared" si="2"/>
        <v>19.385085879999998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5.0999999999999996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14.449299999999999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0.18773412</v>
      </c>
      <c r="AD19">
        <f t="shared" si="1"/>
        <v>22.161565879999998</v>
      </c>
      <c r="AE19">
        <v>0</v>
      </c>
      <c r="AF19" s="24"/>
      <c r="AG19">
        <f t="shared" si="2"/>
        <v>22.161565879999998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7.9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14.449299999999999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0.19336211999999997</v>
      </c>
      <c r="AD20">
        <f t="shared" si="1"/>
        <v>22.825937880000001</v>
      </c>
      <c r="AE20">
        <v>0</v>
      </c>
      <c r="AF20" s="24"/>
      <c r="AG20">
        <f t="shared" si="2"/>
        <v>22.825937880000001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8.57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14.449299999999999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1.83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0.19033812</v>
      </c>
      <c r="AD21">
        <f t="shared" si="1"/>
        <v>22.468961879999998</v>
      </c>
      <c r="AE21">
        <v>0</v>
      </c>
      <c r="AF21" s="24"/>
      <c r="AG21">
        <f t="shared" si="2"/>
        <v>22.468961879999998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6.38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14.449299999999999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2.41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0.19126211999999995</v>
      </c>
      <c r="AD22">
        <f t="shared" si="1"/>
        <v>22.578037879999997</v>
      </c>
      <c r="AE22">
        <v>0</v>
      </c>
      <c r="AF22" s="24"/>
      <c r="AG22">
        <f t="shared" si="2"/>
        <v>22.578037879999997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5.91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14.449299999999999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0.22981811999999999</v>
      </c>
      <c r="AD23">
        <f t="shared" si="1"/>
        <v>27.129481879999997</v>
      </c>
      <c r="AE23">
        <v>0</v>
      </c>
      <c r="AF23" s="24"/>
      <c r="AG23">
        <f t="shared" si="2"/>
        <v>27.129481879999997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12.91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14.449299999999999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0.20470211999999999</v>
      </c>
      <c r="AD24">
        <f t="shared" si="1"/>
        <v>24.164597879999999</v>
      </c>
      <c r="AE24">
        <v>0</v>
      </c>
      <c r="AF24" s="24"/>
      <c r="AG24">
        <f t="shared" si="2"/>
        <v>24.164597879999999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9.92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14.449299999999999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0.21604211999999998</v>
      </c>
      <c r="AD25">
        <f t="shared" si="1"/>
        <v>25.503257879999996</v>
      </c>
      <c r="AE25">
        <v>0</v>
      </c>
      <c r="AF25" s="24"/>
      <c r="AG25">
        <f t="shared" si="2"/>
        <v>25.503257879999996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11.27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14.449299999999999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0.20629811999999997</v>
      </c>
      <c r="AD26">
        <f t="shared" si="1"/>
        <v>24.353001880000001</v>
      </c>
      <c r="AE26">
        <v>0</v>
      </c>
      <c r="AF26" s="24"/>
      <c r="AG26">
        <f t="shared" si="2"/>
        <v>24.353001880000001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10.11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14.449299999999999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8.57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0.19974612</v>
      </c>
      <c r="AD27">
        <f t="shared" si="1"/>
        <v>23.579553880000002</v>
      </c>
      <c r="AE27">
        <v>0</v>
      </c>
      <c r="AF27" s="24"/>
      <c r="AG27">
        <f t="shared" si="2"/>
        <v>23.579553880000002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0.76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14.449299999999999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14.54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0.24351012</v>
      </c>
      <c r="AD28">
        <f t="shared" si="1"/>
        <v>28.74578988</v>
      </c>
      <c r="AE28">
        <v>0</v>
      </c>
      <c r="AF28" s="24"/>
      <c r="AG28">
        <f t="shared" si="2"/>
        <v>28.74578988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14.449299999999999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14.26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0.24115811999999998</v>
      </c>
      <c r="AD29">
        <f t="shared" si="1"/>
        <v>28.468141879999997</v>
      </c>
      <c r="AE29">
        <v>0</v>
      </c>
      <c r="AF29" s="24"/>
      <c r="AG29">
        <f t="shared" si="2"/>
        <v>28.468141879999997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14.449299999999999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11.27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0.21604211999999995</v>
      </c>
      <c r="AD30">
        <f t="shared" si="1"/>
        <v>25.503257879999996</v>
      </c>
      <c r="AE30">
        <v>0</v>
      </c>
      <c r="AF30" s="24"/>
      <c r="AG30">
        <f t="shared" si="2"/>
        <v>25.503257879999996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14.449299999999999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9.92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0.20470211999999999</v>
      </c>
      <c r="AD31">
        <f t="shared" si="1"/>
        <v>24.164597879999999</v>
      </c>
      <c r="AE31">
        <v>0</v>
      </c>
      <c r="AF31" s="24"/>
      <c r="AG31">
        <f t="shared" si="2"/>
        <v>24.164597879999999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14.449299999999999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7.71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0.18613811999999996</v>
      </c>
      <c r="AD32">
        <f t="shared" si="1"/>
        <v>21.973161879999999</v>
      </c>
      <c r="AE32">
        <v>0</v>
      </c>
      <c r="AF32" s="24"/>
      <c r="AG32">
        <f t="shared" si="2"/>
        <v>21.973161879999999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14.449299999999999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7.32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0.18286211999999999</v>
      </c>
      <c r="AD33">
        <f t="shared" si="1"/>
        <v>21.586437880000002</v>
      </c>
      <c r="AE33">
        <v>0</v>
      </c>
      <c r="AF33" s="24"/>
      <c r="AG33">
        <f t="shared" si="2"/>
        <v>21.586437880000002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14.449299999999999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7.13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0.18126611999999998</v>
      </c>
      <c r="AD34">
        <f t="shared" si="1"/>
        <v>21.39803388</v>
      </c>
      <c r="AE34">
        <v>0</v>
      </c>
      <c r="AF34" s="24"/>
      <c r="AG34">
        <f t="shared" si="2"/>
        <v>21.39803388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14.449299999999999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7.51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0.18445811999999998</v>
      </c>
      <c r="AD35">
        <f t="shared" si="1"/>
        <v>21.77484188</v>
      </c>
      <c r="AE35">
        <v>0</v>
      </c>
      <c r="AF35" s="24"/>
      <c r="AG35">
        <f t="shared" si="2"/>
        <v>21.77484188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14.449299999999999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7.61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0.18529811999999998</v>
      </c>
      <c r="AD36">
        <f t="shared" si="1"/>
        <v>21.874001880000002</v>
      </c>
      <c r="AE36">
        <v>0</v>
      </c>
      <c r="AF36" s="24"/>
      <c r="AG36">
        <f t="shared" si="2"/>
        <v>21.874001880000002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14.449299999999999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0.21604211999999998</v>
      </c>
      <c r="AD37">
        <f t="shared" si="1"/>
        <v>25.503257879999996</v>
      </c>
      <c r="AE37">
        <v>0</v>
      </c>
      <c r="AF37" s="24"/>
      <c r="AG37">
        <f t="shared" si="2"/>
        <v>25.503257879999996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11.27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14.449299999999999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0.19983012</v>
      </c>
      <c r="AD38">
        <f t="shared" si="1"/>
        <v>23.589469879999996</v>
      </c>
      <c r="AE38">
        <v>0</v>
      </c>
      <c r="AF38" s="24"/>
      <c r="AG38">
        <f t="shared" si="2"/>
        <v>23.589469879999996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9.34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14.449299999999999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9.25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0.19907411999999999</v>
      </c>
      <c r="AD39">
        <f t="shared" si="1"/>
        <v>23.500225880000002</v>
      </c>
      <c r="AE39">
        <v>0</v>
      </c>
      <c r="AF39" s="24"/>
      <c r="AG39">
        <f t="shared" si="2"/>
        <v>23.500225880000002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0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14.449299999999999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8.86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0.19579811999999999</v>
      </c>
      <c r="AD40">
        <f t="shared" si="1"/>
        <v>23.113501880000001</v>
      </c>
      <c r="AE40">
        <v>0</v>
      </c>
      <c r="AF40" s="24"/>
      <c r="AG40">
        <f t="shared" si="2"/>
        <v>23.113501880000001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0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14.449299999999999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7.42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0.20495411999999996</v>
      </c>
      <c r="AD41">
        <f t="shared" si="1"/>
        <v>24.19434588</v>
      </c>
      <c r="AE41">
        <v>0</v>
      </c>
      <c r="AF41" s="24"/>
      <c r="AG41">
        <f t="shared" si="2"/>
        <v>24.19434588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2.5299999999999998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14.449299999999999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0.19420211999999998</v>
      </c>
      <c r="AD42">
        <f t="shared" si="1"/>
        <v>22.925097879999999</v>
      </c>
      <c r="AE42">
        <v>0</v>
      </c>
      <c r="AF42" s="24"/>
      <c r="AG42">
        <f t="shared" si="2"/>
        <v>22.925097879999999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8.67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14.449299999999999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4.91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0.16261811999999998</v>
      </c>
      <c r="AD43">
        <f t="shared" si="1"/>
        <v>19.196681879999996</v>
      </c>
      <c r="AE43">
        <v>0</v>
      </c>
      <c r="AF43" s="24"/>
      <c r="AG43">
        <f t="shared" si="2"/>
        <v>19.196681879999996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0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14.449299999999999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5.59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0.16833011999999997</v>
      </c>
      <c r="AD44">
        <f t="shared" si="1"/>
        <v>19.870969879999997</v>
      </c>
      <c r="AE44">
        <v>0</v>
      </c>
      <c r="AF44" s="24"/>
      <c r="AG44">
        <f t="shared" si="2"/>
        <v>19.870969879999997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14.449299999999999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6.07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0.17236212000000001</v>
      </c>
      <c r="AD45">
        <f t="shared" si="1"/>
        <v>20.346937880000002</v>
      </c>
      <c r="AE45">
        <v>0</v>
      </c>
      <c r="AF45" s="24"/>
      <c r="AG45">
        <f t="shared" si="2"/>
        <v>20.346937880000002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14.449299999999999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5.3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0.16589411999999998</v>
      </c>
      <c r="AD46">
        <f t="shared" si="1"/>
        <v>19.583405879999997</v>
      </c>
      <c r="AE46">
        <v>0</v>
      </c>
      <c r="AF46" s="24"/>
      <c r="AG46">
        <f t="shared" si="2"/>
        <v>19.583405879999997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14.449299999999999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4.82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0.16186212</v>
      </c>
      <c r="AD47">
        <f t="shared" si="1"/>
        <v>19.107437880000003</v>
      </c>
      <c r="AE47">
        <v>0</v>
      </c>
      <c r="AF47" s="24"/>
      <c r="AG47">
        <f t="shared" si="2"/>
        <v>19.107437880000003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14.449299999999999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3.76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0.15295811999999998</v>
      </c>
      <c r="AD48">
        <f t="shared" si="1"/>
        <v>18.056341879999998</v>
      </c>
      <c r="AE48">
        <v>0</v>
      </c>
      <c r="AF48" s="24"/>
      <c r="AG48">
        <f t="shared" si="2"/>
        <v>18.056341879999998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14.449299999999999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3.56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0.15127811999999999</v>
      </c>
      <c r="AD49">
        <f t="shared" si="1"/>
        <v>17.858021879999999</v>
      </c>
      <c r="AE49">
        <v>0</v>
      </c>
      <c r="AF49" s="24"/>
      <c r="AG49">
        <f t="shared" si="2"/>
        <v>17.858021879999999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14.449299999999999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7.22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0.18202211999999998</v>
      </c>
      <c r="AD50">
        <f t="shared" si="1"/>
        <v>21.487277880000001</v>
      </c>
      <c r="AE50">
        <v>0</v>
      </c>
      <c r="AF50" s="24"/>
      <c r="AG50">
        <f t="shared" si="2"/>
        <v>21.487277880000001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0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14.449299999999999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11.56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0.21847811999999997</v>
      </c>
      <c r="AD51">
        <f t="shared" si="1"/>
        <v>25.790821879999999</v>
      </c>
      <c r="AE51">
        <v>0</v>
      </c>
      <c r="AF51" s="24"/>
      <c r="AG51">
        <f t="shared" si="2"/>
        <v>25.790821879999999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0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14.449299999999999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11.56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0.21847811999999997</v>
      </c>
      <c r="AD52">
        <f t="shared" si="1"/>
        <v>25.790821879999999</v>
      </c>
      <c r="AE52">
        <v>0</v>
      </c>
      <c r="AF52" s="24"/>
      <c r="AG52">
        <f t="shared" si="2"/>
        <v>25.790821879999999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0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14.449299999999999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8.09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0.18933011999999996</v>
      </c>
      <c r="AD53">
        <f t="shared" si="1"/>
        <v>22.349969879999996</v>
      </c>
      <c r="AE53">
        <v>0</v>
      </c>
      <c r="AF53" s="24"/>
      <c r="AG53">
        <f t="shared" si="2"/>
        <v>22.349969879999996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0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14.449299999999999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7.99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0.19151411999999998</v>
      </c>
      <c r="AD54">
        <f t="shared" si="1"/>
        <v>22.607785879999998</v>
      </c>
      <c r="AE54">
        <v>0</v>
      </c>
      <c r="AF54" s="24"/>
      <c r="AG54">
        <f t="shared" si="2"/>
        <v>22.607785879999998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0.36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14.449299999999999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9.34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0.19983011999999997</v>
      </c>
      <c r="AD55">
        <f t="shared" si="1"/>
        <v>23.589469879999996</v>
      </c>
      <c r="AE55">
        <v>0</v>
      </c>
      <c r="AF55" s="24"/>
      <c r="AG55">
        <f t="shared" si="2"/>
        <v>23.589469879999996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0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14.449299999999999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9.34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0.19983011999999997</v>
      </c>
      <c r="AD56">
        <f t="shared" si="1"/>
        <v>23.589469879999996</v>
      </c>
      <c r="AE56">
        <v>0</v>
      </c>
      <c r="AF56" s="24"/>
      <c r="AG56">
        <f t="shared" si="2"/>
        <v>23.589469879999996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0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14.449299999999999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10.210000000000001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0.20713812000000001</v>
      </c>
      <c r="AD57">
        <f t="shared" si="1"/>
        <v>24.452161880000002</v>
      </c>
      <c r="AE57">
        <v>0</v>
      </c>
      <c r="AF57" s="24"/>
      <c r="AG57">
        <f t="shared" si="2"/>
        <v>24.452161880000002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0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14.449299999999999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10.210000000000001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0.20713812000000001</v>
      </c>
      <c r="AD58">
        <f t="shared" si="1"/>
        <v>24.452161880000002</v>
      </c>
      <c r="AE58">
        <v>0</v>
      </c>
      <c r="AF58" s="24"/>
      <c r="AG58">
        <f t="shared" si="2"/>
        <v>24.452161880000002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0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14.449299999999999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8.67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0.19420211999999998</v>
      </c>
      <c r="AD59">
        <f t="shared" si="1"/>
        <v>22.925097879999999</v>
      </c>
      <c r="AE59">
        <v>0</v>
      </c>
      <c r="AF59" s="24"/>
      <c r="AG59">
        <f t="shared" si="2"/>
        <v>22.925097879999999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0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14.449299999999999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9.82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0.20386212000000001</v>
      </c>
      <c r="AD60">
        <f t="shared" si="1"/>
        <v>24.065437880000001</v>
      </c>
      <c r="AE60">
        <v>0</v>
      </c>
      <c r="AF60" s="24"/>
      <c r="AG60">
        <f t="shared" si="2"/>
        <v>24.065437880000001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0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14.449299999999999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10.6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0.21041411999999998</v>
      </c>
      <c r="AD61">
        <f t="shared" si="1"/>
        <v>24.838885879999999</v>
      </c>
      <c r="AE61">
        <v>0</v>
      </c>
      <c r="AF61" s="24"/>
      <c r="AG61">
        <f t="shared" si="2"/>
        <v>24.838885879999999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0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14.449299999999999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9.73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0.20310611999999997</v>
      </c>
      <c r="AD62">
        <f t="shared" si="1"/>
        <v>23.976193879999997</v>
      </c>
      <c r="AE62">
        <v>0</v>
      </c>
      <c r="AF62" s="24"/>
      <c r="AG62">
        <f t="shared" si="2"/>
        <v>23.976193879999997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0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14.449299999999999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0.17799011999999997</v>
      </c>
      <c r="AD63">
        <f t="shared" si="1"/>
        <v>21.011309879999999</v>
      </c>
      <c r="AE63">
        <v>0</v>
      </c>
      <c r="AF63" s="24"/>
      <c r="AG63">
        <f t="shared" si="2"/>
        <v>21.011309879999999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6.74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14.449299999999999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0.20310612</v>
      </c>
      <c r="AD64">
        <f t="shared" si="1"/>
        <v>23.976193879999997</v>
      </c>
      <c r="AE64">
        <v>0</v>
      </c>
      <c r="AF64" s="24"/>
      <c r="AG64">
        <f t="shared" si="2"/>
        <v>23.976193879999997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9.73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14.449299999999999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0.21763811999999999</v>
      </c>
      <c r="AD65">
        <f t="shared" si="1"/>
        <v>25.691661880000002</v>
      </c>
      <c r="AE65">
        <v>0</v>
      </c>
      <c r="AF65" s="24"/>
      <c r="AG65">
        <f t="shared" si="2"/>
        <v>25.691661880000002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11.46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14.449299999999999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0.19420211999999998</v>
      </c>
      <c r="AD66">
        <f t="shared" si="1"/>
        <v>22.925097879999999</v>
      </c>
      <c r="AE66">
        <v>0</v>
      </c>
      <c r="AF66" s="24"/>
      <c r="AG66">
        <f t="shared" si="2"/>
        <v>22.925097879999999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8.67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14.449299999999999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0.17967011999999999</v>
      </c>
      <c r="AD67">
        <f t="shared" si="1"/>
        <v>21.209629879999998</v>
      </c>
      <c r="AE67">
        <v>0</v>
      </c>
      <c r="AF67" s="24"/>
      <c r="AG67">
        <f t="shared" si="2"/>
        <v>21.209629879999998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6.94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14.449299999999999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0.19017012</v>
      </c>
      <c r="AD68">
        <f t="shared" ref="AD68:AD98" si="4">SUM(B68:AB68,AI68:AV68)-AC68</f>
        <v>22.449129879999997</v>
      </c>
      <c r="AE68">
        <v>0</v>
      </c>
      <c r="AF68" s="24"/>
      <c r="AG68">
        <f t="shared" ref="AG68:AG98" si="5">SUM(AD68:AF68)</f>
        <v>22.449129879999997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8.19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14.449299999999999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0.20797811999999999</v>
      </c>
      <c r="AD69">
        <f t="shared" si="4"/>
        <v>24.55132188</v>
      </c>
      <c r="AE69">
        <v>0</v>
      </c>
      <c r="AF69" s="24"/>
      <c r="AG69">
        <f t="shared" si="5"/>
        <v>24.55132188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10.31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14.449299999999999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0.20554211999999999</v>
      </c>
      <c r="AD70">
        <f t="shared" si="4"/>
        <v>24.263757879999996</v>
      </c>
      <c r="AE70">
        <v>0</v>
      </c>
      <c r="AF70" s="24"/>
      <c r="AG70">
        <f t="shared" si="5"/>
        <v>24.263757879999996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10.02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14.449299999999999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0.22981811999999999</v>
      </c>
      <c r="AD71">
        <f t="shared" si="4"/>
        <v>27.129481879999997</v>
      </c>
      <c r="AE71">
        <v>0</v>
      </c>
      <c r="AF71" s="24"/>
      <c r="AG71">
        <f t="shared" si="5"/>
        <v>27.129481879999997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12.91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14.449299999999999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2.2200000000000002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0.23502612000000001</v>
      </c>
      <c r="AD72">
        <f t="shared" si="4"/>
        <v>27.744273880000001</v>
      </c>
      <c r="AE72">
        <v>0</v>
      </c>
      <c r="AF72" s="24"/>
      <c r="AG72">
        <f t="shared" si="5"/>
        <v>27.744273880000001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11.31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14.449299999999999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3.56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0.19638612</v>
      </c>
      <c r="AD73">
        <f t="shared" si="4"/>
        <v>23.182913880000001</v>
      </c>
      <c r="AE73">
        <v>0</v>
      </c>
      <c r="AF73" s="24"/>
      <c r="AG73">
        <f t="shared" si="5"/>
        <v>23.182913880000001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5.37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14.449299999999999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8.19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0.22133411999999997</v>
      </c>
      <c r="AD74">
        <f t="shared" si="4"/>
        <v>26.127965879999998</v>
      </c>
      <c r="AE74">
        <v>0</v>
      </c>
      <c r="AF74" s="24"/>
      <c r="AG74">
        <f t="shared" si="5"/>
        <v>26.127965879999998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3.71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14.449299999999999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0.23057411999999999</v>
      </c>
      <c r="AD75">
        <f t="shared" si="4"/>
        <v>27.218725880000001</v>
      </c>
      <c r="AE75">
        <v>0</v>
      </c>
      <c r="AF75" s="24"/>
      <c r="AG75">
        <f t="shared" si="5"/>
        <v>27.218725880000001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13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14.449299999999999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0.20226611999999999</v>
      </c>
      <c r="AD76">
        <f t="shared" si="4"/>
        <v>23.877033879999999</v>
      </c>
      <c r="AE76">
        <v>0</v>
      </c>
      <c r="AF76" s="24"/>
      <c r="AG76">
        <f t="shared" si="5"/>
        <v>23.877033879999999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9.6300000000000008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14.449299999999999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0.21520212</v>
      </c>
      <c r="AD77">
        <f t="shared" si="4"/>
        <v>25.404097879999998</v>
      </c>
      <c r="AE77">
        <v>0</v>
      </c>
      <c r="AF77" s="24"/>
      <c r="AG77">
        <f t="shared" si="5"/>
        <v>25.404097879999998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11.17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14.449299999999999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0.19983012</v>
      </c>
      <c r="AD78">
        <f t="shared" si="4"/>
        <v>23.589469879999996</v>
      </c>
      <c r="AE78">
        <v>0</v>
      </c>
      <c r="AF78" s="24"/>
      <c r="AG78">
        <f t="shared" si="5"/>
        <v>23.589469879999996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9.34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14.449299999999999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0.18773412</v>
      </c>
      <c r="AD79">
        <f t="shared" si="4"/>
        <v>22.161565879999998</v>
      </c>
      <c r="AE79">
        <v>0</v>
      </c>
      <c r="AF79" s="24"/>
      <c r="AG79">
        <f t="shared" si="5"/>
        <v>22.161565879999998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7.9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14.449299999999999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0.21520212</v>
      </c>
      <c r="AD80">
        <f t="shared" si="4"/>
        <v>25.404097879999998</v>
      </c>
      <c r="AE80">
        <v>0</v>
      </c>
      <c r="AF80" s="24"/>
      <c r="AG80">
        <f t="shared" si="5"/>
        <v>25.404097879999998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11.17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14.449299999999999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0.21444611999999996</v>
      </c>
      <c r="AD81">
        <f t="shared" si="4"/>
        <v>25.314853879999998</v>
      </c>
      <c r="AE81">
        <v>0</v>
      </c>
      <c r="AF81" s="24"/>
      <c r="AG81">
        <f t="shared" si="5"/>
        <v>25.314853879999998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11.08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14.449299999999999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0.23301011999999999</v>
      </c>
      <c r="AD82">
        <f t="shared" si="4"/>
        <v>27.506289880000001</v>
      </c>
      <c r="AE82">
        <v>0</v>
      </c>
      <c r="AF82" s="24"/>
      <c r="AG82">
        <f t="shared" si="5"/>
        <v>27.506289880000001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13.29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14.449299999999999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12.43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0.22578611999999998</v>
      </c>
      <c r="AD83">
        <f t="shared" si="4"/>
        <v>26.653513880000002</v>
      </c>
      <c r="AE83">
        <v>0</v>
      </c>
      <c r="AF83" s="24"/>
      <c r="AG83">
        <f t="shared" si="5"/>
        <v>26.653513880000002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14.449299999999999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0.23057411999999999</v>
      </c>
      <c r="AD84">
        <f t="shared" si="4"/>
        <v>27.218725880000001</v>
      </c>
      <c r="AE84">
        <v>0</v>
      </c>
      <c r="AF84" s="24"/>
      <c r="AG84">
        <f t="shared" si="5"/>
        <v>27.218725880000001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14.449299999999999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16.28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0.25812612000000001</v>
      </c>
      <c r="AD85">
        <f t="shared" si="4"/>
        <v>30.471173880000002</v>
      </c>
      <c r="AE85">
        <v>0</v>
      </c>
      <c r="AF85" s="24"/>
      <c r="AG85">
        <f t="shared" si="5"/>
        <v>30.471173880000002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14.449299999999999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14.74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0.24519011999999998</v>
      </c>
      <c r="AD86">
        <f t="shared" si="4"/>
        <v>28.944109879999999</v>
      </c>
      <c r="AE86">
        <v>0</v>
      </c>
      <c r="AF86" s="24"/>
      <c r="AG86">
        <f t="shared" si="5"/>
        <v>28.944109879999999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14.449299999999999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12.14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0.22335011999999999</v>
      </c>
      <c r="AD87">
        <f t="shared" si="4"/>
        <v>26.365949880000002</v>
      </c>
      <c r="AE87">
        <v>0</v>
      </c>
      <c r="AF87" s="24"/>
      <c r="AG87">
        <f t="shared" si="5"/>
        <v>26.365949880000002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14.449299999999999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13.68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0.23628611999999999</v>
      </c>
      <c r="AD88">
        <f t="shared" si="4"/>
        <v>27.893013880000002</v>
      </c>
      <c r="AE88">
        <v>0</v>
      </c>
      <c r="AF88" s="24"/>
      <c r="AG88">
        <f t="shared" si="5"/>
        <v>27.893013880000002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14.449299999999999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11.75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0.22007411999999998</v>
      </c>
      <c r="AD89">
        <f t="shared" si="4"/>
        <v>25.979225880000001</v>
      </c>
      <c r="AE89">
        <v>0</v>
      </c>
      <c r="AF89" s="24"/>
      <c r="AG89">
        <f t="shared" si="5"/>
        <v>25.979225880000001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14.449299999999999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9.25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0.19907411999999999</v>
      </c>
      <c r="AD90">
        <f t="shared" si="4"/>
        <v>23.500225880000002</v>
      </c>
      <c r="AE90">
        <v>0</v>
      </c>
      <c r="AF90" s="24"/>
      <c r="AG90">
        <f t="shared" si="5"/>
        <v>23.500225880000002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14.449299999999999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7.9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0.18773411999999998</v>
      </c>
      <c r="AD91">
        <f t="shared" si="4"/>
        <v>22.161565880000001</v>
      </c>
      <c r="AE91">
        <v>0</v>
      </c>
      <c r="AF91" s="24"/>
      <c r="AG91">
        <f t="shared" si="5"/>
        <v>22.161565880000001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14.449299999999999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9.15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0.19823411999999999</v>
      </c>
      <c r="AD92">
        <f t="shared" si="4"/>
        <v>23.401065880000001</v>
      </c>
      <c r="AE92">
        <v>0</v>
      </c>
      <c r="AF92" s="24"/>
      <c r="AG92">
        <f t="shared" si="5"/>
        <v>23.401065880000001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14.449299999999999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7.03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0.18042611999999997</v>
      </c>
      <c r="AD93">
        <f t="shared" si="4"/>
        <v>21.298873879999999</v>
      </c>
      <c r="AE93">
        <v>0</v>
      </c>
      <c r="AF93" s="24"/>
      <c r="AG93">
        <f t="shared" si="5"/>
        <v>21.298873879999999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14.449299999999999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9.44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0.20067011999999998</v>
      </c>
      <c r="AD94">
        <f t="shared" si="4"/>
        <v>23.688629879999997</v>
      </c>
      <c r="AE94">
        <v>0</v>
      </c>
      <c r="AF94" s="24"/>
      <c r="AG94">
        <f t="shared" si="5"/>
        <v>23.688629879999997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14.449299999999999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9.5399999999999991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0.20151011999999999</v>
      </c>
      <c r="AD95">
        <f t="shared" si="4"/>
        <v>23.787789880000002</v>
      </c>
      <c r="AE95">
        <v>0</v>
      </c>
      <c r="AF95" s="24"/>
      <c r="AG95">
        <f t="shared" si="5"/>
        <v>23.787789880000002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14.449299999999999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8.77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0.19504211999999996</v>
      </c>
      <c r="AD96">
        <f t="shared" si="4"/>
        <v>23.024257879999997</v>
      </c>
      <c r="AE96">
        <v>0</v>
      </c>
      <c r="AF96" s="24"/>
      <c r="AG96">
        <f t="shared" si="5"/>
        <v>23.024257879999997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14.449299999999999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8.67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0.19420211999999998</v>
      </c>
      <c r="AD97">
        <f t="shared" si="4"/>
        <v>22.925097879999999</v>
      </c>
      <c r="AE97">
        <v>0</v>
      </c>
      <c r="AF97" s="24"/>
      <c r="AG97">
        <f t="shared" si="5"/>
        <v>22.925097879999999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14.449299999999999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4.72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0.16102211999999999</v>
      </c>
      <c r="AD98">
        <f t="shared" si="4"/>
        <v>19.008277880000001</v>
      </c>
      <c r="AE98">
        <v>0</v>
      </c>
      <c r="AF98" s="24"/>
      <c r="AG98">
        <f t="shared" si="5"/>
        <v>19.008277880000001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0.3467831999999999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0.11660500000000001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4.5753598799999967E-3</v>
      </c>
      <c r="AD99">
        <f t="shared" si="6"/>
        <v>0.54011034011999992</v>
      </c>
      <c r="AE99">
        <f t="shared" ref="AE99:AT99" si="8">SUM(AE3:AE98)/4000</f>
        <v>0</v>
      </c>
      <c r="AG99">
        <f t="shared" si="8"/>
        <v>0.54011034011999992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8.1297499999999995E-2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7">
        <f>Allocation_SG!A1</f>
        <v>45508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'[1]04'!B5</f>
        <v>290</v>
      </c>
      <c r="C3" s="16">
        <f>'[1]04'!C5</f>
        <v>0</v>
      </c>
      <c r="D3" s="16">
        <f>'[1]04'!D5</f>
        <v>0</v>
      </c>
      <c r="E3" s="16">
        <f>'[1]04'!E5</f>
        <v>0</v>
      </c>
      <c r="F3" s="15">
        <f>SUM(B3:E3)</f>
        <v>290</v>
      </c>
      <c r="G3" s="15">
        <f>'[1]04'!H5</f>
        <v>150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  <c r="R3" s="17"/>
    </row>
    <row r="4" spans="1:18">
      <c r="A4" s="8" t="s">
        <v>46</v>
      </c>
      <c r="B4" s="15">
        <f>'[1]04'!B6</f>
        <v>290</v>
      </c>
      <c r="C4" s="16">
        <f>'[1]04'!C6</f>
        <v>0</v>
      </c>
      <c r="D4" s="16">
        <f>'[1]04'!D6</f>
        <v>0</v>
      </c>
      <c r="E4" s="16">
        <f>'[1]04'!E6</f>
        <v>0</v>
      </c>
      <c r="F4" s="15">
        <f>SUM(B4:E4)</f>
        <v>290</v>
      </c>
      <c r="G4" s="15">
        <f>'[1]04'!H6</f>
        <v>150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  <c r="R4" s="17"/>
    </row>
    <row r="5" spans="1:18">
      <c r="A5" s="8" t="s">
        <v>47</v>
      </c>
      <c r="B5" s="15">
        <f>'[1]04'!B7</f>
        <v>290</v>
      </c>
      <c r="C5" s="16">
        <f>'[1]04'!C7</f>
        <v>0</v>
      </c>
      <c r="D5" s="16">
        <f>'[1]04'!D7</f>
        <v>0</v>
      </c>
      <c r="E5" s="16">
        <f>'[1]04'!E7</f>
        <v>0</v>
      </c>
      <c r="F5" s="15">
        <f t="shared" ref="F5:F68" si="6">SUM(B5:E5)</f>
        <v>290</v>
      </c>
      <c r="G5" s="15">
        <f>'[1]04'!H7</f>
        <v>150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7"/>
    </row>
    <row r="6" spans="1:18">
      <c r="A6" s="8" t="s">
        <v>48</v>
      </c>
      <c r="B6" s="15">
        <f>'[1]04'!B8</f>
        <v>290</v>
      </c>
      <c r="C6" s="16">
        <f>'[1]04'!C8</f>
        <v>0</v>
      </c>
      <c r="D6" s="16">
        <f>'[1]04'!D8</f>
        <v>0</v>
      </c>
      <c r="E6" s="16">
        <f>'[1]04'!E8</f>
        <v>0</v>
      </c>
      <c r="F6" s="15">
        <f t="shared" si="6"/>
        <v>290</v>
      </c>
      <c r="G6" s="15">
        <f>'[1]04'!H8</f>
        <v>150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  <c r="R6" s="17"/>
    </row>
    <row r="7" spans="1:18">
      <c r="A7" s="8" t="s">
        <v>49</v>
      </c>
      <c r="B7" s="15">
        <f>'[1]04'!B9</f>
        <v>290</v>
      </c>
      <c r="C7" s="16">
        <f>'[1]04'!C9</f>
        <v>0</v>
      </c>
      <c r="D7" s="16">
        <f>'[1]04'!D9</f>
        <v>0</v>
      </c>
      <c r="E7" s="16">
        <f>'[1]04'!E9</f>
        <v>0</v>
      </c>
      <c r="F7" s="15">
        <f t="shared" si="6"/>
        <v>290</v>
      </c>
      <c r="G7" s="15">
        <f>'[1]04'!H9</f>
        <v>150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  <c r="R7" s="17"/>
    </row>
    <row r="8" spans="1:18">
      <c r="A8" s="8" t="s">
        <v>50</v>
      </c>
      <c r="B8" s="15">
        <f>'[1]04'!B10</f>
        <v>290</v>
      </c>
      <c r="C8" s="16">
        <f>'[1]04'!C10</f>
        <v>0</v>
      </c>
      <c r="D8" s="16">
        <f>'[1]04'!D10</f>
        <v>0</v>
      </c>
      <c r="E8" s="16">
        <f>'[1]04'!E10</f>
        <v>0</v>
      </c>
      <c r="F8" s="15">
        <f t="shared" si="6"/>
        <v>290</v>
      </c>
      <c r="G8" s="15">
        <f>'[1]04'!H10</f>
        <v>150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  <c r="R8" s="17"/>
    </row>
    <row r="9" spans="1:18">
      <c r="A9" s="8" t="s">
        <v>51</v>
      </c>
      <c r="B9" s="15">
        <f>'[1]04'!B11</f>
        <v>290</v>
      </c>
      <c r="C9" s="16">
        <f>'[1]04'!C11</f>
        <v>0</v>
      </c>
      <c r="D9" s="16">
        <f>'[1]04'!D11</f>
        <v>0</v>
      </c>
      <c r="E9" s="16">
        <f>'[1]04'!E11</f>
        <v>0</v>
      </c>
      <c r="F9" s="15">
        <f t="shared" si="6"/>
        <v>290</v>
      </c>
      <c r="G9" s="15">
        <f>'[1]04'!H11</f>
        <v>150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  <c r="R9" s="17"/>
    </row>
    <row r="10" spans="1:18">
      <c r="A10" s="8" t="s">
        <v>52</v>
      </c>
      <c r="B10" s="15">
        <f>'[1]04'!B12</f>
        <v>290</v>
      </c>
      <c r="C10" s="16">
        <f>'[1]04'!C12</f>
        <v>0</v>
      </c>
      <c r="D10" s="16">
        <f>'[1]04'!D12</f>
        <v>0</v>
      </c>
      <c r="E10" s="16">
        <f>'[1]04'!E12</f>
        <v>0</v>
      </c>
      <c r="F10" s="15">
        <f t="shared" si="6"/>
        <v>290</v>
      </c>
      <c r="G10" s="15">
        <f>'[1]04'!H12</f>
        <v>150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  <c r="R10" s="17"/>
    </row>
    <row r="11" spans="1:18">
      <c r="A11" s="8" t="s">
        <v>53</v>
      </c>
      <c r="B11" s="15">
        <f>'[1]04'!B13</f>
        <v>290</v>
      </c>
      <c r="C11" s="16">
        <f>'[1]04'!C13</f>
        <v>0</v>
      </c>
      <c r="D11" s="16">
        <f>'[1]04'!D13</f>
        <v>0</v>
      </c>
      <c r="E11" s="16">
        <f>'[1]04'!E13</f>
        <v>0</v>
      </c>
      <c r="F11" s="15">
        <f t="shared" si="6"/>
        <v>290</v>
      </c>
      <c r="G11" s="15">
        <f>'[1]04'!H13</f>
        <v>150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  <c r="R11" s="17"/>
    </row>
    <row r="12" spans="1:18">
      <c r="A12" s="8" t="s">
        <v>54</v>
      </c>
      <c r="B12" s="15">
        <f>'[1]04'!B14</f>
        <v>290</v>
      </c>
      <c r="C12" s="16">
        <f>'[1]04'!C14</f>
        <v>0</v>
      </c>
      <c r="D12" s="16">
        <f>'[1]04'!D14</f>
        <v>0</v>
      </c>
      <c r="E12" s="16">
        <f>'[1]04'!E14</f>
        <v>0</v>
      </c>
      <c r="F12" s="15">
        <f t="shared" si="6"/>
        <v>290</v>
      </c>
      <c r="G12" s="15">
        <f>'[1]04'!H14</f>
        <v>150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  <c r="R12" s="17"/>
    </row>
    <row r="13" spans="1:18">
      <c r="A13" s="8" t="s">
        <v>55</v>
      </c>
      <c r="B13" s="15">
        <f>'[1]04'!B15</f>
        <v>290</v>
      </c>
      <c r="C13" s="16">
        <f>'[1]04'!C15</f>
        <v>0</v>
      </c>
      <c r="D13" s="16">
        <f>'[1]04'!D15</f>
        <v>0</v>
      </c>
      <c r="E13" s="16">
        <f>'[1]04'!E15</f>
        <v>0</v>
      </c>
      <c r="F13" s="15">
        <f t="shared" si="6"/>
        <v>290</v>
      </c>
      <c r="G13" s="15">
        <f>'[1]04'!H15</f>
        <v>150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  <c r="R13" s="17"/>
    </row>
    <row r="14" spans="1:18">
      <c r="A14" s="8" t="s">
        <v>56</v>
      </c>
      <c r="B14" s="15">
        <f>'[1]04'!B16</f>
        <v>290</v>
      </c>
      <c r="C14" s="16">
        <f>'[1]04'!C16</f>
        <v>0</v>
      </c>
      <c r="D14" s="16">
        <f>'[1]04'!D16</f>
        <v>0</v>
      </c>
      <c r="E14" s="16">
        <f>'[1]04'!E16</f>
        <v>0</v>
      </c>
      <c r="F14" s="15">
        <f t="shared" si="6"/>
        <v>290</v>
      </c>
      <c r="G14" s="15">
        <f>'[1]04'!H16</f>
        <v>150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  <c r="R14" s="17"/>
    </row>
    <row r="15" spans="1:18">
      <c r="A15" s="8" t="s">
        <v>57</v>
      </c>
      <c r="B15" s="15">
        <f>'[1]04'!B17</f>
        <v>290</v>
      </c>
      <c r="C15" s="16">
        <f>'[1]04'!C17</f>
        <v>0</v>
      </c>
      <c r="D15" s="16">
        <f>'[1]04'!D17</f>
        <v>0</v>
      </c>
      <c r="E15" s="16">
        <f>'[1]04'!E17</f>
        <v>0</v>
      </c>
      <c r="F15" s="15">
        <f t="shared" si="6"/>
        <v>290</v>
      </c>
      <c r="G15" s="15">
        <f>'[1]04'!H17</f>
        <v>150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  <c r="R15" s="17"/>
    </row>
    <row r="16" spans="1:18">
      <c r="A16" s="8" t="s">
        <v>58</v>
      </c>
      <c r="B16" s="15">
        <f>'[1]04'!B18</f>
        <v>290</v>
      </c>
      <c r="C16" s="16">
        <f>'[1]04'!C18</f>
        <v>0</v>
      </c>
      <c r="D16" s="16">
        <f>'[1]04'!D18</f>
        <v>0</v>
      </c>
      <c r="E16" s="16">
        <f>'[1]04'!E18</f>
        <v>0</v>
      </c>
      <c r="F16" s="15">
        <f t="shared" si="6"/>
        <v>290</v>
      </c>
      <c r="G16" s="15">
        <f>'[1]04'!H18</f>
        <v>150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  <c r="R16" s="17"/>
    </row>
    <row r="17" spans="1:18">
      <c r="A17" s="8" t="s">
        <v>59</v>
      </c>
      <c r="B17" s="15">
        <f>'[1]04'!B19</f>
        <v>290</v>
      </c>
      <c r="C17" s="16">
        <f>'[1]04'!C19</f>
        <v>0</v>
      </c>
      <c r="D17" s="16">
        <f>'[1]04'!D19</f>
        <v>0</v>
      </c>
      <c r="E17" s="16">
        <f>'[1]04'!E19</f>
        <v>0</v>
      </c>
      <c r="F17" s="15">
        <f t="shared" si="6"/>
        <v>290</v>
      </c>
      <c r="G17" s="15">
        <f>'[1]04'!H19</f>
        <v>150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  <c r="R17" s="17"/>
    </row>
    <row r="18" spans="1:18">
      <c r="A18" s="8" t="s">
        <v>60</v>
      </c>
      <c r="B18" s="15">
        <f>'[1]04'!B20</f>
        <v>290</v>
      </c>
      <c r="C18" s="16">
        <f>'[1]04'!C20</f>
        <v>0</v>
      </c>
      <c r="D18" s="16">
        <f>'[1]04'!D20</f>
        <v>0</v>
      </c>
      <c r="E18" s="16">
        <f>'[1]04'!E20</f>
        <v>0</v>
      </c>
      <c r="F18" s="15">
        <f t="shared" si="6"/>
        <v>290</v>
      </c>
      <c r="G18" s="15">
        <f>'[1]04'!H20</f>
        <v>150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  <c r="R18" s="17"/>
    </row>
    <row r="19" spans="1:18">
      <c r="A19" s="8" t="s">
        <v>61</v>
      </c>
      <c r="B19" s="15">
        <f>'[1]04'!B21</f>
        <v>290</v>
      </c>
      <c r="C19" s="16">
        <f>'[1]04'!C21</f>
        <v>0</v>
      </c>
      <c r="D19" s="16">
        <f>'[1]04'!D21</f>
        <v>0</v>
      </c>
      <c r="E19" s="16">
        <f>'[1]04'!E21</f>
        <v>0</v>
      </c>
      <c r="F19" s="15">
        <f t="shared" si="6"/>
        <v>290</v>
      </c>
      <c r="G19" s="15">
        <f>'[1]04'!H21</f>
        <v>150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  <c r="R19" s="17"/>
    </row>
    <row r="20" spans="1:18">
      <c r="A20" s="8" t="s">
        <v>62</v>
      </c>
      <c r="B20" s="15">
        <f>'[1]04'!B22</f>
        <v>290</v>
      </c>
      <c r="C20" s="16">
        <f>'[1]04'!C22</f>
        <v>0</v>
      </c>
      <c r="D20" s="16">
        <f>'[1]04'!D22</f>
        <v>0</v>
      </c>
      <c r="E20" s="16">
        <f>'[1]04'!E22</f>
        <v>0</v>
      </c>
      <c r="F20" s="15">
        <f t="shared" si="6"/>
        <v>290</v>
      </c>
      <c r="G20" s="15">
        <f>'[1]04'!H22</f>
        <v>150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  <c r="R20" s="17"/>
    </row>
    <row r="21" spans="1:18">
      <c r="A21" s="8" t="s">
        <v>63</v>
      </c>
      <c r="B21" s="15">
        <f>'[1]04'!B23</f>
        <v>290</v>
      </c>
      <c r="C21" s="16">
        <f>'[1]04'!C23</f>
        <v>0</v>
      </c>
      <c r="D21" s="16">
        <f>'[1]04'!D23</f>
        <v>0</v>
      </c>
      <c r="E21" s="16">
        <f>'[1]04'!E23</f>
        <v>0</v>
      </c>
      <c r="F21" s="15">
        <f t="shared" si="6"/>
        <v>290</v>
      </c>
      <c r="G21" s="15">
        <f>'[1]04'!H23</f>
        <v>150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  <c r="R21" s="17"/>
    </row>
    <row r="22" spans="1:18">
      <c r="A22" s="8" t="s">
        <v>64</v>
      </c>
      <c r="B22" s="15">
        <f>'[1]04'!B24</f>
        <v>290</v>
      </c>
      <c r="C22" s="16">
        <f>'[1]04'!C24</f>
        <v>0</v>
      </c>
      <c r="D22" s="16">
        <f>'[1]04'!D24</f>
        <v>0</v>
      </c>
      <c r="E22" s="16">
        <f>'[1]04'!E24</f>
        <v>0</v>
      </c>
      <c r="F22" s="15">
        <f t="shared" si="6"/>
        <v>290</v>
      </c>
      <c r="G22" s="15">
        <f>'[1]04'!H24</f>
        <v>150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  <c r="R22" s="17"/>
    </row>
    <row r="23" spans="1:18">
      <c r="A23" s="8" t="s">
        <v>65</v>
      </c>
      <c r="B23" s="15">
        <f>'[1]04'!B25</f>
        <v>290</v>
      </c>
      <c r="C23" s="16">
        <f>'[1]04'!C25</f>
        <v>0</v>
      </c>
      <c r="D23" s="16">
        <f>'[1]04'!D25</f>
        <v>0</v>
      </c>
      <c r="E23" s="16">
        <f>'[1]04'!E25</f>
        <v>0</v>
      </c>
      <c r="F23" s="15">
        <f t="shared" si="6"/>
        <v>290</v>
      </c>
      <c r="G23" s="15">
        <f>'[1]04'!H25</f>
        <v>150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  <c r="R23" s="17"/>
    </row>
    <row r="24" spans="1:18">
      <c r="A24" s="8" t="s">
        <v>66</v>
      </c>
      <c r="B24" s="15">
        <f>'[1]04'!B26</f>
        <v>290</v>
      </c>
      <c r="C24" s="16">
        <f>'[1]04'!C26</f>
        <v>0</v>
      </c>
      <c r="D24" s="16">
        <f>'[1]04'!D26</f>
        <v>0</v>
      </c>
      <c r="E24" s="16">
        <f>'[1]04'!E26</f>
        <v>0</v>
      </c>
      <c r="F24" s="15">
        <f t="shared" si="6"/>
        <v>290</v>
      </c>
      <c r="G24" s="15">
        <f>'[1]04'!H26</f>
        <v>150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  <c r="R24" s="17"/>
    </row>
    <row r="25" spans="1:18">
      <c r="A25" s="8" t="s">
        <v>67</v>
      </c>
      <c r="B25" s="15">
        <f>'[1]04'!B27</f>
        <v>290</v>
      </c>
      <c r="C25" s="16">
        <f>'[1]04'!C27</f>
        <v>0</v>
      </c>
      <c r="D25" s="16">
        <f>'[1]04'!D27</f>
        <v>0</v>
      </c>
      <c r="E25" s="16">
        <f>'[1]04'!E27</f>
        <v>0</v>
      </c>
      <c r="F25" s="15">
        <f t="shared" si="6"/>
        <v>290</v>
      </c>
      <c r="G25" s="15">
        <f>'[1]04'!H27</f>
        <v>150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  <c r="R25" s="17"/>
    </row>
    <row r="26" spans="1:18">
      <c r="A26" s="8" t="s">
        <v>68</v>
      </c>
      <c r="B26" s="15">
        <f>'[1]04'!B28</f>
        <v>290</v>
      </c>
      <c r="C26" s="16">
        <f>'[1]04'!C28</f>
        <v>0</v>
      </c>
      <c r="D26" s="16">
        <f>'[1]04'!D28</f>
        <v>0</v>
      </c>
      <c r="E26" s="16">
        <f>'[1]04'!E28</f>
        <v>0</v>
      </c>
      <c r="F26" s="15">
        <f t="shared" si="6"/>
        <v>290</v>
      </c>
      <c r="G26" s="15">
        <f>'[1]04'!H28</f>
        <v>150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  <c r="R26" s="17"/>
    </row>
    <row r="27" spans="1:18">
      <c r="A27" s="8" t="s">
        <v>69</v>
      </c>
      <c r="B27" s="15">
        <f>'[1]04'!B29</f>
        <v>290</v>
      </c>
      <c r="C27" s="16">
        <f>'[1]04'!C29</f>
        <v>0</v>
      </c>
      <c r="D27" s="16">
        <f>'[1]04'!D29</f>
        <v>0</v>
      </c>
      <c r="E27" s="16">
        <f>'[1]04'!E29</f>
        <v>0</v>
      </c>
      <c r="F27" s="15">
        <f t="shared" si="6"/>
        <v>290</v>
      </c>
      <c r="G27" s="15">
        <f>'[1]04'!H29</f>
        <v>150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  <c r="R27" s="17"/>
    </row>
    <row r="28" spans="1:18">
      <c r="A28" s="8" t="s">
        <v>70</v>
      </c>
      <c r="B28" s="15">
        <f>'[1]04'!B30</f>
        <v>290</v>
      </c>
      <c r="C28" s="16">
        <f>'[1]04'!C30</f>
        <v>0</v>
      </c>
      <c r="D28" s="16">
        <f>'[1]04'!D30</f>
        <v>0</v>
      </c>
      <c r="E28" s="16">
        <f>'[1]04'!E30</f>
        <v>0</v>
      </c>
      <c r="F28" s="15">
        <f t="shared" si="6"/>
        <v>290</v>
      </c>
      <c r="G28" s="15">
        <f>'[1]04'!H30</f>
        <v>150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  <c r="R28" s="17"/>
    </row>
    <row r="29" spans="1:18">
      <c r="A29" s="8" t="s">
        <v>71</v>
      </c>
      <c r="B29" s="15">
        <f>'[1]04'!B31</f>
        <v>290</v>
      </c>
      <c r="C29" s="16">
        <f>'[1]04'!C31</f>
        <v>0</v>
      </c>
      <c r="D29" s="16">
        <f>'[1]04'!D31</f>
        <v>0</v>
      </c>
      <c r="E29" s="16">
        <f>'[1]04'!E31</f>
        <v>0</v>
      </c>
      <c r="F29" s="15">
        <f t="shared" si="6"/>
        <v>290</v>
      </c>
      <c r="G29" s="15">
        <f>'[1]04'!H31</f>
        <v>150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  <c r="R29" s="17"/>
    </row>
    <row r="30" spans="1:18">
      <c r="A30" s="8" t="s">
        <v>72</v>
      </c>
      <c r="B30" s="15">
        <f>'[1]04'!B32</f>
        <v>290</v>
      </c>
      <c r="C30" s="16">
        <f>'[1]04'!C32</f>
        <v>0</v>
      </c>
      <c r="D30" s="16">
        <f>'[1]04'!D32</f>
        <v>0</v>
      </c>
      <c r="E30" s="16">
        <f>'[1]04'!E32</f>
        <v>0</v>
      </c>
      <c r="F30" s="15">
        <f t="shared" si="6"/>
        <v>290</v>
      </c>
      <c r="G30" s="15">
        <f>'[1]04'!H32</f>
        <v>150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  <c r="R30" s="17"/>
    </row>
    <row r="31" spans="1:18">
      <c r="A31" s="8" t="s">
        <v>73</v>
      </c>
      <c r="B31" s="15">
        <f>'[1]04'!B33</f>
        <v>290</v>
      </c>
      <c r="C31" s="16">
        <f>'[1]04'!C33</f>
        <v>0</v>
      </c>
      <c r="D31" s="16">
        <f>'[1]04'!D33</f>
        <v>0</v>
      </c>
      <c r="E31" s="16">
        <f>'[1]04'!E33</f>
        <v>0</v>
      </c>
      <c r="F31" s="15">
        <f t="shared" si="6"/>
        <v>290</v>
      </c>
      <c r="G31" s="15">
        <f>'[1]04'!H33</f>
        <v>150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  <c r="R31" s="17"/>
    </row>
    <row r="32" spans="1:18">
      <c r="A32" s="8" t="s">
        <v>74</v>
      </c>
      <c r="B32" s="15">
        <f>'[1]04'!B34</f>
        <v>290</v>
      </c>
      <c r="C32" s="16">
        <f>'[1]04'!C34</f>
        <v>0</v>
      </c>
      <c r="D32" s="16">
        <f>'[1]04'!D34</f>
        <v>0</v>
      </c>
      <c r="E32" s="16">
        <f>'[1]04'!E34</f>
        <v>0</v>
      </c>
      <c r="F32" s="15">
        <f t="shared" si="6"/>
        <v>290</v>
      </c>
      <c r="G32" s="15">
        <f>'[1]04'!H34</f>
        <v>150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  <c r="R32" s="17"/>
    </row>
    <row r="33" spans="1:18">
      <c r="A33" s="8" t="s">
        <v>75</v>
      </c>
      <c r="B33" s="15">
        <f>'[1]04'!B35</f>
        <v>290</v>
      </c>
      <c r="C33" s="16">
        <f>'[1]04'!C35</f>
        <v>0</v>
      </c>
      <c r="D33" s="16">
        <f>'[1]04'!D35</f>
        <v>0</v>
      </c>
      <c r="E33" s="16">
        <f>'[1]04'!E35</f>
        <v>0</v>
      </c>
      <c r="F33" s="15">
        <f t="shared" si="6"/>
        <v>290</v>
      </c>
      <c r="G33" s="15">
        <f>'[1]04'!H35</f>
        <v>150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  <c r="R33" s="17"/>
    </row>
    <row r="34" spans="1:18">
      <c r="A34" s="8" t="s">
        <v>76</v>
      </c>
      <c r="B34" s="15">
        <f>'[1]04'!B36</f>
        <v>290</v>
      </c>
      <c r="C34" s="16">
        <f>'[1]04'!C36</f>
        <v>0</v>
      </c>
      <c r="D34" s="16">
        <f>'[1]04'!D36</f>
        <v>0</v>
      </c>
      <c r="E34" s="16">
        <f>'[1]04'!E36</f>
        <v>0</v>
      </c>
      <c r="F34" s="15">
        <f t="shared" si="6"/>
        <v>290</v>
      </c>
      <c r="G34" s="15">
        <f>'[1]04'!H36</f>
        <v>150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  <c r="R34" s="17"/>
    </row>
    <row r="35" spans="1:18">
      <c r="A35" s="8" t="s">
        <v>77</v>
      </c>
      <c r="B35" s="15">
        <f>'[1]04'!B37</f>
        <v>290</v>
      </c>
      <c r="C35" s="16">
        <f>'[1]04'!C37</f>
        <v>0</v>
      </c>
      <c r="D35" s="16">
        <f>'[1]04'!D37</f>
        <v>0</v>
      </c>
      <c r="E35" s="16">
        <f>'[1]04'!E37</f>
        <v>0</v>
      </c>
      <c r="F35" s="15">
        <f t="shared" si="6"/>
        <v>290</v>
      </c>
      <c r="G35" s="15">
        <f>'[1]04'!H37</f>
        <v>150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  <c r="R35" s="17"/>
    </row>
    <row r="36" spans="1:18">
      <c r="A36" s="8" t="s">
        <v>78</v>
      </c>
      <c r="B36" s="15">
        <f>'[1]04'!B38</f>
        <v>290</v>
      </c>
      <c r="C36" s="16">
        <f>'[1]04'!C38</f>
        <v>0</v>
      </c>
      <c r="D36" s="16">
        <f>'[1]04'!D38</f>
        <v>0</v>
      </c>
      <c r="E36" s="16">
        <f>'[1]04'!E38</f>
        <v>0</v>
      </c>
      <c r="F36" s="15">
        <f t="shared" si="6"/>
        <v>290</v>
      </c>
      <c r="G36" s="15">
        <f>'[1]04'!H38</f>
        <v>150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  <c r="R36" s="17"/>
    </row>
    <row r="37" spans="1:18">
      <c r="A37" s="8" t="s">
        <v>79</v>
      </c>
      <c r="B37" s="15">
        <f>'[1]04'!B39</f>
        <v>290</v>
      </c>
      <c r="C37" s="16">
        <f>'[1]04'!C39</f>
        <v>0</v>
      </c>
      <c r="D37" s="16">
        <f>'[1]04'!D39</f>
        <v>0</v>
      </c>
      <c r="E37" s="16">
        <f>'[1]04'!E39</f>
        <v>0</v>
      </c>
      <c r="F37" s="15">
        <f t="shared" si="6"/>
        <v>290</v>
      </c>
      <c r="G37" s="15">
        <f>'[1]04'!H39</f>
        <v>150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  <c r="R37" s="17"/>
    </row>
    <row r="38" spans="1:18">
      <c r="A38" s="8" t="s">
        <v>80</v>
      </c>
      <c r="B38" s="15">
        <f>'[1]04'!B40</f>
        <v>290</v>
      </c>
      <c r="C38" s="16">
        <f>'[1]04'!C40</f>
        <v>0</v>
      </c>
      <c r="D38" s="16">
        <f>'[1]04'!D40</f>
        <v>0</v>
      </c>
      <c r="E38" s="16">
        <f>'[1]04'!E40</f>
        <v>0</v>
      </c>
      <c r="F38" s="15">
        <f t="shared" si="6"/>
        <v>290</v>
      </c>
      <c r="G38" s="15">
        <f>'[1]04'!H40</f>
        <v>150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  <c r="R38" s="17"/>
    </row>
    <row r="39" spans="1:18">
      <c r="A39" s="8" t="s">
        <v>81</v>
      </c>
      <c r="B39" s="15">
        <f>'[1]04'!B41</f>
        <v>290</v>
      </c>
      <c r="C39" s="16">
        <f>'[1]04'!C41</f>
        <v>0</v>
      </c>
      <c r="D39" s="16">
        <f>'[1]04'!D41</f>
        <v>0</v>
      </c>
      <c r="E39" s="16">
        <f>'[1]04'!E41</f>
        <v>0</v>
      </c>
      <c r="F39" s="15">
        <f t="shared" si="6"/>
        <v>290</v>
      </c>
      <c r="G39" s="15">
        <f>'[1]04'!H41</f>
        <v>150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  <c r="R39" s="17"/>
    </row>
    <row r="40" spans="1:18">
      <c r="A40" s="8" t="s">
        <v>82</v>
      </c>
      <c r="B40" s="15">
        <f>'[1]04'!B42</f>
        <v>290</v>
      </c>
      <c r="C40" s="16">
        <f>'[1]04'!C42</f>
        <v>0</v>
      </c>
      <c r="D40" s="16">
        <f>'[1]04'!D42</f>
        <v>0</v>
      </c>
      <c r="E40" s="16">
        <f>'[1]04'!E42</f>
        <v>0</v>
      </c>
      <c r="F40" s="15">
        <f t="shared" si="6"/>
        <v>290</v>
      </c>
      <c r="G40" s="15">
        <f>'[1]04'!H42</f>
        <v>150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  <c r="R40" s="17"/>
    </row>
    <row r="41" spans="1:18">
      <c r="A41" s="8" t="s">
        <v>83</v>
      </c>
      <c r="B41" s="15">
        <f>'[1]04'!B43</f>
        <v>290</v>
      </c>
      <c r="C41" s="16">
        <f>'[1]04'!C43</f>
        <v>0</v>
      </c>
      <c r="D41" s="16">
        <f>'[1]04'!D43</f>
        <v>0</v>
      </c>
      <c r="E41" s="16">
        <f>'[1]04'!E43</f>
        <v>0</v>
      </c>
      <c r="F41" s="15">
        <f t="shared" si="6"/>
        <v>290</v>
      </c>
      <c r="G41" s="15">
        <f>'[1]04'!H43</f>
        <v>150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  <c r="R41" s="17"/>
    </row>
    <row r="42" spans="1:18">
      <c r="A42" s="8" t="s">
        <v>84</v>
      </c>
      <c r="B42" s="15">
        <f>'[1]04'!B44</f>
        <v>290</v>
      </c>
      <c r="C42" s="16">
        <f>'[1]04'!C44</f>
        <v>0</v>
      </c>
      <c r="D42" s="16">
        <f>'[1]04'!D44</f>
        <v>0</v>
      </c>
      <c r="E42" s="16">
        <f>'[1]04'!E44</f>
        <v>0</v>
      </c>
      <c r="F42" s="15">
        <f t="shared" si="6"/>
        <v>290</v>
      </c>
      <c r="G42" s="15">
        <f>'[1]04'!H44</f>
        <v>150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  <c r="R42" s="17"/>
    </row>
    <row r="43" spans="1:18">
      <c r="A43" s="8" t="s">
        <v>85</v>
      </c>
      <c r="B43" s="15">
        <f>'[1]04'!B45</f>
        <v>290</v>
      </c>
      <c r="C43" s="16">
        <f>'[1]04'!C45</f>
        <v>0</v>
      </c>
      <c r="D43" s="16">
        <f>'[1]04'!D45</f>
        <v>0</v>
      </c>
      <c r="E43" s="16">
        <f>'[1]04'!E45</f>
        <v>0</v>
      </c>
      <c r="F43" s="15">
        <f t="shared" si="6"/>
        <v>290</v>
      </c>
      <c r="G43" s="15">
        <f>'[1]04'!H45</f>
        <v>150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  <c r="R43" s="17"/>
    </row>
    <row r="44" spans="1:18">
      <c r="A44" s="8" t="s">
        <v>86</v>
      </c>
      <c r="B44" s="15">
        <f>'[1]04'!B46</f>
        <v>290</v>
      </c>
      <c r="C44" s="16">
        <f>'[1]04'!C46</f>
        <v>0</v>
      </c>
      <c r="D44" s="16">
        <f>'[1]04'!D46</f>
        <v>0</v>
      </c>
      <c r="E44" s="16">
        <f>'[1]04'!E46</f>
        <v>0</v>
      </c>
      <c r="F44" s="15">
        <f t="shared" si="6"/>
        <v>290</v>
      </c>
      <c r="G44" s="15">
        <f>'[1]04'!H46</f>
        <v>150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'[1]04'!B47</f>
        <v>290</v>
      </c>
      <c r="C45" s="16">
        <f>'[1]04'!C47</f>
        <v>0</v>
      </c>
      <c r="D45" s="16">
        <f>'[1]04'!D47</f>
        <v>0</v>
      </c>
      <c r="E45" s="16">
        <f>'[1]04'!E47</f>
        <v>0</v>
      </c>
      <c r="F45" s="15">
        <f t="shared" si="6"/>
        <v>290</v>
      </c>
      <c r="G45" s="15">
        <f>'[1]04'!H47</f>
        <v>150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'[1]04'!B48</f>
        <v>290</v>
      </c>
      <c r="C46" s="16">
        <f>'[1]04'!C48</f>
        <v>0</v>
      </c>
      <c r="D46" s="16">
        <f>'[1]04'!D48</f>
        <v>0</v>
      </c>
      <c r="E46" s="16">
        <f>'[1]04'!E48</f>
        <v>0</v>
      </c>
      <c r="F46" s="15">
        <f t="shared" si="6"/>
        <v>290</v>
      </c>
      <c r="G46" s="15">
        <f>'[1]04'!H48</f>
        <v>150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'[1]04'!B49</f>
        <v>290</v>
      </c>
      <c r="C47" s="16">
        <f>'[1]04'!C49</f>
        <v>0</v>
      </c>
      <c r="D47" s="16">
        <f>'[1]04'!D49</f>
        <v>0</v>
      </c>
      <c r="E47" s="16">
        <f>'[1]04'!E49</f>
        <v>0</v>
      </c>
      <c r="F47" s="15">
        <f t="shared" si="6"/>
        <v>290</v>
      </c>
      <c r="G47" s="15">
        <f>'[1]04'!H49</f>
        <v>150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  <c r="R47" s="17"/>
    </row>
    <row r="48" spans="1:18">
      <c r="A48" s="8" t="s">
        <v>90</v>
      </c>
      <c r="B48" s="15">
        <f>'[1]04'!B50</f>
        <v>290</v>
      </c>
      <c r="C48" s="16">
        <f>'[1]04'!C50</f>
        <v>0</v>
      </c>
      <c r="D48" s="16">
        <f>'[1]04'!D50</f>
        <v>0</v>
      </c>
      <c r="E48" s="16">
        <f>'[1]04'!E50</f>
        <v>0</v>
      </c>
      <c r="F48" s="15">
        <f t="shared" si="6"/>
        <v>290</v>
      </c>
      <c r="G48" s="15">
        <f>'[1]04'!H50</f>
        <v>150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  <c r="R48" s="17"/>
    </row>
    <row r="49" spans="1:18">
      <c r="A49" s="8" t="s">
        <v>91</v>
      </c>
      <c r="B49" s="15">
        <f>'[1]04'!B51</f>
        <v>290</v>
      </c>
      <c r="C49" s="16">
        <f>'[1]04'!C51</f>
        <v>0</v>
      </c>
      <c r="D49" s="16">
        <f>'[1]04'!D51</f>
        <v>0</v>
      </c>
      <c r="E49" s="16">
        <f>'[1]04'!E51</f>
        <v>0</v>
      </c>
      <c r="F49" s="15">
        <f t="shared" si="6"/>
        <v>290</v>
      </c>
      <c r="G49" s="15">
        <f>'[1]04'!H51</f>
        <v>150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  <c r="R49" s="17"/>
    </row>
    <row r="50" spans="1:18">
      <c r="A50" s="8" t="s">
        <v>92</v>
      </c>
      <c r="B50" s="15">
        <f>'[1]04'!B52</f>
        <v>290</v>
      </c>
      <c r="C50" s="16">
        <f>'[1]04'!C52</f>
        <v>0</v>
      </c>
      <c r="D50" s="16">
        <f>'[1]04'!D52</f>
        <v>0</v>
      </c>
      <c r="E50" s="16">
        <f>'[1]04'!E52</f>
        <v>0</v>
      </c>
      <c r="F50" s="15">
        <f t="shared" si="6"/>
        <v>290</v>
      </c>
      <c r="G50" s="15">
        <f>'[1]04'!H52</f>
        <v>150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  <c r="R50" s="17"/>
    </row>
    <row r="51" spans="1:18">
      <c r="A51" s="8" t="s">
        <v>93</v>
      </c>
      <c r="B51" s="15">
        <f>'[1]04'!B53</f>
        <v>290</v>
      </c>
      <c r="C51" s="16">
        <f>'[1]04'!C53</f>
        <v>0</v>
      </c>
      <c r="D51" s="16">
        <f>'[1]04'!D53</f>
        <v>0</v>
      </c>
      <c r="E51" s="16">
        <f>'[1]04'!E53</f>
        <v>0</v>
      </c>
      <c r="F51" s="15">
        <f t="shared" si="6"/>
        <v>290</v>
      </c>
      <c r="G51" s="15">
        <f>'[1]04'!H53</f>
        <v>150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  <c r="R51" s="17"/>
    </row>
    <row r="52" spans="1:18">
      <c r="A52" s="8" t="s">
        <v>94</v>
      </c>
      <c r="B52" s="15">
        <f>'[1]04'!B54</f>
        <v>290</v>
      </c>
      <c r="C52" s="16">
        <f>'[1]04'!C54</f>
        <v>0</v>
      </c>
      <c r="D52" s="16">
        <f>'[1]04'!D54</f>
        <v>0</v>
      </c>
      <c r="E52" s="16">
        <f>'[1]04'!E54</f>
        <v>0</v>
      </c>
      <c r="F52" s="15">
        <f t="shared" si="6"/>
        <v>290</v>
      </c>
      <c r="G52" s="15">
        <f>'[1]04'!H54</f>
        <v>150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  <c r="R52" s="17"/>
    </row>
    <row r="53" spans="1:18">
      <c r="A53" s="8" t="s">
        <v>95</v>
      </c>
      <c r="B53" s="15">
        <f>'[1]04'!B55</f>
        <v>290</v>
      </c>
      <c r="C53" s="16">
        <f>'[1]04'!C55</f>
        <v>0</v>
      </c>
      <c r="D53" s="16">
        <f>'[1]04'!D55</f>
        <v>0</v>
      </c>
      <c r="E53" s="16">
        <f>'[1]04'!E55</f>
        <v>0</v>
      </c>
      <c r="F53" s="15">
        <f t="shared" si="6"/>
        <v>290</v>
      </c>
      <c r="G53" s="15">
        <f>'[1]04'!H55</f>
        <v>150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  <c r="R53" s="17"/>
    </row>
    <row r="54" spans="1:18">
      <c r="A54" s="8" t="s">
        <v>96</v>
      </c>
      <c r="B54" s="15">
        <f>'[1]04'!B56</f>
        <v>290</v>
      </c>
      <c r="C54" s="16">
        <f>'[1]04'!C56</f>
        <v>0</v>
      </c>
      <c r="D54" s="16">
        <f>'[1]04'!D56</f>
        <v>0</v>
      </c>
      <c r="E54" s="16">
        <f>'[1]04'!E56</f>
        <v>0</v>
      </c>
      <c r="F54" s="15">
        <f t="shared" si="6"/>
        <v>290</v>
      </c>
      <c r="G54" s="15">
        <f>'[1]04'!H56</f>
        <v>150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  <c r="R54" s="17"/>
    </row>
    <row r="55" spans="1:18">
      <c r="A55" s="8" t="s">
        <v>97</v>
      </c>
      <c r="B55" s="15">
        <f>'[1]04'!B57</f>
        <v>290</v>
      </c>
      <c r="C55" s="16">
        <f>'[1]04'!C57</f>
        <v>0</v>
      </c>
      <c r="D55" s="16">
        <f>'[1]04'!D57</f>
        <v>0</v>
      </c>
      <c r="E55" s="16">
        <f>'[1]04'!E57</f>
        <v>0</v>
      </c>
      <c r="F55" s="15">
        <f t="shared" si="6"/>
        <v>290</v>
      </c>
      <c r="G55" s="15">
        <f>'[1]04'!H57</f>
        <v>150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  <c r="R55" s="17"/>
    </row>
    <row r="56" spans="1:18">
      <c r="A56" s="8" t="s">
        <v>98</v>
      </c>
      <c r="B56" s="15">
        <f>'[1]04'!B58</f>
        <v>290</v>
      </c>
      <c r="C56" s="16">
        <f>'[1]04'!C58</f>
        <v>0</v>
      </c>
      <c r="D56" s="16">
        <f>'[1]04'!D58</f>
        <v>0</v>
      </c>
      <c r="E56" s="16">
        <f>'[1]04'!E58</f>
        <v>0</v>
      </c>
      <c r="F56" s="15">
        <f t="shared" si="6"/>
        <v>290</v>
      </c>
      <c r="G56" s="15">
        <f>'[1]04'!H58</f>
        <v>150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  <c r="R56" s="17"/>
    </row>
    <row r="57" spans="1:18">
      <c r="A57" s="8" t="s">
        <v>99</v>
      </c>
      <c r="B57" s="15">
        <f>'[1]04'!B59</f>
        <v>100</v>
      </c>
      <c r="C57" s="16">
        <f>'[1]04'!C59</f>
        <v>100</v>
      </c>
      <c r="D57" s="16">
        <f>'[1]04'!D59</f>
        <v>0</v>
      </c>
      <c r="E57" s="16">
        <f>'[1]04'!E59</f>
        <v>0</v>
      </c>
      <c r="F57" s="15">
        <f t="shared" si="6"/>
        <v>200</v>
      </c>
      <c r="G57" s="15">
        <f>'[1]04'!H59</f>
        <v>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'[1]04'!B60</f>
        <v>100</v>
      </c>
      <c r="C58" s="16">
        <f>'[1]04'!C60</f>
        <v>100</v>
      </c>
      <c r="D58" s="16">
        <f>'[1]04'!D60</f>
        <v>0</v>
      </c>
      <c r="E58" s="16">
        <f>'[1]04'!E60</f>
        <v>0</v>
      </c>
      <c r="F58" s="15">
        <f t="shared" si="6"/>
        <v>200</v>
      </c>
      <c r="G58" s="15">
        <f>'[1]04'!H60</f>
        <v>0</v>
      </c>
      <c r="H58" s="16">
        <f>'[1]04'!I60</f>
        <v>20</v>
      </c>
      <c r="I58" s="16">
        <f>'[1]04'!J60</f>
        <v>0</v>
      </c>
      <c r="J58" s="16">
        <f>'[1]04'!K60</f>
        <v>0</v>
      </c>
      <c r="K58" s="15">
        <f t="shared" si="4"/>
        <v>20</v>
      </c>
      <c r="L58" s="18">
        <f>frq!C58</f>
        <v>1</v>
      </c>
      <c r="M58" s="16">
        <f t="shared" si="7"/>
        <v>0</v>
      </c>
      <c r="N58" s="16">
        <f t="shared" si="8"/>
        <v>20</v>
      </c>
      <c r="O58" s="16">
        <f t="shared" si="9"/>
        <v>0</v>
      </c>
      <c r="P58" s="16">
        <f t="shared" si="10"/>
        <v>0</v>
      </c>
      <c r="Q58" s="17">
        <f t="shared" si="5"/>
        <v>20</v>
      </c>
      <c r="R58" s="17"/>
    </row>
    <row r="59" spans="1:18">
      <c r="A59" s="8" t="s">
        <v>101</v>
      </c>
      <c r="B59" s="15">
        <f>'[1]04'!B61</f>
        <v>100</v>
      </c>
      <c r="C59" s="16">
        <f>'[1]04'!C61</f>
        <v>100</v>
      </c>
      <c r="D59" s="16">
        <f>'[1]04'!D61</f>
        <v>0</v>
      </c>
      <c r="E59" s="16">
        <f>'[1]04'!E61</f>
        <v>0</v>
      </c>
      <c r="F59" s="15">
        <f t="shared" si="6"/>
        <v>200</v>
      </c>
      <c r="G59" s="15">
        <f>'[1]04'!H61</f>
        <v>0</v>
      </c>
      <c r="H59" s="16">
        <f>'[1]04'!I61</f>
        <v>40</v>
      </c>
      <c r="I59" s="16">
        <f>'[1]04'!J61</f>
        <v>0</v>
      </c>
      <c r="J59" s="16">
        <f>'[1]04'!K61</f>
        <v>0</v>
      </c>
      <c r="K59" s="15">
        <f t="shared" si="4"/>
        <v>40</v>
      </c>
      <c r="L59" s="18">
        <f>frq!C59</f>
        <v>1</v>
      </c>
      <c r="M59" s="16">
        <f t="shared" si="7"/>
        <v>0</v>
      </c>
      <c r="N59" s="16">
        <f t="shared" si="8"/>
        <v>40</v>
      </c>
      <c r="O59" s="16">
        <f t="shared" si="9"/>
        <v>0</v>
      </c>
      <c r="P59" s="16">
        <f t="shared" si="10"/>
        <v>0</v>
      </c>
      <c r="Q59" s="17">
        <f t="shared" si="5"/>
        <v>40</v>
      </c>
      <c r="R59" s="17"/>
    </row>
    <row r="60" spans="1:18">
      <c r="A60" s="8" t="s">
        <v>102</v>
      </c>
      <c r="B60" s="15">
        <f>'[1]04'!B62</f>
        <v>100</v>
      </c>
      <c r="C60" s="16">
        <f>'[1]04'!C62</f>
        <v>100</v>
      </c>
      <c r="D60" s="16">
        <f>'[1]04'!D62</f>
        <v>0</v>
      </c>
      <c r="E60" s="16">
        <f>'[1]04'!E62</f>
        <v>0</v>
      </c>
      <c r="F60" s="15">
        <f t="shared" si="6"/>
        <v>200</v>
      </c>
      <c r="G60" s="15">
        <f>'[1]04'!H62</f>
        <v>0</v>
      </c>
      <c r="H60" s="16">
        <f>'[1]04'!I62</f>
        <v>80</v>
      </c>
      <c r="I60" s="16">
        <f>'[1]04'!J62</f>
        <v>0</v>
      </c>
      <c r="J60" s="16">
        <f>'[1]04'!K62</f>
        <v>0</v>
      </c>
      <c r="K60" s="15">
        <f t="shared" si="4"/>
        <v>80</v>
      </c>
      <c r="L60" s="18">
        <f>frq!C60</f>
        <v>1</v>
      </c>
      <c r="M60" s="16">
        <f t="shared" si="7"/>
        <v>0</v>
      </c>
      <c r="N60" s="16">
        <f t="shared" si="8"/>
        <v>80</v>
      </c>
      <c r="O60" s="16">
        <f t="shared" si="9"/>
        <v>0</v>
      </c>
      <c r="P60" s="16">
        <f t="shared" si="10"/>
        <v>0</v>
      </c>
      <c r="Q60" s="17">
        <f t="shared" si="5"/>
        <v>80</v>
      </c>
      <c r="R60" s="17"/>
    </row>
    <row r="61" spans="1:18">
      <c r="A61" s="8" t="s">
        <v>103</v>
      </c>
      <c r="B61" s="15">
        <f>'[1]04'!B63</f>
        <v>100</v>
      </c>
      <c r="C61" s="16">
        <f>'[1]04'!C63</f>
        <v>100</v>
      </c>
      <c r="D61" s="16">
        <f>'[1]04'!D63</f>
        <v>0</v>
      </c>
      <c r="E61" s="16">
        <f>'[1]04'!E63</f>
        <v>0</v>
      </c>
      <c r="F61" s="15">
        <f t="shared" si="6"/>
        <v>200</v>
      </c>
      <c r="G61" s="15">
        <f>'[1]04'!H63</f>
        <v>0</v>
      </c>
      <c r="H61" s="16">
        <f>'[1]04'!I63</f>
        <v>80</v>
      </c>
      <c r="I61" s="16">
        <f>'[1]04'!J63</f>
        <v>0</v>
      </c>
      <c r="J61" s="16">
        <f>'[1]04'!K63</f>
        <v>0</v>
      </c>
      <c r="K61" s="15">
        <f t="shared" si="4"/>
        <v>80</v>
      </c>
      <c r="L61" s="18">
        <f>frq!C61</f>
        <v>1</v>
      </c>
      <c r="M61" s="16">
        <f t="shared" si="7"/>
        <v>0</v>
      </c>
      <c r="N61" s="16">
        <f t="shared" si="8"/>
        <v>80</v>
      </c>
      <c r="O61" s="16">
        <f t="shared" si="9"/>
        <v>0</v>
      </c>
      <c r="P61" s="16">
        <f t="shared" si="10"/>
        <v>0</v>
      </c>
      <c r="Q61" s="17">
        <f t="shared" si="5"/>
        <v>80</v>
      </c>
      <c r="R61" s="17"/>
    </row>
    <row r="62" spans="1:18">
      <c r="A62" s="8" t="s">
        <v>104</v>
      </c>
      <c r="B62" s="15">
        <f>'[1]04'!B64</f>
        <v>100</v>
      </c>
      <c r="C62" s="16">
        <f>'[1]04'!C64</f>
        <v>200</v>
      </c>
      <c r="D62" s="16">
        <f>'[1]04'!D64</f>
        <v>0</v>
      </c>
      <c r="E62" s="16">
        <f>'[1]04'!E64</f>
        <v>0</v>
      </c>
      <c r="F62" s="15">
        <f t="shared" si="6"/>
        <v>300</v>
      </c>
      <c r="G62" s="15">
        <f>'[1]04'!H64</f>
        <v>0</v>
      </c>
      <c r="H62" s="16">
        <f>'[1]04'!I64</f>
        <v>80</v>
      </c>
      <c r="I62" s="16">
        <f>'[1]04'!J64</f>
        <v>0</v>
      </c>
      <c r="J62" s="16">
        <f>'[1]04'!K64</f>
        <v>0</v>
      </c>
      <c r="K62" s="15">
        <f t="shared" si="4"/>
        <v>80</v>
      </c>
      <c r="L62" s="18">
        <f>frq!C62</f>
        <v>1</v>
      </c>
      <c r="M62" s="16">
        <f t="shared" si="7"/>
        <v>0</v>
      </c>
      <c r="N62" s="16">
        <f t="shared" si="8"/>
        <v>80</v>
      </c>
      <c r="O62" s="16">
        <f t="shared" si="9"/>
        <v>0</v>
      </c>
      <c r="P62" s="16">
        <f t="shared" si="10"/>
        <v>0</v>
      </c>
      <c r="Q62" s="17">
        <f t="shared" si="5"/>
        <v>80</v>
      </c>
      <c r="R62" s="17"/>
    </row>
    <row r="63" spans="1:18">
      <c r="A63" s="8" t="s">
        <v>105</v>
      </c>
      <c r="B63" s="15">
        <f>'[1]04'!B65</f>
        <v>100</v>
      </c>
      <c r="C63" s="16">
        <f>'[1]04'!C65</f>
        <v>200</v>
      </c>
      <c r="D63" s="16">
        <f>'[1]04'!D65</f>
        <v>0</v>
      </c>
      <c r="E63" s="16">
        <f>'[1]04'!E65</f>
        <v>0</v>
      </c>
      <c r="F63" s="15">
        <f t="shared" si="6"/>
        <v>300</v>
      </c>
      <c r="G63" s="15">
        <f>'[1]04'!H65</f>
        <v>0</v>
      </c>
      <c r="H63" s="16">
        <f>'[1]04'!I65</f>
        <v>80</v>
      </c>
      <c r="I63" s="16">
        <f>'[1]04'!J65</f>
        <v>0</v>
      </c>
      <c r="J63" s="16">
        <f>'[1]04'!K65</f>
        <v>0</v>
      </c>
      <c r="K63" s="15">
        <f t="shared" si="4"/>
        <v>80</v>
      </c>
      <c r="L63" s="18">
        <f>frq!C63</f>
        <v>1</v>
      </c>
      <c r="M63" s="16">
        <f t="shared" si="7"/>
        <v>0</v>
      </c>
      <c r="N63" s="16">
        <f t="shared" si="8"/>
        <v>80</v>
      </c>
      <c r="O63" s="16">
        <f t="shared" si="9"/>
        <v>0</v>
      </c>
      <c r="P63" s="16">
        <f t="shared" si="10"/>
        <v>0</v>
      </c>
      <c r="Q63" s="17">
        <f t="shared" si="5"/>
        <v>80</v>
      </c>
      <c r="R63" s="17"/>
    </row>
    <row r="64" spans="1:18">
      <c r="A64" s="8" t="s">
        <v>106</v>
      </c>
      <c r="B64" s="15">
        <f>'[1]04'!B66</f>
        <v>300</v>
      </c>
      <c r="C64" s="16">
        <f>'[1]04'!C66</f>
        <v>0</v>
      </c>
      <c r="D64" s="16">
        <f>'[1]04'!D66</f>
        <v>0</v>
      </c>
      <c r="E64" s="16">
        <f>'[1]04'!E66</f>
        <v>0</v>
      </c>
      <c r="F64" s="15">
        <f t="shared" si="6"/>
        <v>300</v>
      </c>
      <c r="G64" s="15">
        <f>'[1]04'!H66</f>
        <v>110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110</v>
      </c>
      <c r="L64" s="18">
        <f>frq!C64</f>
        <v>1</v>
      </c>
      <c r="M64" s="16">
        <f t="shared" si="7"/>
        <v>110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110</v>
      </c>
      <c r="R64" s="17"/>
    </row>
    <row r="65" spans="1:19">
      <c r="A65" s="8" t="s">
        <v>107</v>
      </c>
      <c r="B65" s="15">
        <f>'[1]04'!B67</f>
        <v>300</v>
      </c>
      <c r="C65" s="16">
        <f>'[1]04'!C67</f>
        <v>0</v>
      </c>
      <c r="D65" s="16">
        <f>'[1]04'!D67</f>
        <v>0</v>
      </c>
      <c r="E65" s="16">
        <f>'[1]04'!E67</f>
        <v>0</v>
      </c>
      <c r="F65" s="15">
        <f t="shared" si="6"/>
        <v>300</v>
      </c>
      <c r="G65" s="15">
        <f>'[1]04'!H67</f>
        <v>130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130</v>
      </c>
      <c r="L65" s="18">
        <f>frq!C65</f>
        <v>1</v>
      </c>
      <c r="M65" s="16">
        <f t="shared" si="7"/>
        <v>130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130</v>
      </c>
      <c r="R65" s="17"/>
    </row>
    <row r="66" spans="1:19">
      <c r="A66" s="8" t="s">
        <v>108</v>
      </c>
      <c r="B66" s="15">
        <f>'[1]04'!B68</f>
        <v>290</v>
      </c>
      <c r="C66" s="16">
        <f>'[1]04'!C68</f>
        <v>0</v>
      </c>
      <c r="D66" s="16">
        <f>'[1]04'!D68</f>
        <v>0</v>
      </c>
      <c r="E66" s="16">
        <f>'[1]04'!E68</f>
        <v>0</v>
      </c>
      <c r="F66" s="15">
        <f t="shared" si="6"/>
        <v>290</v>
      </c>
      <c r="G66" s="15">
        <f>'[1]04'!H68</f>
        <v>150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  <c r="R66" s="17"/>
    </row>
    <row r="67" spans="1:19">
      <c r="A67" s="8" t="s">
        <v>109</v>
      </c>
      <c r="B67" s="15">
        <f>'[1]04'!B69</f>
        <v>290</v>
      </c>
      <c r="C67" s="16">
        <f>'[1]04'!C69</f>
        <v>0</v>
      </c>
      <c r="D67" s="16">
        <f>'[1]04'!D69</f>
        <v>0</v>
      </c>
      <c r="E67" s="16">
        <f>'[1]04'!E69</f>
        <v>0</v>
      </c>
      <c r="F67" s="15">
        <f t="shared" si="6"/>
        <v>290</v>
      </c>
      <c r="G67" s="15">
        <f>'[1]04'!H69</f>
        <v>150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  <c r="R67" s="17"/>
    </row>
    <row r="68" spans="1:19">
      <c r="A68" s="8" t="s">
        <v>110</v>
      </c>
      <c r="B68" s="15">
        <f>'[1]04'!B70</f>
        <v>290</v>
      </c>
      <c r="C68" s="16">
        <f>'[1]04'!C70</f>
        <v>0</v>
      </c>
      <c r="D68" s="16">
        <f>'[1]04'!D70</f>
        <v>0</v>
      </c>
      <c r="E68" s="16">
        <f>'[1]04'!E70</f>
        <v>0</v>
      </c>
      <c r="F68" s="15">
        <f t="shared" si="6"/>
        <v>290</v>
      </c>
      <c r="G68" s="15">
        <f>'[1]04'!H70</f>
        <v>150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  <c r="R68" s="17"/>
    </row>
    <row r="69" spans="1:19">
      <c r="A69" s="8" t="s">
        <v>111</v>
      </c>
      <c r="B69" s="15">
        <f>'[1]04'!B71</f>
        <v>290</v>
      </c>
      <c r="C69" s="16">
        <f>'[1]04'!C71</f>
        <v>0</v>
      </c>
      <c r="D69" s="16">
        <f>'[1]04'!D71</f>
        <v>0</v>
      </c>
      <c r="E69" s="16">
        <f>'[1]04'!E71</f>
        <v>0</v>
      </c>
      <c r="F69" s="15">
        <f t="shared" ref="F69:F98" si="17">SUM(B69:E69)</f>
        <v>290</v>
      </c>
      <c r="G69" s="15">
        <f>'[1]04'!H71</f>
        <v>150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R69" s="17"/>
      <c r="S69">
        <f>96*4</f>
        <v>384</v>
      </c>
    </row>
    <row r="70" spans="1:19">
      <c r="A70" s="8" t="s">
        <v>112</v>
      </c>
      <c r="B70" s="15">
        <f>'[1]04'!B72</f>
        <v>290</v>
      </c>
      <c r="C70" s="16">
        <f>'[1]04'!C72</f>
        <v>0</v>
      </c>
      <c r="D70" s="16">
        <f>'[1]04'!D72</f>
        <v>0</v>
      </c>
      <c r="E70" s="16">
        <f>'[1]04'!E72</f>
        <v>0</v>
      </c>
      <c r="F70" s="15">
        <f t="shared" si="17"/>
        <v>290</v>
      </c>
      <c r="G70" s="15">
        <f>'[1]04'!H72</f>
        <v>150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  <c r="R70" s="17"/>
    </row>
    <row r="71" spans="1:19">
      <c r="A71" s="8" t="s">
        <v>113</v>
      </c>
      <c r="B71" s="15">
        <f>'[1]04'!B73</f>
        <v>290</v>
      </c>
      <c r="C71" s="16">
        <f>'[1]04'!C73</f>
        <v>0</v>
      </c>
      <c r="D71" s="16">
        <f>'[1]04'!D73</f>
        <v>0</v>
      </c>
      <c r="E71" s="16">
        <f>'[1]04'!E73</f>
        <v>0</v>
      </c>
      <c r="F71" s="15">
        <f t="shared" si="17"/>
        <v>290</v>
      </c>
      <c r="G71" s="15">
        <f>'[1]04'!H73</f>
        <v>150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  <c r="R71" s="17"/>
    </row>
    <row r="72" spans="1:19">
      <c r="A72" s="8" t="s">
        <v>114</v>
      </c>
      <c r="B72" s="15">
        <f>'[1]04'!B74</f>
        <v>290</v>
      </c>
      <c r="C72" s="16">
        <f>'[1]04'!C74</f>
        <v>0</v>
      </c>
      <c r="D72" s="16">
        <f>'[1]04'!D74</f>
        <v>0</v>
      </c>
      <c r="E72" s="16">
        <f>'[1]04'!E74</f>
        <v>0</v>
      </c>
      <c r="F72" s="15">
        <f t="shared" si="17"/>
        <v>290</v>
      </c>
      <c r="G72" s="15">
        <f>'[1]04'!H74</f>
        <v>150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  <c r="R72" s="17"/>
    </row>
    <row r="73" spans="1:19">
      <c r="A73" s="8" t="s">
        <v>115</v>
      </c>
      <c r="B73" s="15">
        <f>'[1]04'!B75</f>
        <v>290</v>
      </c>
      <c r="C73" s="16">
        <f>'[1]04'!C75</f>
        <v>0</v>
      </c>
      <c r="D73" s="16">
        <f>'[1]04'!D75</f>
        <v>0</v>
      </c>
      <c r="E73" s="16">
        <f>'[1]04'!E75</f>
        <v>0</v>
      </c>
      <c r="F73" s="15">
        <f t="shared" si="17"/>
        <v>290</v>
      </c>
      <c r="G73" s="15">
        <f>'[1]04'!H75</f>
        <v>150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  <c r="R73" s="17"/>
    </row>
    <row r="74" spans="1:19">
      <c r="A74" s="8" t="s">
        <v>116</v>
      </c>
      <c r="B74" s="15">
        <f>'[1]04'!B76</f>
        <v>290</v>
      </c>
      <c r="C74" s="16">
        <f>'[1]04'!C76</f>
        <v>0</v>
      </c>
      <c r="D74" s="16">
        <f>'[1]04'!D76</f>
        <v>0</v>
      </c>
      <c r="E74" s="16">
        <f>'[1]04'!E76</f>
        <v>0</v>
      </c>
      <c r="F74" s="15">
        <f t="shared" si="17"/>
        <v>290</v>
      </c>
      <c r="G74" s="15">
        <f>'[1]04'!H76</f>
        <v>150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  <c r="R74" s="17"/>
    </row>
    <row r="75" spans="1:19">
      <c r="A75" s="8" t="s">
        <v>117</v>
      </c>
      <c r="B75" s="15">
        <f>'[1]04'!B77</f>
        <v>290</v>
      </c>
      <c r="C75" s="16">
        <f>'[1]04'!C77</f>
        <v>0</v>
      </c>
      <c r="D75" s="16">
        <f>'[1]04'!D77</f>
        <v>0</v>
      </c>
      <c r="E75" s="16">
        <f>'[1]04'!E77</f>
        <v>0</v>
      </c>
      <c r="F75" s="15">
        <f t="shared" si="17"/>
        <v>290</v>
      </c>
      <c r="G75" s="15">
        <f>'[1]04'!H77</f>
        <v>150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  <c r="R75" s="17"/>
    </row>
    <row r="76" spans="1:19">
      <c r="A76" s="8" t="s">
        <v>118</v>
      </c>
      <c r="B76" s="15">
        <f>'[1]04'!B78</f>
        <v>290</v>
      </c>
      <c r="C76" s="16">
        <f>'[1]04'!C78</f>
        <v>0</v>
      </c>
      <c r="D76" s="16">
        <f>'[1]04'!D78</f>
        <v>0</v>
      </c>
      <c r="E76" s="16">
        <f>'[1]04'!E78</f>
        <v>0</v>
      </c>
      <c r="F76" s="15">
        <f t="shared" si="17"/>
        <v>290</v>
      </c>
      <c r="G76" s="15">
        <f>'[1]04'!H78</f>
        <v>150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  <c r="R76" s="17"/>
    </row>
    <row r="77" spans="1:19">
      <c r="A77" s="8" t="s">
        <v>119</v>
      </c>
      <c r="B77" s="15">
        <f>'[1]04'!B79</f>
        <v>290</v>
      </c>
      <c r="C77" s="16">
        <f>'[1]04'!C79</f>
        <v>0</v>
      </c>
      <c r="D77" s="16">
        <f>'[1]04'!D79</f>
        <v>0</v>
      </c>
      <c r="E77" s="16">
        <f>'[1]04'!E79</f>
        <v>0</v>
      </c>
      <c r="F77" s="15">
        <f t="shared" si="17"/>
        <v>290</v>
      </c>
      <c r="G77" s="15">
        <f>'[1]04'!H79</f>
        <v>150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  <c r="R77" s="17"/>
    </row>
    <row r="78" spans="1:19">
      <c r="A78" s="8" t="s">
        <v>120</v>
      </c>
      <c r="B78" s="15">
        <f>'[1]04'!B80</f>
        <v>290</v>
      </c>
      <c r="C78" s="16">
        <f>'[1]04'!C80</f>
        <v>0</v>
      </c>
      <c r="D78" s="16">
        <f>'[1]04'!D80</f>
        <v>0</v>
      </c>
      <c r="E78" s="16">
        <f>'[1]04'!E80</f>
        <v>0</v>
      </c>
      <c r="F78" s="15">
        <f t="shared" si="17"/>
        <v>290</v>
      </c>
      <c r="G78" s="15">
        <f>'[1]04'!H80</f>
        <v>150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  <c r="R78" s="17"/>
    </row>
    <row r="79" spans="1:19">
      <c r="A79" s="8" t="s">
        <v>121</v>
      </c>
      <c r="B79" s="15">
        <f>'[1]04'!B81</f>
        <v>290</v>
      </c>
      <c r="C79" s="16">
        <f>'[1]04'!C81</f>
        <v>0</v>
      </c>
      <c r="D79" s="16">
        <f>'[1]04'!D81</f>
        <v>0</v>
      </c>
      <c r="E79" s="16">
        <f>'[1]04'!E81</f>
        <v>0</v>
      </c>
      <c r="F79" s="15">
        <f t="shared" si="17"/>
        <v>290</v>
      </c>
      <c r="G79" s="15">
        <f>'[1]04'!H81</f>
        <v>150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  <c r="R79" s="17"/>
    </row>
    <row r="80" spans="1:19">
      <c r="A80" s="8" t="s">
        <v>122</v>
      </c>
      <c r="B80" s="15">
        <f>'[1]04'!B82</f>
        <v>290</v>
      </c>
      <c r="C80" s="16">
        <f>'[1]04'!C82</f>
        <v>0</v>
      </c>
      <c r="D80" s="16">
        <f>'[1]04'!D82</f>
        <v>0</v>
      </c>
      <c r="E80" s="16">
        <f>'[1]04'!E82</f>
        <v>0</v>
      </c>
      <c r="F80" s="15">
        <f t="shared" si="17"/>
        <v>290</v>
      </c>
      <c r="G80" s="15">
        <f>'[1]04'!H82</f>
        <v>145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145</v>
      </c>
      <c r="L80" s="18">
        <f>frq!C80</f>
        <v>1</v>
      </c>
      <c r="M80" s="16">
        <f t="shared" si="11"/>
        <v>145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145</v>
      </c>
      <c r="R80" s="17"/>
    </row>
    <row r="81" spans="1:18">
      <c r="A81" s="8" t="s">
        <v>123</v>
      </c>
      <c r="B81" s="15">
        <f>'[1]04'!B83</f>
        <v>290</v>
      </c>
      <c r="C81" s="16">
        <f>'[1]04'!C83</f>
        <v>0</v>
      </c>
      <c r="D81" s="16">
        <f>'[1]04'!D83</f>
        <v>0</v>
      </c>
      <c r="E81" s="16">
        <f>'[1]04'!E83</f>
        <v>0</v>
      </c>
      <c r="F81" s="15">
        <f t="shared" si="17"/>
        <v>290</v>
      </c>
      <c r="G81" s="15">
        <f>'[1]04'!H83</f>
        <v>145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145</v>
      </c>
      <c r="L81" s="18">
        <f>frq!C81</f>
        <v>1</v>
      </c>
      <c r="M81" s="16">
        <f t="shared" si="11"/>
        <v>145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145</v>
      </c>
      <c r="R81" s="17"/>
    </row>
    <row r="82" spans="1:18">
      <c r="A82" s="8" t="s">
        <v>124</v>
      </c>
      <c r="B82" s="15">
        <f>'[1]04'!B84</f>
        <v>290</v>
      </c>
      <c r="C82" s="16">
        <f>'[1]04'!C84</f>
        <v>0</v>
      </c>
      <c r="D82" s="16">
        <f>'[1]04'!D84</f>
        <v>0</v>
      </c>
      <c r="E82" s="16">
        <f>'[1]04'!E84</f>
        <v>0</v>
      </c>
      <c r="F82" s="15">
        <f t="shared" si="17"/>
        <v>290</v>
      </c>
      <c r="G82" s="15">
        <f>'[1]04'!H84</f>
        <v>145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145</v>
      </c>
      <c r="L82" s="18">
        <f>frq!C82</f>
        <v>1</v>
      </c>
      <c r="M82" s="16">
        <f t="shared" si="11"/>
        <v>145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145</v>
      </c>
      <c r="R82" s="17"/>
    </row>
    <row r="83" spans="1:18">
      <c r="A83" s="8" t="s">
        <v>125</v>
      </c>
      <c r="B83" s="15">
        <f>'[1]04'!B85</f>
        <v>290</v>
      </c>
      <c r="C83" s="16">
        <f>'[1]04'!C85</f>
        <v>0</v>
      </c>
      <c r="D83" s="16">
        <f>'[1]04'!D85</f>
        <v>0</v>
      </c>
      <c r="E83" s="16">
        <f>'[1]04'!E85</f>
        <v>0</v>
      </c>
      <c r="F83" s="15">
        <f t="shared" si="17"/>
        <v>290</v>
      </c>
      <c r="G83" s="15">
        <f>'[1]04'!H85</f>
        <v>145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145</v>
      </c>
      <c r="L83" s="18">
        <f>frq!C83</f>
        <v>1</v>
      </c>
      <c r="M83" s="16">
        <f t="shared" si="11"/>
        <v>145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145</v>
      </c>
      <c r="R83" s="17"/>
    </row>
    <row r="84" spans="1:18">
      <c r="A84" s="8" t="s">
        <v>126</v>
      </c>
      <c r="B84" s="15">
        <f>'[1]04'!B86</f>
        <v>290</v>
      </c>
      <c r="C84" s="16">
        <f>'[1]04'!C86</f>
        <v>0</v>
      </c>
      <c r="D84" s="16">
        <f>'[1]04'!D86</f>
        <v>0</v>
      </c>
      <c r="E84" s="16">
        <f>'[1]04'!E86</f>
        <v>0</v>
      </c>
      <c r="F84" s="15">
        <f t="shared" si="17"/>
        <v>290</v>
      </c>
      <c r="G84" s="15">
        <f>'[1]04'!H86</f>
        <v>145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145</v>
      </c>
      <c r="L84" s="18">
        <f>frq!C84</f>
        <v>1</v>
      </c>
      <c r="M84" s="16">
        <f t="shared" si="11"/>
        <v>145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145</v>
      </c>
      <c r="R84" s="17"/>
    </row>
    <row r="85" spans="1:18">
      <c r="A85" s="8" t="s">
        <v>127</v>
      </c>
      <c r="B85" s="15">
        <f>'[1]04'!B87</f>
        <v>290</v>
      </c>
      <c r="C85" s="16">
        <f>'[1]04'!C87</f>
        <v>0</v>
      </c>
      <c r="D85" s="16">
        <f>'[1]04'!D87</f>
        <v>0</v>
      </c>
      <c r="E85" s="16">
        <f>'[1]04'!E87</f>
        <v>0</v>
      </c>
      <c r="F85" s="15">
        <f t="shared" si="17"/>
        <v>290</v>
      </c>
      <c r="G85" s="15">
        <f>'[1]04'!H87</f>
        <v>145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145</v>
      </c>
      <c r="L85" s="18">
        <f>frq!C85</f>
        <v>1</v>
      </c>
      <c r="M85" s="16">
        <f t="shared" si="11"/>
        <v>145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145</v>
      </c>
      <c r="R85" s="17"/>
    </row>
    <row r="86" spans="1:18">
      <c r="A86" s="8" t="s">
        <v>128</v>
      </c>
      <c r="B86" s="15">
        <f>'[1]04'!B88</f>
        <v>290</v>
      </c>
      <c r="C86" s="16">
        <f>'[1]04'!C88</f>
        <v>0</v>
      </c>
      <c r="D86" s="16">
        <f>'[1]04'!D88</f>
        <v>0</v>
      </c>
      <c r="E86" s="16">
        <f>'[1]04'!E88</f>
        <v>0</v>
      </c>
      <c r="F86" s="15">
        <f t="shared" si="17"/>
        <v>290</v>
      </c>
      <c r="G86" s="15">
        <f>'[1]04'!H88</f>
        <v>145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145</v>
      </c>
      <c r="L86" s="18">
        <f>frq!C86</f>
        <v>1</v>
      </c>
      <c r="M86" s="16">
        <f t="shared" si="11"/>
        <v>145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145</v>
      </c>
      <c r="R86" s="17"/>
    </row>
    <row r="87" spans="1:18">
      <c r="A87" s="8" t="s">
        <v>129</v>
      </c>
      <c r="B87" s="15">
        <f>'[1]04'!B89</f>
        <v>290</v>
      </c>
      <c r="C87" s="16">
        <f>'[1]04'!C89</f>
        <v>0</v>
      </c>
      <c r="D87" s="16">
        <f>'[1]04'!D89</f>
        <v>0</v>
      </c>
      <c r="E87" s="16">
        <f>'[1]04'!E89</f>
        <v>0</v>
      </c>
      <c r="F87" s="15">
        <f t="shared" si="17"/>
        <v>290</v>
      </c>
      <c r="G87" s="15">
        <f>'[1]04'!H89</f>
        <v>145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145</v>
      </c>
      <c r="L87" s="18">
        <f>frq!C87</f>
        <v>1</v>
      </c>
      <c r="M87" s="16">
        <f t="shared" si="11"/>
        <v>145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145</v>
      </c>
      <c r="R87" s="17"/>
    </row>
    <row r="88" spans="1:18">
      <c r="A88" s="8" t="s">
        <v>130</v>
      </c>
      <c r="B88" s="15">
        <f>'[1]04'!B90</f>
        <v>290</v>
      </c>
      <c r="C88" s="16">
        <f>'[1]04'!C90</f>
        <v>0</v>
      </c>
      <c r="D88" s="16">
        <f>'[1]04'!D90</f>
        <v>0</v>
      </c>
      <c r="E88" s="16">
        <f>'[1]04'!E90</f>
        <v>0</v>
      </c>
      <c r="F88" s="15">
        <f t="shared" si="17"/>
        <v>290</v>
      </c>
      <c r="G88" s="15">
        <f>'[1]04'!H90</f>
        <v>145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145</v>
      </c>
      <c r="L88" s="18">
        <f>frq!C88</f>
        <v>1</v>
      </c>
      <c r="M88" s="16">
        <f t="shared" si="11"/>
        <v>145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145</v>
      </c>
      <c r="R88" s="17"/>
    </row>
    <row r="89" spans="1:18">
      <c r="A89" s="8" t="s">
        <v>131</v>
      </c>
      <c r="B89" s="15">
        <f>'[1]04'!B91</f>
        <v>290</v>
      </c>
      <c r="C89" s="16">
        <f>'[1]04'!C91</f>
        <v>0</v>
      </c>
      <c r="D89" s="16">
        <f>'[1]04'!D91</f>
        <v>0</v>
      </c>
      <c r="E89" s="16">
        <f>'[1]04'!E91</f>
        <v>0</v>
      </c>
      <c r="F89" s="15">
        <f t="shared" si="17"/>
        <v>290</v>
      </c>
      <c r="G89" s="15">
        <f>'[1]04'!H91</f>
        <v>145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145</v>
      </c>
      <c r="L89" s="18">
        <f>frq!C89</f>
        <v>1</v>
      </c>
      <c r="M89" s="16">
        <f t="shared" si="11"/>
        <v>145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145</v>
      </c>
      <c r="R89" s="17"/>
    </row>
    <row r="90" spans="1:18">
      <c r="A90" s="8" t="s">
        <v>132</v>
      </c>
      <c r="B90" s="15">
        <f>'[1]04'!B92</f>
        <v>290</v>
      </c>
      <c r="C90" s="16">
        <f>'[1]04'!C92</f>
        <v>0</v>
      </c>
      <c r="D90" s="16">
        <f>'[1]04'!D92</f>
        <v>0</v>
      </c>
      <c r="E90" s="16">
        <f>'[1]04'!E92</f>
        <v>0</v>
      </c>
      <c r="F90" s="15">
        <f t="shared" si="17"/>
        <v>290</v>
      </c>
      <c r="G90" s="15">
        <f>'[1]04'!H92</f>
        <v>145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145</v>
      </c>
      <c r="L90" s="18">
        <f>frq!C90</f>
        <v>1</v>
      </c>
      <c r="M90" s="16">
        <f t="shared" si="11"/>
        <v>145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145</v>
      </c>
      <c r="R90" s="17"/>
    </row>
    <row r="91" spans="1:18">
      <c r="A91" s="8" t="s">
        <v>133</v>
      </c>
      <c r="B91" s="15">
        <f>'[1]04'!B93</f>
        <v>290</v>
      </c>
      <c r="C91" s="16">
        <f>'[1]04'!C93</f>
        <v>0</v>
      </c>
      <c r="D91" s="16">
        <f>'[1]04'!D93</f>
        <v>0</v>
      </c>
      <c r="E91" s="16">
        <f>'[1]04'!E93</f>
        <v>0</v>
      </c>
      <c r="F91" s="15">
        <f t="shared" si="17"/>
        <v>290</v>
      </c>
      <c r="G91" s="15">
        <f>'[1]04'!H93</f>
        <v>145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145</v>
      </c>
      <c r="L91" s="18">
        <f>frq!C91</f>
        <v>1</v>
      </c>
      <c r="M91" s="16">
        <f t="shared" si="11"/>
        <v>145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145</v>
      </c>
      <c r="R91" s="17"/>
    </row>
    <row r="92" spans="1:18">
      <c r="A92" s="8" t="s">
        <v>134</v>
      </c>
      <c r="B92" s="15">
        <f>'[1]04'!B94</f>
        <v>290</v>
      </c>
      <c r="C92" s="16">
        <f>'[1]04'!C94</f>
        <v>0</v>
      </c>
      <c r="D92" s="16">
        <f>'[1]04'!D94</f>
        <v>0</v>
      </c>
      <c r="E92" s="16">
        <f>'[1]04'!E94</f>
        <v>0</v>
      </c>
      <c r="F92" s="15">
        <f t="shared" si="17"/>
        <v>290</v>
      </c>
      <c r="G92" s="15">
        <f>'[1]04'!H94</f>
        <v>145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145</v>
      </c>
      <c r="L92" s="18">
        <f>frq!C92</f>
        <v>1</v>
      </c>
      <c r="M92" s="16">
        <f t="shared" si="11"/>
        <v>145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145</v>
      </c>
      <c r="R92" s="17"/>
    </row>
    <row r="93" spans="1:18">
      <c r="A93" s="8" t="s">
        <v>135</v>
      </c>
      <c r="B93" s="15">
        <f>'[1]04'!B95</f>
        <v>290</v>
      </c>
      <c r="C93" s="16">
        <f>'[1]04'!C95</f>
        <v>0</v>
      </c>
      <c r="D93" s="16">
        <f>'[1]04'!D95</f>
        <v>0</v>
      </c>
      <c r="E93" s="16">
        <f>'[1]04'!E95</f>
        <v>0</v>
      </c>
      <c r="F93" s="15">
        <f t="shared" si="17"/>
        <v>290</v>
      </c>
      <c r="G93" s="15">
        <f>'[1]04'!H95</f>
        <v>145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145</v>
      </c>
      <c r="L93" s="18">
        <f>frq!C93</f>
        <v>1</v>
      </c>
      <c r="M93" s="16">
        <f t="shared" si="11"/>
        <v>145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145</v>
      </c>
      <c r="R93" s="17"/>
    </row>
    <row r="94" spans="1:18">
      <c r="A94" s="8" t="s">
        <v>136</v>
      </c>
      <c r="B94" s="15">
        <f>'[1]04'!B96</f>
        <v>290</v>
      </c>
      <c r="C94" s="16">
        <f>'[1]04'!C96</f>
        <v>0</v>
      </c>
      <c r="D94" s="16">
        <f>'[1]04'!D96</f>
        <v>0</v>
      </c>
      <c r="E94" s="16">
        <f>'[1]04'!E96</f>
        <v>0</v>
      </c>
      <c r="F94" s="15">
        <f t="shared" si="17"/>
        <v>290</v>
      </c>
      <c r="G94" s="15">
        <f>'[1]04'!H96</f>
        <v>145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145</v>
      </c>
      <c r="L94" s="18">
        <f>frq!C94</f>
        <v>1</v>
      </c>
      <c r="M94" s="16">
        <f t="shared" si="11"/>
        <v>145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145</v>
      </c>
      <c r="R94" s="17"/>
    </row>
    <row r="95" spans="1:18">
      <c r="A95" s="8" t="s">
        <v>137</v>
      </c>
      <c r="B95" s="15">
        <f>'[1]04'!B97</f>
        <v>290</v>
      </c>
      <c r="C95" s="16">
        <f>'[1]04'!C97</f>
        <v>0</v>
      </c>
      <c r="D95" s="16">
        <f>'[1]04'!D97</f>
        <v>0</v>
      </c>
      <c r="E95" s="16">
        <f>'[1]04'!E97</f>
        <v>0</v>
      </c>
      <c r="F95" s="15">
        <f t="shared" si="17"/>
        <v>290</v>
      </c>
      <c r="G95" s="15">
        <f>'[1]04'!H97</f>
        <v>145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145</v>
      </c>
      <c r="L95" s="18">
        <f>frq!C95</f>
        <v>1</v>
      </c>
      <c r="M95" s="16">
        <f t="shared" si="11"/>
        <v>145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145</v>
      </c>
      <c r="R95" s="17"/>
    </row>
    <row r="96" spans="1:18">
      <c r="A96" s="8" t="s">
        <v>138</v>
      </c>
      <c r="B96" s="15">
        <f>'[1]04'!B98</f>
        <v>290</v>
      </c>
      <c r="C96" s="16">
        <f>'[1]04'!C98</f>
        <v>0</v>
      </c>
      <c r="D96" s="16">
        <f>'[1]04'!D98</f>
        <v>0</v>
      </c>
      <c r="E96" s="16">
        <f>'[1]04'!E98</f>
        <v>0</v>
      </c>
      <c r="F96" s="15">
        <f t="shared" si="17"/>
        <v>290</v>
      </c>
      <c r="G96" s="15">
        <f>'[1]04'!H98</f>
        <v>145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145</v>
      </c>
      <c r="L96" s="18">
        <f>frq!C96</f>
        <v>1</v>
      </c>
      <c r="M96" s="16">
        <f t="shared" si="11"/>
        <v>145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145</v>
      </c>
      <c r="R96" s="17"/>
    </row>
    <row r="97" spans="1:18">
      <c r="A97" s="8" t="s">
        <v>139</v>
      </c>
      <c r="B97" s="15">
        <f>'[1]04'!B99</f>
        <v>290</v>
      </c>
      <c r="C97" s="16">
        <f>'[1]04'!C99</f>
        <v>0</v>
      </c>
      <c r="D97" s="16">
        <f>'[1]04'!D99</f>
        <v>0</v>
      </c>
      <c r="E97" s="16">
        <f>'[1]04'!E99</f>
        <v>0</v>
      </c>
      <c r="F97" s="15">
        <f t="shared" si="17"/>
        <v>290</v>
      </c>
      <c r="G97" s="15">
        <f>'[1]04'!H99</f>
        <v>145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145</v>
      </c>
      <c r="L97" s="18">
        <f>frq!C97</f>
        <v>1</v>
      </c>
      <c r="M97" s="16">
        <f t="shared" si="11"/>
        <v>145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145</v>
      </c>
      <c r="R97" s="17"/>
    </row>
    <row r="98" spans="1:18">
      <c r="A98" s="8" t="s">
        <v>140</v>
      </c>
      <c r="B98" s="15">
        <f>'[1]04'!B100</f>
        <v>290</v>
      </c>
      <c r="C98" s="16">
        <f>'[1]04'!C100</f>
        <v>0</v>
      </c>
      <c r="D98" s="16">
        <f>'[1]04'!D100</f>
        <v>0</v>
      </c>
      <c r="E98" s="16">
        <f>'[1]04'!E100</f>
        <v>0</v>
      </c>
      <c r="F98" s="15">
        <f t="shared" si="17"/>
        <v>290</v>
      </c>
      <c r="G98" s="15">
        <f>'[1]04'!H100</f>
        <v>145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145</v>
      </c>
      <c r="L98" s="18">
        <f>frq!C98</f>
        <v>1</v>
      </c>
      <c r="M98" s="16">
        <f t="shared" si="11"/>
        <v>145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145</v>
      </c>
      <c r="R98" s="17"/>
    </row>
    <row r="99" spans="1:18">
      <c r="A99" s="8" t="s">
        <v>171</v>
      </c>
      <c r="B99" s="15">
        <f t="shared" ref="B99:R99" si="18">SUM(B3:B98)/4000</f>
        <v>6.6325000000000003</v>
      </c>
      <c r="C99" s="15">
        <f t="shared" si="18"/>
        <v>0.22500000000000001</v>
      </c>
      <c r="D99" s="15">
        <f t="shared" si="18"/>
        <v>0</v>
      </c>
      <c r="E99" s="15">
        <f t="shared" si="18"/>
        <v>0</v>
      </c>
      <c r="F99" s="15">
        <f t="shared" si="18"/>
        <v>6.8574999999999999</v>
      </c>
      <c r="G99" s="15">
        <f t="shared" si="18"/>
        <v>3.2987500000000001</v>
      </c>
      <c r="H99" s="15">
        <f t="shared" si="18"/>
        <v>9.5000000000000001E-2</v>
      </c>
      <c r="I99" s="15">
        <f t="shared" si="18"/>
        <v>0</v>
      </c>
      <c r="J99" s="15">
        <f t="shared" si="18"/>
        <v>0</v>
      </c>
      <c r="K99" s="15">
        <f t="shared" si="18"/>
        <v>3.3937499999999998</v>
      </c>
      <c r="L99" s="15">
        <f t="shared" si="18"/>
        <v>2.4E-2</v>
      </c>
      <c r="M99" s="15">
        <f t="shared" si="18"/>
        <v>3.2987500000000001</v>
      </c>
      <c r="N99" s="15">
        <f t="shared" si="18"/>
        <v>9.5000000000000001E-2</v>
      </c>
      <c r="O99" s="15">
        <f t="shared" si="18"/>
        <v>0</v>
      </c>
      <c r="P99" s="15">
        <f t="shared" si="18"/>
        <v>0</v>
      </c>
      <c r="Q99" s="15">
        <f t="shared" si="18"/>
        <v>3.3937499999999998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73" workbookViewId="0">
      <selection activeCell="S101" sqref="S101"/>
    </sheetView>
  </sheetViews>
  <sheetFormatPr defaultRowHeight="15"/>
  <cols>
    <col min="1" max="1" width="13.28515625" bestFit="1" customWidth="1"/>
  </cols>
  <sheetData>
    <row r="1" spans="1:19" ht="39">
      <c r="A1" s="188">
        <f>Allocation_SG!A1</f>
        <v>45508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530</v>
      </c>
    </row>
    <row r="3" spans="1:19">
      <c r="A3" s="8" t="s">
        <v>45</v>
      </c>
      <c r="B3" s="199">
        <f>'[2]04'!B5</f>
        <v>80</v>
      </c>
      <c r="C3" s="200">
        <f>'[2]04'!C5</f>
        <v>0</v>
      </c>
      <c r="D3" s="200">
        <f>'[2]04'!D5</f>
        <v>0</v>
      </c>
      <c r="E3" s="200">
        <f>'[2]04'!E5</f>
        <v>0</v>
      </c>
      <c r="F3" s="15">
        <f>SUM(B3:E3)</f>
        <v>80</v>
      </c>
      <c r="G3" s="199">
        <f>'[2]04'!H5</f>
        <v>34</v>
      </c>
      <c r="H3" s="200">
        <f>'[2]04'!I5</f>
        <v>0</v>
      </c>
      <c r="I3" s="200">
        <f>'[2]04'!J5</f>
        <v>0</v>
      </c>
      <c r="J3" s="200">
        <f>'[2]04'!K5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199">
        <f>'[2]04'!B6</f>
        <v>80</v>
      </c>
      <c r="C4" s="200">
        <f>'[2]04'!C6</f>
        <v>0</v>
      </c>
      <c r="D4" s="200">
        <f>'[2]04'!D6</f>
        <v>0</v>
      </c>
      <c r="E4" s="200">
        <f>'[2]04'!E6</f>
        <v>0</v>
      </c>
      <c r="F4" s="15">
        <f>SUM(B4:E4)</f>
        <v>80</v>
      </c>
      <c r="G4" s="199">
        <f>'[2]04'!H6</f>
        <v>34</v>
      </c>
      <c r="H4" s="200">
        <f>'[2]04'!I6</f>
        <v>0</v>
      </c>
      <c r="I4" s="200">
        <f>'[2]04'!J6</f>
        <v>0</v>
      </c>
      <c r="J4" s="200">
        <f>'[2]04'!K6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199">
        <f>'[2]04'!B7</f>
        <v>80</v>
      </c>
      <c r="C5" s="200">
        <f>'[2]04'!C7</f>
        <v>0</v>
      </c>
      <c r="D5" s="200">
        <f>'[2]04'!D7</f>
        <v>0</v>
      </c>
      <c r="E5" s="200">
        <f>'[2]04'!E7</f>
        <v>0</v>
      </c>
      <c r="F5" s="15">
        <f t="shared" ref="F5:F68" si="6">SUM(B5:E5)</f>
        <v>80</v>
      </c>
      <c r="G5" s="199">
        <f>'[2]04'!H7</f>
        <v>34</v>
      </c>
      <c r="H5" s="200">
        <f>'[2]04'!I7</f>
        <v>0</v>
      </c>
      <c r="I5" s="200">
        <f>'[2]04'!J7</f>
        <v>0</v>
      </c>
      <c r="J5" s="200">
        <f>'[2]04'!K7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199">
        <f>'[2]04'!B8</f>
        <v>80</v>
      </c>
      <c r="C6" s="200">
        <f>'[2]04'!C8</f>
        <v>0</v>
      </c>
      <c r="D6" s="200">
        <f>'[2]04'!D8</f>
        <v>0</v>
      </c>
      <c r="E6" s="200">
        <f>'[2]04'!E8</f>
        <v>0</v>
      </c>
      <c r="F6" s="15">
        <f t="shared" si="6"/>
        <v>80</v>
      </c>
      <c r="G6" s="199">
        <f>'[2]04'!H8</f>
        <v>34</v>
      </c>
      <c r="H6" s="200">
        <f>'[2]04'!I8</f>
        <v>0</v>
      </c>
      <c r="I6" s="200">
        <f>'[2]04'!J8</f>
        <v>0</v>
      </c>
      <c r="J6" s="200">
        <f>'[2]04'!K8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199">
        <f>'[2]04'!B9</f>
        <v>80</v>
      </c>
      <c r="C7" s="200">
        <f>'[2]04'!C9</f>
        <v>0</v>
      </c>
      <c r="D7" s="200">
        <f>'[2]04'!D9</f>
        <v>0</v>
      </c>
      <c r="E7" s="200">
        <f>'[2]04'!E9</f>
        <v>0</v>
      </c>
      <c r="F7" s="15">
        <f t="shared" si="6"/>
        <v>80</v>
      </c>
      <c r="G7" s="199">
        <f>'[2]04'!H9</f>
        <v>34</v>
      </c>
      <c r="H7" s="200">
        <f>'[2]04'!I9</f>
        <v>0</v>
      </c>
      <c r="I7" s="200">
        <f>'[2]04'!J9</f>
        <v>0</v>
      </c>
      <c r="J7" s="200">
        <f>'[2]04'!K9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199">
        <f>'[2]04'!B10</f>
        <v>80</v>
      </c>
      <c r="C8" s="200">
        <f>'[2]04'!C10</f>
        <v>0</v>
      </c>
      <c r="D8" s="200">
        <f>'[2]04'!D10</f>
        <v>0</v>
      </c>
      <c r="E8" s="200">
        <f>'[2]04'!E10</f>
        <v>0</v>
      </c>
      <c r="F8" s="15">
        <f t="shared" si="6"/>
        <v>80</v>
      </c>
      <c r="G8" s="199">
        <f>'[2]04'!H10</f>
        <v>34</v>
      </c>
      <c r="H8" s="200">
        <f>'[2]04'!I10</f>
        <v>0</v>
      </c>
      <c r="I8" s="200">
        <f>'[2]04'!J10</f>
        <v>0</v>
      </c>
      <c r="J8" s="200">
        <f>'[2]04'!K10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199">
        <f>'[2]04'!B11</f>
        <v>80</v>
      </c>
      <c r="C9" s="200">
        <f>'[2]04'!C11</f>
        <v>0</v>
      </c>
      <c r="D9" s="200">
        <f>'[2]04'!D11</f>
        <v>0</v>
      </c>
      <c r="E9" s="200">
        <f>'[2]04'!E11</f>
        <v>0</v>
      </c>
      <c r="F9" s="15">
        <f t="shared" si="6"/>
        <v>80</v>
      </c>
      <c r="G9" s="199">
        <f>'[2]04'!H11</f>
        <v>34</v>
      </c>
      <c r="H9" s="200">
        <f>'[2]04'!I11</f>
        <v>0</v>
      </c>
      <c r="I9" s="200">
        <f>'[2]04'!J11</f>
        <v>0</v>
      </c>
      <c r="J9" s="200">
        <f>'[2]04'!K11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199">
        <f>'[2]04'!B12</f>
        <v>80</v>
      </c>
      <c r="C10" s="200">
        <f>'[2]04'!C12</f>
        <v>0</v>
      </c>
      <c r="D10" s="200">
        <f>'[2]04'!D12</f>
        <v>0</v>
      </c>
      <c r="E10" s="200">
        <f>'[2]04'!E12</f>
        <v>0</v>
      </c>
      <c r="F10" s="15">
        <f t="shared" si="6"/>
        <v>80</v>
      </c>
      <c r="G10" s="199">
        <f>'[2]04'!H12</f>
        <v>34</v>
      </c>
      <c r="H10" s="200">
        <f>'[2]04'!I12</f>
        <v>0</v>
      </c>
      <c r="I10" s="200">
        <f>'[2]04'!J12</f>
        <v>0</v>
      </c>
      <c r="J10" s="200">
        <f>'[2]04'!K12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199">
        <f>'[2]04'!B13</f>
        <v>80</v>
      </c>
      <c r="C11" s="200">
        <f>'[2]04'!C13</f>
        <v>0</v>
      </c>
      <c r="D11" s="200">
        <f>'[2]04'!D13</f>
        <v>0</v>
      </c>
      <c r="E11" s="200">
        <f>'[2]04'!E13</f>
        <v>0</v>
      </c>
      <c r="F11" s="15">
        <f t="shared" si="6"/>
        <v>80</v>
      </c>
      <c r="G11" s="199">
        <f>'[2]04'!H13</f>
        <v>33</v>
      </c>
      <c r="H11" s="200">
        <f>'[2]04'!I13</f>
        <v>0</v>
      </c>
      <c r="I11" s="200">
        <f>'[2]04'!J13</f>
        <v>0</v>
      </c>
      <c r="J11" s="200">
        <f>'[2]04'!K13</f>
        <v>0</v>
      </c>
      <c r="K11" s="15">
        <f t="shared" si="3"/>
        <v>33</v>
      </c>
      <c r="L11" s="18">
        <f>frq!C11</f>
        <v>1</v>
      </c>
      <c r="M11" s="124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  <c r="S11" s="18"/>
    </row>
    <row r="12" spans="1:19">
      <c r="A12" s="8" t="s">
        <v>54</v>
      </c>
      <c r="B12" s="199">
        <f>'[2]04'!B14</f>
        <v>80</v>
      </c>
      <c r="C12" s="200">
        <f>'[2]04'!C14</f>
        <v>0</v>
      </c>
      <c r="D12" s="200">
        <f>'[2]04'!D14</f>
        <v>0</v>
      </c>
      <c r="E12" s="200">
        <f>'[2]04'!E14</f>
        <v>0</v>
      </c>
      <c r="F12" s="15">
        <f t="shared" si="6"/>
        <v>80</v>
      </c>
      <c r="G12" s="199">
        <f>'[2]04'!H14</f>
        <v>33</v>
      </c>
      <c r="H12" s="200">
        <f>'[2]04'!I14</f>
        <v>0</v>
      </c>
      <c r="I12" s="200">
        <f>'[2]04'!J14</f>
        <v>0</v>
      </c>
      <c r="J12" s="200">
        <f>'[2]04'!K14</f>
        <v>0</v>
      </c>
      <c r="K12" s="15">
        <f t="shared" si="3"/>
        <v>33</v>
      </c>
      <c r="L12" s="18">
        <f>frq!C12</f>
        <v>1</v>
      </c>
      <c r="M12" s="124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  <c r="S12" s="18"/>
    </row>
    <row r="13" spans="1:19">
      <c r="A13" s="8" t="s">
        <v>55</v>
      </c>
      <c r="B13" s="199">
        <f>'[2]04'!B15</f>
        <v>80</v>
      </c>
      <c r="C13" s="200">
        <f>'[2]04'!C15</f>
        <v>0</v>
      </c>
      <c r="D13" s="200">
        <f>'[2]04'!D15</f>
        <v>0</v>
      </c>
      <c r="E13" s="200">
        <f>'[2]04'!E15</f>
        <v>0</v>
      </c>
      <c r="F13" s="15">
        <f t="shared" si="6"/>
        <v>80</v>
      </c>
      <c r="G13" s="199">
        <f>'[2]04'!H15</f>
        <v>33</v>
      </c>
      <c r="H13" s="200">
        <f>'[2]04'!I15</f>
        <v>0</v>
      </c>
      <c r="I13" s="200">
        <f>'[2]04'!J15</f>
        <v>0</v>
      </c>
      <c r="J13" s="200">
        <f>'[2]04'!K15</f>
        <v>0</v>
      </c>
      <c r="K13" s="15">
        <f t="shared" si="3"/>
        <v>33</v>
      </c>
      <c r="L13" s="18">
        <f>frq!C13</f>
        <v>1</v>
      </c>
      <c r="M13" s="124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  <c r="S13" s="18"/>
    </row>
    <row r="14" spans="1:19">
      <c r="A14" s="8" t="s">
        <v>56</v>
      </c>
      <c r="B14" s="199">
        <f>'[2]04'!B16</f>
        <v>80</v>
      </c>
      <c r="C14" s="200">
        <f>'[2]04'!C16</f>
        <v>0</v>
      </c>
      <c r="D14" s="200">
        <f>'[2]04'!D16</f>
        <v>0</v>
      </c>
      <c r="E14" s="200">
        <f>'[2]04'!E16</f>
        <v>0</v>
      </c>
      <c r="F14" s="15">
        <f t="shared" si="6"/>
        <v>80</v>
      </c>
      <c r="G14" s="199">
        <f>'[2]04'!H16</f>
        <v>33</v>
      </c>
      <c r="H14" s="200">
        <f>'[2]04'!I16</f>
        <v>0</v>
      </c>
      <c r="I14" s="200">
        <f>'[2]04'!J16</f>
        <v>0</v>
      </c>
      <c r="J14" s="200">
        <f>'[2]04'!K16</f>
        <v>0</v>
      </c>
      <c r="K14" s="15">
        <f t="shared" si="3"/>
        <v>33</v>
      </c>
      <c r="L14" s="18">
        <f>frq!C14</f>
        <v>1</v>
      </c>
      <c r="M14" s="124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  <c r="S14" s="18"/>
    </row>
    <row r="15" spans="1:19">
      <c r="A15" s="8" t="s">
        <v>57</v>
      </c>
      <c r="B15" s="199">
        <f>'[2]04'!B17</f>
        <v>80</v>
      </c>
      <c r="C15" s="200">
        <f>'[2]04'!C17</f>
        <v>0</v>
      </c>
      <c r="D15" s="200">
        <f>'[2]04'!D17</f>
        <v>0</v>
      </c>
      <c r="E15" s="200">
        <f>'[2]04'!E17</f>
        <v>0</v>
      </c>
      <c r="F15" s="15">
        <f t="shared" si="6"/>
        <v>80</v>
      </c>
      <c r="G15" s="199">
        <f>'[2]04'!H17</f>
        <v>33</v>
      </c>
      <c r="H15" s="200">
        <f>'[2]04'!I17</f>
        <v>0</v>
      </c>
      <c r="I15" s="200">
        <f>'[2]04'!J17</f>
        <v>0</v>
      </c>
      <c r="J15" s="200">
        <f>'[2]04'!K17</f>
        <v>0</v>
      </c>
      <c r="K15" s="15">
        <f t="shared" si="3"/>
        <v>33</v>
      </c>
      <c r="L15" s="18">
        <f>frq!C15</f>
        <v>1</v>
      </c>
      <c r="M15" s="124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  <c r="S15" s="18"/>
    </row>
    <row r="16" spans="1:19">
      <c r="A16" s="8" t="s">
        <v>58</v>
      </c>
      <c r="B16" s="199">
        <f>'[2]04'!B18</f>
        <v>80</v>
      </c>
      <c r="C16" s="200">
        <f>'[2]04'!C18</f>
        <v>0</v>
      </c>
      <c r="D16" s="200">
        <f>'[2]04'!D18</f>
        <v>0</v>
      </c>
      <c r="E16" s="200">
        <f>'[2]04'!E18</f>
        <v>0</v>
      </c>
      <c r="F16" s="15">
        <f t="shared" si="6"/>
        <v>80</v>
      </c>
      <c r="G16" s="199">
        <f>'[2]04'!H18</f>
        <v>33</v>
      </c>
      <c r="H16" s="200">
        <f>'[2]04'!I18</f>
        <v>0</v>
      </c>
      <c r="I16" s="200">
        <f>'[2]04'!J18</f>
        <v>0</v>
      </c>
      <c r="J16" s="200">
        <f>'[2]04'!K18</f>
        <v>0</v>
      </c>
      <c r="K16" s="15">
        <f t="shared" si="3"/>
        <v>33</v>
      </c>
      <c r="L16" s="18">
        <f>frq!C16</f>
        <v>1</v>
      </c>
      <c r="M16" s="124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  <c r="S16" s="18"/>
    </row>
    <row r="17" spans="1:19">
      <c r="A17" s="8" t="s">
        <v>59</v>
      </c>
      <c r="B17" s="199">
        <f>'[2]04'!B19</f>
        <v>80</v>
      </c>
      <c r="C17" s="200">
        <f>'[2]04'!C19</f>
        <v>0</v>
      </c>
      <c r="D17" s="200">
        <f>'[2]04'!D19</f>
        <v>0</v>
      </c>
      <c r="E17" s="200">
        <f>'[2]04'!E19</f>
        <v>0</v>
      </c>
      <c r="F17" s="15">
        <f t="shared" si="6"/>
        <v>80</v>
      </c>
      <c r="G17" s="199">
        <f>'[2]04'!H19</f>
        <v>33</v>
      </c>
      <c r="H17" s="200">
        <f>'[2]04'!I19</f>
        <v>0</v>
      </c>
      <c r="I17" s="200">
        <f>'[2]04'!J19</f>
        <v>0</v>
      </c>
      <c r="J17" s="200">
        <f>'[2]04'!K19</f>
        <v>0</v>
      </c>
      <c r="K17" s="15">
        <f t="shared" si="3"/>
        <v>33</v>
      </c>
      <c r="L17" s="18">
        <f>frq!C17</f>
        <v>1</v>
      </c>
      <c r="M17" s="124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  <c r="S17" s="18"/>
    </row>
    <row r="18" spans="1:19">
      <c r="A18" s="8" t="s">
        <v>60</v>
      </c>
      <c r="B18" s="199">
        <f>'[2]04'!B20</f>
        <v>80</v>
      </c>
      <c r="C18" s="200">
        <f>'[2]04'!C20</f>
        <v>0</v>
      </c>
      <c r="D18" s="200">
        <f>'[2]04'!D20</f>
        <v>0</v>
      </c>
      <c r="E18" s="200">
        <f>'[2]04'!E20</f>
        <v>0</v>
      </c>
      <c r="F18" s="15">
        <f t="shared" si="6"/>
        <v>80</v>
      </c>
      <c r="G18" s="199">
        <f>'[2]04'!H20</f>
        <v>33</v>
      </c>
      <c r="H18" s="200">
        <f>'[2]04'!I20</f>
        <v>0</v>
      </c>
      <c r="I18" s="200">
        <f>'[2]04'!J20</f>
        <v>0</v>
      </c>
      <c r="J18" s="200">
        <f>'[2]04'!K20</f>
        <v>0</v>
      </c>
      <c r="K18" s="15">
        <f t="shared" si="3"/>
        <v>33</v>
      </c>
      <c r="L18" s="18">
        <f>frq!C18</f>
        <v>1</v>
      </c>
      <c r="M18" s="124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  <c r="S18" s="18"/>
    </row>
    <row r="19" spans="1:19">
      <c r="A19" s="8" t="s">
        <v>61</v>
      </c>
      <c r="B19" s="199">
        <f>'[2]04'!B21</f>
        <v>80</v>
      </c>
      <c r="C19" s="200">
        <f>'[2]04'!C21</f>
        <v>0</v>
      </c>
      <c r="D19" s="200">
        <f>'[2]04'!D21</f>
        <v>0</v>
      </c>
      <c r="E19" s="200">
        <f>'[2]04'!E21</f>
        <v>0</v>
      </c>
      <c r="F19" s="15">
        <f t="shared" si="6"/>
        <v>80</v>
      </c>
      <c r="G19" s="199">
        <f>'[2]04'!H21</f>
        <v>33</v>
      </c>
      <c r="H19" s="200">
        <f>'[2]04'!I21</f>
        <v>0</v>
      </c>
      <c r="I19" s="200">
        <f>'[2]04'!J21</f>
        <v>0</v>
      </c>
      <c r="J19" s="200">
        <f>'[2]04'!K21</f>
        <v>0</v>
      </c>
      <c r="K19" s="15">
        <f t="shared" si="3"/>
        <v>33</v>
      </c>
      <c r="L19" s="18">
        <f>frq!C19</f>
        <v>1</v>
      </c>
      <c r="M19" s="124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  <c r="S19" s="18"/>
    </row>
    <row r="20" spans="1:19">
      <c r="A20" s="8" t="s">
        <v>62</v>
      </c>
      <c r="B20" s="199">
        <f>'[2]04'!B22</f>
        <v>80</v>
      </c>
      <c r="C20" s="200">
        <f>'[2]04'!C22</f>
        <v>0</v>
      </c>
      <c r="D20" s="200">
        <f>'[2]04'!D22</f>
        <v>0</v>
      </c>
      <c r="E20" s="200">
        <f>'[2]04'!E22</f>
        <v>0</v>
      </c>
      <c r="F20" s="15">
        <f t="shared" si="6"/>
        <v>80</v>
      </c>
      <c r="G20" s="199">
        <f>'[2]04'!H22</f>
        <v>33</v>
      </c>
      <c r="H20" s="200">
        <f>'[2]04'!I22</f>
        <v>0</v>
      </c>
      <c r="I20" s="200">
        <f>'[2]04'!J22</f>
        <v>0</v>
      </c>
      <c r="J20" s="200">
        <f>'[2]04'!K22</f>
        <v>0</v>
      </c>
      <c r="K20" s="15">
        <f t="shared" si="3"/>
        <v>33</v>
      </c>
      <c r="L20" s="18">
        <f>frq!C20</f>
        <v>1</v>
      </c>
      <c r="M20" s="124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  <c r="S20" s="18"/>
    </row>
    <row r="21" spans="1:19">
      <c r="A21" s="8" t="s">
        <v>63</v>
      </c>
      <c r="B21" s="199">
        <f>'[2]04'!B23</f>
        <v>80</v>
      </c>
      <c r="C21" s="200">
        <f>'[2]04'!C23</f>
        <v>0</v>
      </c>
      <c r="D21" s="200">
        <f>'[2]04'!D23</f>
        <v>0</v>
      </c>
      <c r="E21" s="200">
        <f>'[2]04'!E23</f>
        <v>0</v>
      </c>
      <c r="F21" s="15">
        <f t="shared" si="6"/>
        <v>80</v>
      </c>
      <c r="G21" s="199">
        <f>'[2]04'!H23</f>
        <v>33</v>
      </c>
      <c r="H21" s="200">
        <f>'[2]04'!I23</f>
        <v>0</v>
      </c>
      <c r="I21" s="200">
        <f>'[2]04'!J23</f>
        <v>0</v>
      </c>
      <c r="J21" s="200">
        <f>'[2]04'!K23</f>
        <v>0</v>
      </c>
      <c r="K21" s="15">
        <f t="shared" si="3"/>
        <v>33</v>
      </c>
      <c r="L21" s="18">
        <f>frq!C21</f>
        <v>1</v>
      </c>
      <c r="M21" s="124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  <c r="S21" s="18"/>
    </row>
    <row r="22" spans="1:19">
      <c r="A22" s="8" t="s">
        <v>64</v>
      </c>
      <c r="B22" s="199">
        <f>'[2]04'!B24</f>
        <v>80</v>
      </c>
      <c r="C22" s="200">
        <f>'[2]04'!C24</f>
        <v>0</v>
      </c>
      <c r="D22" s="200">
        <f>'[2]04'!D24</f>
        <v>0</v>
      </c>
      <c r="E22" s="200">
        <f>'[2]04'!E24</f>
        <v>0</v>
      </c>
      <c r="F22" s="15">
        <f t="shared" si="6"/>
        <v>80</v>
      </c>
      <c r="G22" s="199">
        <f>'[2]04'!H24</f>
        <v>33</v>
      </c>
      <c r="H22" s="200">
        <f>'[2]04'!I24</f>
        <v>0</v>
      </c>
      <c r="I22" s="200">
        <f>'[2]04'!J24</f>
        <v>0</v>
      </c>
      <c r="J22" s="200">
        <f>'[2]04'!K24</f>
        <v>0</v>
      </c>
      <c r="K22" s="15">
        <f t="shared" si="3"/>
        <v>33</v>
      </c>
      <c r="L22" s="18">
        <f>frq!C22</f>
        <v>1</v>
      </c>
      <c r="M22" s="124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  <c r="S22" s="18"/>
    </row>
    <row r="23" spans="1:19">
      <c r="A23" s="8" t="s">
        <v>65</v>
      </c>
      <c r="B23" s="199">
        <f>'[2]04'!B25</f>
        <v>80</v>
      </c>
      <c r="C23" s="200">
        <f>'[2]04'!C25</f>
        <v>0</v>
      </c>
      <c r="D23" s="200">
        <f>'[2]04'!D25</f>
        <v>0</v>
      </c>
      <c r="E23" s="200">
        <f>'[2]04'!E25</f>
        <v>0</v>
      </c>
      <c r="F23" s="15">
        <f t="shared" si="6"/>
        <v>80</v>
      </c>
      <c r="G23" s="199">
        <f>'[2]04'!H25</f>
        <v>34</v>
      </c>
      <c r="H23" s="200">
        <f>'[2]04'!I25</f>
        <v>0</v>
      </c>
      <c r="I23" s="200">
        <f>'[2]04'!J25</f>
        <v>0</v>
      </c>
      <c r="J23" s="200">
        <f>'[2]04'!K25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199">
        <f>'[2]04'!B26</f>
        <v>80</v>
      </c>
      <c r="C24" s="200">
        <f>'[2]04'!C26</f>
        <v>0</v>
      </c>
      <c r="D24" s="200">
        <f>'[2]04'!D26</f>
        <v>0</v>
      </c>
      <c r="E24" s="200">
        <f>'[2]04'!E26</f>
        <v>0</v>
      </c>
      <c r="F24" s="15">
        <f t="shared" si="6"/>
        <v>80</v>
      </c>
      <c r="G24" s="199">
        <f>'[2]04'!H26</f>
        <v>34</v>
      </c>
      <c r="H24" s="200">
        <f>'[2]04'!I26</f>
        <v>0</v>
      </c>
      <c r="I24" s="200">
        <f>'[2]04'!J26</f>
        <v>0</v>
      </c>
      <c r="J24" s="200">
        <f>'[2]04'!K26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199">
        <f>'[2]04'!B27</f>
        <v>80</v>
      </c>
      <c r="C25" s="200">
        <f>'[2]04'!C27</f>
        <v>0</v>
      </c>
      <c r="D25" s="200">
        <f>'[2]04'!D27</f>
        <v>0</v>
      </c>
      <c r="E25" s="200">
        <f>'[2]04'!E27</f>
        <v>0</v>
      </c>
      <c r="F25" s="15">
        <f t="shared" si="6"/>
        <v>80</v>
      </c>
      <c r="G25" s="199">
        <f>'[2]04'!H27</f>
        <v>34</v>
      </c>
      <c r="H25" s="200">
        <f>'[2]04'!I27</f>
        <v>0</v>
      </c>
      <c r="I25" s="200">
        <f>'[2]04'!J27</f>
        <v>0</v>
      </c>
      <c r="J25" s="200">
        <f>'[2]04'!K27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199">
        <f>'[2]04'!B28</f>
        <v>80</v>
      </c>
      <c r="C26" s="200">
        <f>'[2]04'!C28</f>
        <v>0</v>
      </c>
      <c r="D26" s="200">
        <f>'[2]04'!D28</f>
        <v>0</v>
      </c>
      <c r="E26" s="200">
        <f>'[2]04'!E28</f>
        <v>0</v>
      </c>
      <c r="F26" s="15">
        <f t="shared" si="6"/>
        <v>80</v>
      </c>
      <c r="G26" s="199">
        <f>'[2]04'!H28</f>
        <v>34</v>
      </c>
      <c r="H26" s="200">
        <f>'[2]04'!I28</f>
        <v>0</v>
      </c>
      <c r="I26" s="200">
        <f>'[2]04'!J28</f>
        <v>0</v>
      </c>
      <c r="J26" s="200">
        <f>'[2]04'!K28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199">
        <f>'[2]04'!B29</f>
        <v>80</v>
      </c>
      <c r="C27" s="200">
        <f>'[2]04'!C29</f>
        <v>0</v>
      </c>
      <c r="D27" s="200">
        <f>'[2]04'!D29</f>
        <v>0</v>
      </c>
      <c r="E27" s="200">
        <f>'[2]04'!E29</f>
        <v>0</v>
      </c>
      <c r="F27" s="15">
        <f t="shared" si="6"/>
        <v>80</v>
      </c>
      <c r="G27" s="199">
        <f>'[2]04'!H29</f>
        <v>34</v>
      </c>
      <c r="H27" s="200">
        <f>'[2]04'!I29</f>
        <v>0</v>
      </c>
      <c r="I27" s="200">
        <f>'[2]04'!J29</f>
        <v>0</v>
      </c>
      <c r="J27" s="200">
        <f>'[2]04'!K29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199">
        <f>'[2]04'!B30</f>
        <v>80</v>
      </c>
      <c r="C28" s="200">
        <f>'[2]04'!C30</f>
        <v>0</v>
      </c>
      <c r="D28" s="200">
        <f>'[2]04'!D30</f>
        <v>0</v>
      </c>
      <c r="E28" s="200">
        <f>'[2]04'!E30</f>
        <v>0</v>
      </c>
      <c r="F28" s="15">
        <f t="shared" si="6"/>
        <v>80</v>
      </c>
      <c r="G28" s="199">
        <f>'[2]04'!H30</f>
        <v>34</v>
      </c>
      <c r="H28" s="200">
        <f>'[2]04'!I30</f>
        <v>0</v>
      </c>
      <c r="I28" s="200">
        <f>'[2]04'!J30</f>
        <v>0</v>
      </c>
      <c r="J28" s="200">
        <f>'[2]04'!K30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199">
        <f>'[2]04'!B31</f>
        <v>80</v>
      </c>
      <c r="C29" s="200">
        <f>'[2]04'!C31</f>
        <v>0</v>
      </c>
      <c r="D29" s="200">
        <f>'[2]04'!D31</f>
        <v>0</v>
      </c>
      <c r="E29" s="200">
        <f>'[2]04'!E31</f>
        <v>0</v>
      </c>
      <c r="F29" s="15">
        <f t="shared" si="6"/>
        <v>80</v>
      </c>
      <c r="G29" s="199">
        <f>'[2]04'!H31</f>
        <v>34</v>
      </c>
      <c r="H29" s="200">
        <f>'[2]04'!I31</f>
        <v>0</v>
      </c>
      <c r="I29" s="200">
        <f>'[2]04'!J31</f>
        <v>0</v>
      </c>
      <c r="J29" s="200">
        <f>'[2]04'!K31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199">
        <f>'[2]04'!B32</f>
        <v>80</v>
      </c>
      <c r="C30" s="200">
        <f>'[2]04'!C32</f>
        <v>0</v>
      </c>
      <c r="D30" s="200">
        <f>'[2]04'!D32</f>
        <v>0</v>
      </c>
      <c r="E30" s="200">
        <f>'[2]04'!E32</f>
        <v>0</v>
      </c>
      <c r="F30" s="15">
        <f t="shared" si="6"/>
        <v>80</v>
      </c>
      <c r="G30" s="199">
        <f>'[2]04'!H32</f>
        <v>34</v>
      </c>
      <c r="H30" s="200">
        <f>'[2]04'!I32</f>
        <v>0</v>
      </c>
      <c r="I30" s="200">
        <f>'[2]04'!J32</f>
        <v>0</v>
      </c>
      <c r="J30" s="200">
        <f>'[2]04'!K32</f>
        <v>0</v>
      </c>
      <c r="K30" s="15">
        <f t="shared" si="3"/>
        <v>34</v>
      </c>
      <c r="L30" s="18">
        <f>frq!C30</f>
        <v>1</v>
      </c>
      <c r="M30" s="124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199">
        <f>'[2]04'!B33</f>
        <v>80</v>
      </c>
      <c r="C31" s="200">
        <f>'[2]04'!C33</f>
        <v>0</v>
      </c>
      <c r="D31" s="200">
        <f>'[2]04'!D33</f>
        <v>0</v>
      </c>
      <c r="E31" s="200">
        <f>'[2]04'!E33</f>
        <v>0</v>
      </c>
      <c r="F31" s="15">
        <f t="shared" si="6"/>
        <v>80</v>
      </c>
      <c r="G31" s="199">
        <f>'[2]04'!H33</f>
        <v>33</v>
      </c>
      <c r="H31" s="200">
        <f>'[2]04'!I33</f>
        <v>0</v>
      </c>
      <c r="I31" s="200">
        <f>'[2]04'!J33</f>
        <v>0</v>
      </c>
      <c r="J31" s="200">
        <f>'[2]04'!K33</f>
        <v>0</v>
      </c>
      <c r="K31" s="15">
        <f t="shared" si="3"/>
        <v>33</v>
      </c>
      <c r="L31" s="18">
        <f>frq!C31</f>
        <v>1</v>
      </c>
      <c r="M31" s="124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  <c r="S31" s="18"/>
    </row>
    <row r="32" spans="1:19">
      <c r="A32" s="8" t="s">
        <v>74</v>
      </c>
      <c r="B32" s="199">
        <f>'[2]04'!B34</f>
        <v>80</v>
      </c>
      <c r="C32" s="200">
        <f>'[2]04'!C34</f>
        <v>0</v>
      </c>
      <c r="D32" s="200">
        <f>'[2]04'!D34</f>
        <v>0</v>
      </c>
      <c r="E32" s="200">
        <f>'[2]04'!E34</f>
        <v>0</v>
      </c>
      <c r="F32" s="15">
        <f t="shared" si="6"/>
        <v>80</v>
      </c>
      <c r="G32" s="199">
        <f>'[2]04'!H34</f>
        <v>33</v>
      </c>
      <c r="H32" s="200">
        <f>'[2]04'!I34</f>
        <v>0</v>
      </c>
      <c r="I32" s="200">
        <f>'[2]04'!J34</f>
        <v>0</v>
      </c>
      <c r="J32" s="200">
        <f>'[2]04'!K34</f>
        <v>0</v>
      </c>
      <c r="K32" s="15">
        <f t="shared" si="3"/>
        <v>33</v>
      </c>
      <c r="L32" s="18">
        <f>frq!C32</f>
        <v>1</v>
      </c>
      <c r="M32" s="124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  <c r="S32" s="18"/>
    </row>
    <row r="33" spans="1:19">
      <c r="A33" s="8" t="s">
        <v>75</v>
      </c>
      <c r="B33" s="199">
        <f>'[2]04'!B35</f>
        <v>80</v>
      </c>
      <c r="C33" s="200">
        <f>'[2]04'!C35</f>
        <v>0</v>
      </c>
      <c r="D33" s="200">
        <f>'[2]04'!D35</f>
        <v>0</v>
      </c>
      <c r="E33" s="200">
        <f>'[2]04'!E35</f>
        <v>0</v>
      </c>
      <c r="F33" s="15">
        <f t="shared" si="6"/>
        <v>80</v>
      </c>
      <c r="G33" s="199">
        <f>'[2]04'!H35</f>
        <v>33</v>
      </c>
      <c r="H33" s="200">
        <f>'[2]04'!I35</f>
        <v>0</v>
      </c>
      <c r="I33" s="200">
        <f>'[2]04'!J35</f>
        <v>0</v>
      </c>
      <c r="J33" s="200">
        <f>'[2]04'!K35</f>
        <v>0</v>
      </c>
      <c r="K33" s="15">
        <f t="shared" si="3"/>
        <v>33</v>
      </c>
      <c r="L33" s="18">
        <f>frq!C33</f>
        <v>1</v>
      </c>
      <c r="M33" s="124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  <c r="S33" s="18"/>
    </row>
    <row r="34" spans="1:19">
      <c r="A34" s="8" t="s">
        <v>76</v>
      </c>
      <c r="B34" s="199">
        <f>'[2]04'!B36</f>
        <v>80</v>
      </c>
      <c r="C34" s="200">
        <f>'[2]04'!C36</f>
        <v>0</v>
      </c>
      <c r="D34" s="200">
        <f>'[2]04'!D36</f>
        <v>0</v>
      </c>
      <c r="E34" s="200">
        <f>'[2]04'!E36</f>
        <v>0</v>
      </c>
      <c r="F34" s="15">
        <f t="shared" si="6"/>
        <v>80</v>
      </c>
      <c r="G34" s="199">
        <f>'[2]04'!H36</f>
        <v>33</v>
      </c>
      <c r="H34" s="200">
        <f>'[2]04'!I36</f>
        <v>0</v>
      </c>
      <c r="I34" s="200">
        <f>'[2]04'!J36</f>
        <v>0</v>
      </c>
      <c r="J34" s="200">
        <f>'[2]04'!K36</f>
        <v>0</v>
      </c>
      <c r="K34" s="15">
        <f t="shared" si="3"/>
        <v>33</v>
      </c>
      <c r="L34" s="18">
        <f>frq!C34</f>
        <v>1</v>
      </c>
      <c r="M34" s="124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  <c r="S34" s="18"/>
    </row>
    <row r="35" spans="1:19">
      <c r="A35" s="8" t="s">
        <v>77</v>
      </c>
      <c r="B35" s="199">
        <f>'[2]04'!B37</f>
        <v>80</v>
      </c>
      <c r="C35" s="200">
        <f>'[2]04'!C37</f>
        <v>0</v>
      </c>
      <c r="D35" s="200">
        <f>'[2]04'!D37</f>
        <v>0</v>
      </c>
      <c r="E35" s="200">
        <f>'[2]04'!E37</f>
        <v>0</v>
      </c>
      <c r="F35" s="15">
        <f t="shared" si="6"/>
        <v>80</v>
      </c>
      <c r="G35" s="199">
        <f>'[2]04'!H37</f>
        <v>33</v>
      </c>
      <c r="H35" s="200">
        <f>'[2]04'!I37</f>
        <v>0</v>
      </c>
      <c r="I35" s="200">
        <f>'[2]04'!J37</f>
        <v>0</v>
      </c>
      <c r="J35" s="200">
        <f>'[2]04'!K37</f>
        <v>0</v>
      </c>
      <c r="K35" s="15">
        <f t="shared" si="3"/>
        <v>33</v>
      </c>
      <c r="L35" s="18">
        <f>frq!C35</f>
        <v>1</v>
      </c>
      <c r="M35" s="124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  <c r="S35" s="18"/>
    </row>
    <row r="36" spans="1:19">
      <c r="A36" s="8" t="s">
        <v>78</v>
      </c>
      <c r="B36" s="199">
        <f>'[2]04'!B38</f>
        <v>80</v>
      </c>
      <c r="C36" s="200">
        <f>'[2]04'!C38</f>
        <v>0</v>
      </c>
      <c r="D36" s="200">
        <f>'[2]04'!D38</f>
        <v>0</v>
      </c>
      <c r="E36" s="200">
        <f>'[2]04'!E38</f>
        <v>0</v>
      </c>
      <c r="F36" s="15">
        <f t="shared" si="6"/>
        <v>80</v>
      </c>
      <c r="G36" s="199">
        <f>'[2]04'!H38</f>
        <v>33</v>
      </c>
      <c r="H36" s="200">
        <f>'[2]04'!I38</f>
        <v>0</v>
      </c>
      <c r="I36" s="200">
        <f>'[2]04'!J38</f>
        <v>0</v>
      </c>
      <c r="J36" s="200">
        <f>'[2]04'!K38</f>
        <v>0</v>
      </c>
      <c r="K36" s="15">
        <f t="shared" si="3"/>
        <v>33</v>
      </c>
      <c r="L36" s="18">
        <f>frq!C36</f>
        <v>1</v>
      </c>
      <c r="M36" s="124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  <c r="S36" s="18"/>
    </row>
    <row r="37" spans="1:19">
      <c r="A37" s="8" t="s">
        <v>79</v>
      </c>
      <c r="B37" s="199">
        <f>'[2]04'!B39</f>
        <v>80</v>
      </c>
      <c r="C37" s="200">
        <f>'[2]04'!C39</f>
        <v>0</v>
      </c>
      <c r="D37" s="200">
        <f>'[2]04'!D39</f>
        <v>0</v>
      </c>
      <c r="E37" s="200">
        <f>'[2]04'!E39</f>
        <v>0</v>
      </c>
      <c r="F37" s="15">
        <f t="shared" si="6"/>
        <v>80</v>
      </c>
      <c r="G37" s="199">
        <f>'[2]04'!H39</f>
        <v>33</v>
      </c>
      <c r="H37" s="200">
        <f>'[2]04'!I39</f>
        <v>0</v>
      </c>
      <c r="I37" s="200">
        <f>'[2]04'!J39</f>
        <v>0</v>
      </c>
      <c r="J37" s="200">
        <f>'[2]04'!K39</f>
        <v>0</v>
      </c>
      <c r="K37" s="15">
        <f t="shared" si="3"/>
        <v>33</v>
      </c>
      <c r="L37" s="18">
        <f>frq!C37</f>
        <v>1</v>
      </c>
      <c r="M37" s="124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  <c r="S37" s="18"/>
    </row>
    <row r="38" spans="1:19">
      <c r="A38" s="8" t="s">
        <v>80</v>
      </c>
      <c r="B38" s="199">
        <f>'[2]04'!B40</f>
        <v>80</v>
      </c>
      <c r="C38" s="200">
        <f>'[2]04'!C40</f>
        <v>0</v>
      </c>
      <c r="D38" s="200">
        <f>'[2]04'!D40</f>
        <v>0</v>
      </c>
      <c r="E38" s="200">
        <f>'[2]04'!E40</f>
        <v>0</v>
      </c>
      <c r="F38" s="15">
        <f t="shared" si="6"/>
        <v>80</v>
      </c>
      <c r="G38" s="199">
        <f>'[2]04'!H40</f>
        <v>33</v>
      </c>
      <c r="H38" s="200">
        <f>'[2]04'!I40</f>
        <v>0</v>
      </c>
      <c r="I38" s="200">
        <f>'[2]04'!J40</f>
        <v>0</v>
      </c>
      <c r="J38" s="200">
        <f>'[2]04'!K40</f>
        <v>0</v>
      </c>
      <c r="K38" s="15">
        <f t="shared" si="3"/>
        <v>33</v>
      </c>
      <c r="L38" s="18">
        <f>frq!C38</f>
        <v>1</v>
      </c>
      <c r="M38" s="124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  <c r="S38" s="18"/>
    </row>
    <row r="39" spans="1:19">
      <c r="A39" s="8" t="s">
        <v>81</v>
      </c>
      <c r="B39" s="199">
        <f>'[2]04'!B41</f>
        <v>80</v>
      </c>
      <c r="C39" s="200">
        <f>'[2]04'!C41</f>
        <v>0</v>
      </c>
      <c r="D39" s="200">
        <f>'[2]04'!D41</f>
        <v>0</v>
      </c>
      <c r="E39" s="200">
        <f>'[2]04'!E41</f>
        <v>0</v>
      </c>
      <c r="F39" s="15">
        <f t="shared" si="6"/>
        <v>80</v>
      </c>
      <c r="G39" s="199">
        <f>'[2]04'!H41</f>
        <v>33</v>
      </c>
      <c r="H39" s="200">
        <f>'[2]04'!I41</f>
        <v>0</v>
      </c>
      <c r="I39" s="200">
        <f>'[2]04'!J41</f>
        <v>0</v>
      </c>
      <c r="J39" s="200">
        <f>'[2]04'!K41</f>
        <v>0</v>
      </c>
      <c r="K39" s="15">
        <f t="shared" si="3"/>
        <v>33</v>
      </c>
      <c r="L39" s="18">
        <f>frq!C39</f>
        <v>1</v>
      </c>
      <c r="M39" s="124">
        <f t="shared" si="4"/>
        <v>32.6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32.6</v>
      </c>
      <c r="R39" s="18">
        <v>0.4</v>
      </c>
      <c r="S39" s="18"/>
    </row>
    <row r="40" spans="1:19">
      <c r="A40" s="8" t="s">
        <v>82</v>
      </c>
      <c r="B40" s="199">
        <f>'[2]04'!B42</f>
        <v>80</v>
      </c>
      <c r="C40" s="200">
        <f>'[2]04'!C42</f>
        <v>0</v>
      </c>
      <c r="D40" s="200">
        <f>'[2]04'!D42</f>
        <v>0</v>
      </c>
      <c r="E40" s="200">
        <f>'[2]04'!E42</f>
        <v>0</v>
      </c>
      <c r="F40" s="15">
        <f t="shared" si="6"/>
        <v>80</v>
      </c>
      <c r="G40" s="199">
        <f>'[2]04'!H42</f>
        <v>33</v>
      </c>
      <c r="H40" s="200">
        <f>'[2]04'!I42</f>
        <v>0</v>
      </c>
      <c r="I40" s="200">
        <f>'[2]04'!J42</f>
        <v>0</v>
      </c>
      <c r="J40" s="200">
        <f>'[2]04'!K42</f>
        <v>0</v>
      </c>
      <c r="K40" s="15">
        <f t="shared" si="3"/>
        <v>33</v>
      </c>
      <c r="L40" s="18">
        <f>frq!C40</f>
        <v>1</v>
      </c>
      <c r="M40" s="124">
        <f t="shared" si="4"/>
        <v>32.6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32.6</v>
      </c>
      <c r="R40" s="18">
        <v>0.4</v>
      </c>
      <c r="S40" s="18"/>
    </row>
    <row r="41" spans="1:19">
      <c r="A41" s="8" t="s">
        <v>83</v>
      </c>
      <c r="B41" s="199">
        <f>'[2]04'!B43</f>
        <v>80</v>
      </c>
      <c r="C41" s="200">
        <f>'[2]04'!C43</f>
        <v>0</v>
      </c>
      <c r="D41" s="200">
        <f>'[2]04'!D43</f>
        <v>0</v>
      </c>
      <c r="E41" s="200">
        <f>'[2]04'!E43</f>
        <v>0</v>
      </c>
      <c r="F41" s="15">
        <f t="shared" si="6"/>
        <v>80</v>
      </c>
      <c r="G41" s="199">
        <f>'[2]04'!H43</f>
        <v>33</v>
      </c>
      <c r="H41" s="200">
        <f>'[2]04'!I43</f>
        <v>0</v>
      </c>
      <c r="I41" s="200">
        <f>'[2]04'!J43</f>
        <v>0</v>
      </c>
      <c r="J41" s="200">
        <f>'[2]04'!K43</f>
        <v>0</v>
      </c>
      <c r="K41" s="15">
        <f t="shared" si="3"/>
        <v>33</v>
      </c>
      <c r="L41" s="18">
        <f>frq!C41</f>
        <v>1</v>
      </c>
      <c r="M41" s="124">
        <f t="shared" si="4"/>
        <v>32.6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32.6</v>
      </c>
      <c r="R41" s="18">
        <v>0.4</v>
      </c>
      <c r="S41" s="18"/>
    </row>
    <row r="42" spans="1:19">
      <c r="A42" s="8" t="s">
        <v>84</v>
      </c>
      <c r="B42" s="199">
        <f>'[2]04'!B44</f>
        <v>80</v>
      </c>
      <c r="C42" s="200">
        <f>'[2]04'!C44</f>
        <v>0</v>
      </c>
      <c r="D42" s="200">
        <f>'[2]04'!D44</f>
        <v>0</v>
      </c>
      <c r="E42" s="200">
        <f>'[2]04'!E44</f>
        <v>0</v>
      </c>
      <c r="F42" s="15">
        <f t="shared" si="6"/>
        <v>80</v>
      </c>
      <c r="G42" s="199">
        <f>'[2]04'!H44</f>
        <v>33</v>
      </c>
      <c r="H42" s="200">
        <f>'[2]04'!I44</f>
        <v>0</v>
      </c>
      <c r="I42" s="200">
        <f>'[2]04'!J44</f>
        <v>0</v>
      </c>
      <c r="J42" s="200">
        <f>'[2]04'!K44</f>
        <v>0</v>
      </c>
      <c r="K42" s="15">
        <f t="shared" si="3"/>
        <v>33</v>
      </c>
      <c r="L42" s="18">
        <f>frq!C42</f>
        <v>1</v>
      </c>
      <c r="M42" s="124">
        <f t="shared" si="4"/>
        <v>32.6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32.6</v>
      </c>
      <c r="R42" s="18">
        <v>0.4</v>
      </c>
      <c r="S42" s="18"/>
    </row>
    <row r="43" spans="1:19">
      <c r="A43" s="8" t="s">
        <v>85</v>
      </c>
      <c r="B43" s="199">
        <f>'[2]04'!B45</f>
        <v>80</v>
      </c>
      <c r="C43" s="200">
        <f>'[2]04'!C45</f>
        <v>0</v>
      </c>
      <c r="D43" s="200">
        <f>'[2]04'!D45</f>
        <v>0</v>
      </c>
      <c r="E43" s="200">
        <f>'[2]04'!E45</f>
        <v>0</v>
      </c>
      <c r="F43" s="15">
        <f t="shared" si="6"/>
        <v>80</v>
      </c>
      <c r="G43" s="199">
        <f>'[2]04'!H45</f>
        <v>33</v>
      </c>
      <c r="H43" s="200">
        <f>'[2]04'!I45</f>
        <v>0</v>
      </c>
      <c r="I43" s="200">
        <f>'[2]04'!J45</f>
        <v>0</v>
      </c>
      <c r="J43" s="200">
        <f>'[2]04'!K45</f>
        <v>0</v>
      </c>
      <c r="K43" s="15">
        <f t="shared" si="3"/>
        <v>33</v>
      </c>
      <c r="L43" s="18">
        <f>frq!C43</f>
        <v>1</v>
      </c>
      <c r="M43" s="124">
        <f t="shared" si="4"/>
        <v>32.6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32.6</v>
      </c>
      <c r="R43" s="18">
        <v>0.4</v>
      </c>
      <c r="S43" s="18"/>
    </row>
    <row r="44" spans="1:19">
      <c r="A44" s="8" t="s">
        <v>86</v>
      </c>
      <c r="B44" s="199">
        <f>'[2]04'!B46</f>
        <v>80</v>
      </c>
      <c r="C44" s="200">
        <f>'[2]04'!C46</f>
        <v>0</v>
      </c>
      <c r="D44" s="200">
        <f>'[2]04'!D46</f>
        <v>0</v>
      </c>
      <c r="E44" s="200">
        <f>'[2]04'!E46</f>
        <v>0</v>
      </c>
      <c r="F44" s="15">
        <f t="shared" si="6"/>
        <v>80</v>
      </c>
      <c r="G44" s="199">
        <f>'[2]04'!H46</f>
        <v>32</v>
      </c>
      <c r="H44" s="200">
        <f>'[2]04'!I46</f>
        <v>0</v>
      </c>
      <c r="I44" s="200">
        <f>'[2]04'!J46</f>
        <v>0</v>
      </c>
      <c r="J44" s="200">
        <f>'[2]04'!K46</f>
        <v>0</v>
      </c>
      <c r="K44" s="15">
        <f t="shared" si="3"/>
        <v>32</v>
      </c>
      <c r="L44" s="18">
        <f>frq!C44</f>
        <v>1</v>
      </c>
      <c r="M44" s="124">
        <f t="shared" si="4"/>
        <v>31.6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31.6</v>
      </c>
      <c r="R44" s="18">
        <v>0.4</v>
      </c>
      <c r="S44" s="18"/>
    </row>
    <row r="45" spans="1:19">
      <c r="A45" s="8" t="s">
        <v>87</v>
      </c>
      <c r="B45" s="199">
        <f>'[2]04'!B47</f>
        <v>80</v>
      </c>
      <c r="C45" s="200">
        <f>'[2]04'!C47</f>
        <v>0</v>
      </c>
      <c r="D45" s="200">
        <f>'[2]04'!D47</f>
        <v>0</v>
      </c>
      <c r="E45" s="200">
        <f>'[2]04'!E47</f>
        <v>0</v>
      </c>
      <c r="F45" s="15">
        <f t="shared" si="6"/>
        <v>80</v>
      </c>
      <c r="G45" s="199">
        <f>'[2]04'!H47</f>
        <v>32</v>
      </c>
      <c r="H45" s="200">
        <f>'[2]04'!I47</f>
        <v>0</v>
      </c>
      <c r="I45" s="200">
        <f>'[2]04'!J47</f>
        <v>0</v>
      </c>
      <c r="J45" s="200">
        <f>'[2]04'!K47</f>
        <v>0</v>
      </c>
      <c r="K45" s="15">
        <f t="shared" si="3"/>
        <v>32</v>
      </c>
      <c r="L45" s="18">
        <f>frq!C45</f>
        <v>1</v>
      </c>
      <c r="M45" s="124">
        <f t="shared" si="4"/>
        <v>31.6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31.6</v>
      </c>
      <c r="R45" s="18">
        <v>0.4</v>
      </c>
      <c r="S45" s="18"/>
    </row>
    <row r="46" spans="1:19">
      <c r="A46" s="8" t="s">
        <v>88</v>
      </c>
      <c r="B46" s="199">
        <f>'[2]04'!B48</f>
        <v>80</v>
      </c>
      <c r="C46" s="200">
        <f>'[2]04'!C48</f>
        <v>0</v>
      </c>
      <c r="D46" s="200">
        <f>'[2]04'!D48</f>
        <v>0</v>
      </c>
      <c r="E46" s="200">
        <f>'[2]04'!E48</f>
        <v>0</v>
      </c>
      <c r="F46" s="15">
        <f t="shared" si="6"/>
        <v>80</v>
      </c>
      <c r="G46" s="199">
        <f>'[2]04'!H48</f>
        <v>32</v>
      </c>
      <c r="H46" s="200">
        <f>'[2]04'!I48</f>
        <v>0</v>
      </c>
      <c r="I46" s="200">
        <f>'[2]04'!J48</f>
        <v>0</v>
      </c>
      <c r="J46" s="200">
        <f>'[2]04'!K48</f>
        <v>0</v>
      </c>
      <c r="K46" s="15">
        <f t="shared" si="3"/>
        <v>32</v>
      </c>
      <c r="L46" s="18">
        <f>frq!C46</f>
        <v>1</v>
      </c>
      <c r="M46" s="124">
        <f t="shared" si="4"/>
        <v>31.6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31.6</v>
      </c>
      <c r="R46" s="18">
        <v>0.4</v>
      </c>
      <c r="S46" s="18"/>
    </row>
    <row r="47" spans="1:19">
      <c r="A47" s="8" t="s">
        <v>89</v>
      </c>
      <c r="B47" s="199">
        <f>'[2]04'!B49</f>
        <v>80</v>
      </c>
      <c r="C47" s="200">
        <f>'[2]04'!C49</f>
        <v>0</v>
      </c>
      <c r="D47" s="200">
        <f>'[2]04'!D49</f>
        <v>0</v>
      </c>
      <c r="E47" s="200">
        <f>'[2]04'!E49</f>
        <v>0</v>
      </c>
      <c r="F47" s="15">
        <f t="shared" si="6"/>
        <v>80</v>
      </c>
      <c r="G47" s="199">
        <f>'[2]04'!H49</f>
        <v>32</v>
      </c>
      <c r="H47" s="200">
        <f>'[2]04'!I49</f>
        <v>0</v>
      </c>
      <c r="I47" s="200">
        <f>'[2]04'!J49</f>
        <v>0</v>
      </c>
      <c r="J47" s="200">
        <f>'[2]04'!K49</f>
        <v>0</v>
      </c>
      <c r="K47" s="15">
        <f t="shared" si="3"/>
        <v>32</v>
      </c>
      <c r="L47" s="18">
        <f>frq!C47</f>
        <v>1</v>
      </c>
      <c r="M47" s="124">
        <f t="shared" si="4"/>
        <v>31.6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31.6</v>
      </c>
      <c r="R47" s="18">
        <v>0.4</v>
      </c>
      <c r="S47" s="18"/>
    </row>
    <row r="48" spans="1:19">
      <c r="A48" s="8" t="s">
        <v>90</v>
      </c>
      <c r="B48" s="199">
        <f>'[2]04'!B50</f>
        <v>80</v>
      </c>
      <c r="C48" s="200">
        <f>'[2]04'!C50</f>
        <v>0</v>
      </c>
      <c r="D48" s="200">
        <f>'[2]04'!D50</f>
        <v>0</v>
      </c>
      <c r="E48" s="200">
        <f>'[2]04'!E50</f>
        <v>0</v>
      </c>
      <c r="F48" s="15">
        <f t="shared" si="6"/>
        <v>80</v>
      </c>
      <c r="G48" s="199">
        <f>'[2]04'!H50</f>
        <v>32</v>
      </c>
      <c r="H48" s="200">
        <f>'[2]04'!I50</f>
        <v>0</v>
      </c>
      <c r="I48" s="200">
        <f>'[2]04'!J50</f>
        <v>0</v>
      </c>
      <c r="J48" s="200">
        <f>'[2]04'!K50</f>
        <v>0</v>
      </c>
      <c r="K48" s="15">
        <f t="shared" si="3"/>
        <v>32</v>
      </c>
      <c r="L48" s="18">
        <f>frq!C48</f>
        <v>1</v>
      </c>
      <c r="M48" s="124">
        <f t="shared" si="4"/>
        <v>31.6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31.6</v>
      </c>
      <c r="R48" s="18">
        <v>0.4</v>
      </c>
      <c r="S48" s="18"/>
    </row>
    <row r="49" spans="1:19">
      <c r="A49" s="8" t="s">
        <v>91</v>
      </c>
      <c r="B49" s="199">
        <f>'[2]04'!B51</f>
        <v>80</v>
      </c>
      <c r="C49" s="200">
        <f>'[2]04'!C51</f>
        <v>0</v>
      </c>
      <c r="D49" s="200">
        <f>'[2]04'!D51</f>
        <v>0</v>
      </c>
      <c r="E49" s="200">
        <f>'[2]04'!E51</f>
        <v>0</v>
      </c>
      <c r="F49" s="15">
        <f t="shared" si="6"/>
        <v>80</v>
      </c>
      <c r="G49" s="199">
        <f>'[2]04'!H51</f>
        <v>32</v>
      </c>
      <c r="H49" s="200">
        <f>'[2]04'!I51</f>
        <v>0</v>
      </c>
      <c r="I49" s="200">
        <f>'[2]04'!J51</f>
        <v>0</v>
      </c>
      <c r="J49" s="200">
        <f>'[2]04'!K51</f>
        <v>0</v>
      </c>
      <c r="K49" s="15">
        <f t="shared" si="3"/>
        <v>32</v>
      </c>
      <c r="L49" s="18">
        <f>frq!C49</f>
        <v>1</v>
      </c>
      <c r="M49" s="124">
        <f t="shared" si="4"/>
        <v>31.6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31.6</v>
      </c>
      <c r="R49" s="18">
        <v>0.4</v>
      </c>
      <c r="S49" s="18"/>
    </row>
    <row r="50" spans="1:19">
      <c r="A50" s="8" t="s">
        <v>92</v>
      </c>
      <c r="B50" s="199">
        <f>'[2]04'!B52</f>
        <v>80</v>
      </c>
      <c r="C50" s="200">
        <f>'[2]04'!C52</f>
        <v>0</v>
      </c>
      <c r="D50" s="200">
        <f>'[2]04'!D52</f>
        <v>0</v>
      </c>
      <c r="E50" s="200">
        <f>'[2]04'!E52</f>
        <v>0</v>
      </c>
      <c r="F50" s="15">
        <f t="shared" si="6"/>
        <v>80</v>
      </c>
      <c r="G50" s="199">
        <f>'[2]04'!H52</f>
        <v>32</v>
      </c>
      <c r="H50" s="200">
        <f>'[2]04'!I52</f>
        <v>0</v>
      </c>
      <c r="I50" s="200">
        <f>'[2]04'!J52</f>
        <v>0</v>
      </c>
      <c r="J50" s="200">
        <f>'[2]04'!K52</f>
        <v>0</v>
      </c>
      <c r="K50" s="15">
        <f t="shared" si="3"/>
        <v>32</v>
      </c>
      <c r="L50" s="18">
        <f>frq!C50</f>
        <v>1</v>
      </c>
      <c r="M50" s="124">
        <f t="shared" si="4"/>
        <v>31.6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31.6</v>
      </c>
      <c r="R50" s="18">
        <v>0.4</v>
      </c>
      <c r="S50" s="18"/>
    </row>
    <row r="51" spans="1:19">
      <c r="A51" s="8" t="s">
        <v>93</v>
      </c>
      <c r="B51" s="199">
        <f>'[2]04'!B53</f>
        <v>80</v>
      </c>
      <c r="C51" s="200">
        <f>'[2]04'!C53</f>
        <v>0</v>
      </c>
      <c r="D51" s="200">
        <f>'[2]04'!D53</f>
        <v>0</v>
      </c>
      <c r="E51" s="200">
        <f>'[2]04'!E53</f>
        <v>0</v>
      </c>
      <c r="F51" s="15">
        <f t="shared" si="6"/>
        <v>80</v>
      </c>
      <c r="G51" s="199">
        <f>'[2]04'!H53</f>
        <v>32</v>
      </c>
      <c r="H51" s="200">
        <f>'[2]04'!I53</f>
        <v>0</v>
      </c>
      <c r="I51" s="200">
        <f>'[2]04'!J53</f>
        <v>0</v>
      </c>
      <c r="J51" s="200">
        <f>'[2]04'!K53</f>
        <v>0</v>
      </c>
      <c r="K51" s="15">
        <f t="shared" si="3"/>
        <v>32</v>
      </c>
      <c r="L51" s="18">
        <f>frq!C51</f>
        <v>1</v>
      </c>
      <c r="M51" s="124">
        <f t="shared" si="4"/>
        <v>31.6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31.6</v>
      </c>
      <c r="R51" s="18">
        <v>0.4</v>
      </c>
      <c r="S51" s="18"/>
    </row>
    <row r="52" spans="1:19">
      <c r="A52" s="8" t="s">
        <v>94</v>
      </c>
      <c r="B52" s="199">
        <f>'[2]04'!B54</f>
        <v>80</v>
      </c>
      <c r="C52" s="200">
        <f>'[2]04'!C54</f>
        <v>0</v>
      </c>
      <c r="D52" s="200">
        <f>'[2]04'!D54</f>
        <v>0</v>
      </c>
      <c r="E52" s="200">
        <f>'[2]04'!E54</f>
        <v>0</v>
      </c>
      <c r="F52" s="15">
        <f t="shared" si="6"/>
        <v>80</v>
      </c>
      <c r="G52" s="199">
        <f>'[2]04'!H54</f>
        <v>32</v>
      </c>
      <c r="H52" s="200">
        <f>'[2]04'!I54</f>
        <v>0</v>
      </c>
      <c r="I52" s="200">
        <f>'[2]04'!J54</f>
        <v>0</v>
      </c>
      <c r="J52" s="200">
        <f>'[2]04'!K54</f>
        <v>0</v>
      </c>
      <c r="K52" s="15">
        <f t="shared" si="3"/>
        <v>32</v>
      </c>
      <c r="L52" s="18">
        <f>frq!C52</f>
        <v>1</v>
      </c>
      <c r="M52" s="124">
        <f t="shared" si="4"/>
        <v>31.6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31.6</v>
      </c>
      <c r="R52" s="18">
        <v>0.4</v>
      </c>
      <c r="S52" s="18"/>
    </row>
    <row r="53" spans="1:19">
      <c r="A53" s="8" t="s">
        <v>95</v>
      </c>
      <c r="B53" s="199">
        <f>'[2]04'!B55</f>
        <v>80</v>
      </c>
      <c r="C53" s="200">
        <f>'[2]04'!C55</f>
        <v>0</v>
      </c>
      <c r="D53" s="200">
        <f>'[2]04'!D55</f>
        <v>0</v>
      </c>
      <c r="E53" s="200">
        <f>'[2]04'!E55</f>
        <v>0</v>
      </c>
      <c r="F53" s="15">
        <f t="shared" si="6"/>
        <v>80</v>
      </c>
      <c r="G53" s="199">
        <f>'[2]04'!H55</f>
        <v>32</v>
      </c>
      <c r="H53" s="200">
        <f>'[2]04'!I55</f>
        <v>0</v>
      </c>
      <c r="I53" s="200">
        <f>'[2]04'!J55</f>
        <v>0</v>
      </c>
      <c r="J53" s="200">
        <f>'[2]04'!K55</f>
        <v>0</v>
      </c>
      <c r="K53" s="15">
        <f t="shared" si="3"/>
        <v>32</v>
      </c>
      <c r="L53" s="18">
        <f>frq!C53</f>
        <v>1</v>
      </c>
      <c r="M53" s="124">
        <f t="shared" si="4"/>
        <v>31.6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31.6</v>
      </c>
      <c r="R53" s="18">
        <v>0.4</v>
      </c>
      <c r="S53" s="18"/>
    </row>
    <row r="54" spans="1:19">
      <c r="A54" s="8" t="s">
        <v>96</v>
      </c>
      <c r="B54" s="199">
        <f>'[2]04'!B56</f>
        <v>80</v>
      </c>
      <c r="C54" s="200">
        <f>'[2]04'!C56</f>
        <v>0</v>
      </c>
      <c r="D54" s="200">
        <f>'[2]04'!D56</f>
        <v>0</v>
      </c>
      <c r="E54" s="200">
        <f>'[2]04'!E56</f>
        <v>0</v>
      </c>
      <c r="F54" s="15">
        <f t="shared" si="6"/>
        <v>80</v>
      </c>
      <c r="G54" s="199">
        <f>'[2]04'!H56</f>
        <v>32</v>
      </c>
      <c r="H54" s="200">
        <f>'[2]04'!I56</f>
        <v>0</v>
      </c>
      <c r="I54" s="200">
        <f>'[2]04'!J56</f>
        <v>0</v>
      </c>
      <c r="J54" s="200">
        <f>'[2]04'!K56</f>
        <v>0</v>
      </c>
      <c r="K54" s="15">
        <f t="shared" si="3"/>
        <v>32</v>
      </c>
      <c r="L54" s="18">
        <f>frq!C54</f>
        <v>1</v>
      </c>
      <c r="M54" s="124">
        <f t="shared" si="4"/>
        <v>31.6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31.6</v>
      </c>
      <c r="R54" s="18">
        <v>0.4</v>
      </c>
      <c r="S54" s="18"/>
    </row>
    <row r="55" spans="1:19">
      <c r="A55" s="8" t="s">
        <v>97</v>
      </c>
      <c r="B55" s="199">
        <f>'[2]04'!B57</f>
        <v>80</v>
      </c>
      <c r="C55" s="200">
        <f>'[2]04'!C57</f>
        <v>0</v>
      </c>
      <c r="D55" s="200">
        <f>'[2]04'!D57</f>
        <v>0</v>
      </c>
      <c r="E55" s="200">
        <f>'[2]04'!E57</f>
        <v>0</v>
      </c>
      <c r="F55" s="15">
        <f t="shared" si="6"/>
        <v>80</v>
      </c>
      <c r="G55" s="199">
        <f>'[2]04'!H57</f>
        <v>32</v>
      </c>
      <c r="H55" s="200">
        <f>'[2]04'!I57</f>
        <v>0</v>
      </c>
      <c r="I55" s="200">
        <f>'[2]04'!J57</f>
        <v>0</v>
      </c>
      <c r="J55" s="200">
        <f>'[2]04'!K57</f>
        <v>0</v>
      </c>
      <c r="K55" s="15">
        <f t="shared" si="3"/>
        <v>32</v>
      </c>
      <c r="L55" s="18">
        <f>frq!C55</f>
        <v>1</v>
      </c>
      <c r="M55" s="124">
        <f t="shared" si="4"/>
        <v>31.6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31.6</v>
      </c>
      <c r="R55" s="18">
        <v>0.4</v>
      </c>
      <c r="S55" s="18"/>
    </row>
    <row r="56" spans="1:19">
      <c r="A56" s="8" t="s">
        <v>98</v>
      </c>
      <c r="B56" s="199">
        <f>'[2]04'!B58</f>
        <v>80</v>
      </c>
      <c r="C56" s="200">
        <f>'[2]04'!C58</f>
        <v>0</v>
      </c>
      <c r="D56" s="200">
        <f>'[2]04'!D58</f>
        <v>0</v>
      </c>
      <c r="E56" s="200">
        <f>'[2]04'!E58</f>
        <v>0</v>
      </c>
      <c r="F56" s="15">
        <f t="shared" si="6"/>
        <v>80</v>
      </c>
      <c r="G56" s="199">
        <f>'[2]04'!H58</f>
        <v>32</v>
      </c>
      <c r="H56" s="200">
        <f>'[2]04'!I58</f>
        <v>0</v>
      </c>
      <c r="I56" s="200">
        <f>'[2]04'!J58</f>
        <v>0</v>
      </c>
      <c r="J56" s="200">
        <f>'[2]04'!K58</f>
        <v>0</v>
      </c>
      <c r="K56" s="15">
        <f t="shared" si="3"/>
        <v>32</v>
      </c>
      <c r="L56" s="18">
        <f>frq!C56</f>
        <v>1</v>
      </c>
      <c r="M56" s="124">
        <f t="shared" si="4"/>
        <v>31.6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31.6</v>
      </c>
      <c r="R56" s="18">
        <v>0.4</v>
      </c>
      <c r="S56" s="18"/>
    </row>
    <row r="57" spans="1:19">
      <c r="A57" s="8" t="s">
        <v>99</v>
      </c>
      <c r="B57" s="199">
        <f>'[2]04'!B59</f>
        <v>80</v>
      </c>
      <c r="C57" s="200">
        <f>'[2]04'!C59</f>
        <v>0</v>
      </c>
      <c r="D57" s="200">
        <f>'[2]04'!D59</f>
        <v>0</v>
      </c>
      <c r="E57" s="200">
        <f>'[2]04'!E59</f>
        <v>0</v>
      </c>
      <c r="F57" s="15">
        <f t="shared" si="6"/>
        <v>80</v>
      </c>
      <c r="G57" s="199">
        <f>'[2]04'!H59</f>
        <v>32</v>
      </c>
      <c r="H57" s="200">
        <f>'[2]04'!I59</f>
        <v>0</v>
      </c>
      <c r="I57" s="200">
        <f>'[2]04'!J59</f>
        <v>0</v>
      </c>
      <c r="J57" s="200">
        <f>'[2]04'!K59</f>
        <v>0</v>
      </c>
      <c r="K57" s="15">
        <f t="shared" si="3"/>
        <v>32</v>
      </c>
      <c r="L57" s="18">
        <f>frq!C57</f>
        <v>1</v>
      </c>
      <c r="M57" s="124">
        <f t="shared" si="4"/>
        <v>31.6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31.6</v>
      </c>
      <c r="R57" s="18">
        <v>0.4</v>
      </c>
      <c r="S57" s="18"/>
    </row>
    <row r="58" spans="1:19">
      <c r="A58" s="8" t="s">
        <v>100</v>
      </c>
      <c r="B58" s="199">
        <f>'[2]04'!B60</f>
        <v>80</v>
      </c>
      <c r="C58" s="200">
        <f>'[2]04'!C60</f>
        <v>0</v>
      </c>
      <c r="D58" s="200">
        <f>'[2]04'!D60</f>
        <v>0</v>
      </c>
      <c r="E58" s="200">
        <f>'[2]04'!E60</f>
        <v>0</v>
      </c>
      <c r="F58" s="15">
        <f t="shared" si="6"/>
        <v>80</v>
      </c>
      <c r="G58" s="199">
        <f>'[2]04'!H60</f>
        <v>32</v>
      </c>
      <c r="H58" s="200">
        <f>'[2]04'!I60</f>
        <v>0</v>
      </c>
      <c r="I58" s="200">
        <f>'[2]04'!J60</f>
        <v>0</v>
      </c>
      <c r="J58" s="200">
        <f>'[2]04'!K60</f>
        <v>0</v>
      </c>
      <c r="K58" s="15">
        <f t="shared" si="3"/>
        <v>32</v>
      </c>
      <c r="L58" s="18">
        <f>frq!C58</f>
        <v>1</v>
      </c>
      <c r="M58" s="124">
        <f t="shared" si="4"/>
        <v>31.6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31.6</v>
      </c>
      <c r="R58" s="18">
        <v>0.4</v>
      </c>
      <c r="S58" s="18"/>
    </row>
    <row r="59" spans="1:19">
      <c r="A59" s="8" t="s">
        <v>101</v>
      </c>
      <c r="B59" s="199">
        <f>'[2]04'!B61</f>
        <v>80</v>
      </c>
      <c r="C59" s="200">
        <f>'[2]04'!C61</f>
        <v>0</v>
      </c>
      <c r="D59" s="200">
        <f>'[2]04'!D61</f>
        <v>0</v>
      </c>
      <c r="E59" s="200">
        <f>'[2]04'!E61</f>
        <v>0</v>
      </c>
      <c r="F59" s="15">
        <f t="shared" si="6"/>
        <v>80</v>
      </c>
      <c r="G59" s="199">
        <f>'[2]04'!H61</f>
        <v>32</v>
      </c>
      <c r="H59" s="200">
        <f>'[2]04'!I61</f>
        <v>0</v>
      </c>
      <c r="I59" s="200">
        <f>'[2]04'!J61</f>
        <v>0</v>
      </c>
      <c r="J59" s="200">
        <f>'[2]04'!K61</f>
        <v>0</v>
      </c>
      <c r="K59" s="15">
        <f t="shared" si="3"/>
        <v>32</v>
      </c>
      <c r="L59" s="18">
        <f>frq!C59</f>
        <v>1</v>
      </c>
      <c r="M59" s="124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  <c r="S59" s="18"/>
    </row>
    <row r="60" spans="1:19">
      <c r="A60" s="8" t="s">
        <v>102</v>
      </c>
      <c r="B60" s="199">
        <f>'[2]04'!B62</f>
        <v>80</v>
      </c>
      <c r="C60" s="200">
        <f>'[2]04'!C62</f>
        <v>0</v>
      </c>
      <c r="D60" s="200">
        <f>'[2]04'!D62</f>
        <v>0</v>
      </c>
      <c r="E60" s="200">
        <f>'[2]04'!E62</f>
        <v>0</v>
      </c>
      <c r="F60" s="15">
        <f t="shared" si="6"/>
        <v>80</v>
      </c>
      <c r="G60" s="199">
        <f>'[2]04'!H62</f>
        <v>32</v>
      </c>
      <c r="H60" s="200">
        <f>'[2]04'!I62</f>
        <v>0</v>
      </c>
      <c r="I60" s="200">
        <f>'[2]04'!J62</f>
        <v>0</v>
      </c>
      <c r="J60" s="200">
        <f>'[2]04'!K62</f>
        <v>0</v>
      </c>
      <c r="K60" s="15">
        <f t="shared" si="3"/>
        <v>32</v>
      </c>
      <c r="L60" s="18">
        <f>frq!C60</f>
        <v>1</v>
      </c>
      <c r="M60" s="124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  <c r="S60" s="18"/>
    </row>
    <row r="61" spans="1:19">
      <c r="A61" s="8" t="s">
        <v>103</v>
      </c>
      <c r="B61" s="199">
        <f>'[2]04'!B63</f>
        <v>80</v>
      </c>
      <c r="C61" s="200">
        <f>'[2]04'!C63</f>
        <v>0</v>
      </c>
      <c r="D61" s="200">
        <f>'[2]04'!D63</f>
        <v>0</v>
      </c>
      <c r="E61" s="200">
        <f>'[2]04'!E63</f>
        <v>0</v>
      </c>
      <c r="F61" s="15">
        <f t="shared" si="6"/>
        <v>80</v>
      </c>
      <c r="G61" s="199">
        <f>'[2]04'!H63</f>
        <v>32</v>
      </c>
      <c r="H61" s="200">
        <f>'[2]04'!I63</f>
        <v>0</v>
      </c>
      <c r="I61" s="200">
        <f>'[2]04'!J63</f>
        <v>0</v>
      </c>
      <c r="J61" s="200">
        <f>'[2]04'!K63</f>
        <v>0</v>
      </c>
      <c r="K61" s="15">
        <f t="shared" si="3"/>
        <v>32</v>
      </c>
      <c r="L61" s="18">
        <f>frq!C61</f>
        <v>1</v>
      </c>
      <c r="M61" s="124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  <c r="S61" s="18"/>
    </row>
    <row r="62" spans="1:19">
      <c r="A62" s="8" t="s">
        <v>104</v>
      </c>
      <c r="B62" s="199">
        <f>'[2]04'!B64</f>
        <v>80</v>
      </c>
      <c r="C62" s="200">
        <f>'[2]04'!C64</f>
        <v>0</v>
      </c>
      <c r="D62" s="200">
        <f>'[2]04'!D64</f>
        <v>0</v>
      </c>
      <c r="E62" s="200">
        <f>'[2]04'!E64</f>
        <v>0</v>
      </c>
      <c r="F62" s="15">
        <f t="shared" si="6"/>
        <v>80</v>
      </c>
      <c r="G62" s="199">
        <f>'[2]04'!H64</f>
        <v>33</v>
      </c>
      <c r="H62" s="200">
        <f>'[2]04'!I64</f>
        <v>0</v>
      </c>
      <c r="I62" s="200">
        <f>'[2]04'!J64</f>
        <v>0</v>
      </c>
      <c r="J62" s="200">
        <f>'[2]04'!K64</f>
        <v>0</v>
      </c>
      <c r="K62" s="15">
        <f t="shared" si="3"/>
        <v>33</v>
      </c>
      <c r="L62" s="18">
        <f>frq!C62</f>
        <v>1</v>
      </c>
      <c r="M62" s="124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  <c r="S62" s="18"/>
    </row>
    <row r="63" spans="1:19">
      <c r="A63" s="8" t="s">
        <v>105</v>
      </c>
      <c r="B63" s="199">
        <f>'[2]04'!B65</f>
        <v>80</v>
      </c>
      <c r="C63" s="200">
        <f>'[2]04'!C65</f>
        <v>0</v>
      </c>
      <c r="D63" s="200">
        <f>'[2]04'!D65</f>
        <v>0</v>
      </c>
      <c r="E63" s="200">
        <f>'[2]04'!E65</f>
        <v>0</v>
      </c>
      <c r="F63" s="15">
        <f t="shared" si="6"/>
        <v>80</v>
      </c>
      <c r="G63" s="199">
        <f>'[2]04'!H65</f>
        <v>33</v>
      </c>
      <c r="H63" s="200">
        <f>'[2]04'!I65</f>
        <v>0</v>
      </c>
      <c r="I63" s="200">
        <f>'[2]04'!J65</f>
        <v>0</v>
      </c>
      <c r="J63" s="200">
        <f>'[2]04'!K65</f>
        <v>0</v>
      </c>
      <c r="K63" s="15">
        <f t="shared" si="3"/>
        <v>33</v>
      </c>
      <c r="L63" s="18">
        <f>frq!C63</f>
        <v>1</v>
      </c>
      <c r="M63" s="124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  <c r="S63" s="18"/>
    </row>
    <row r="64" spans="1:19">
      <c r="A64" s="8" t="s">
        <v>106</v>
      </c>
      <c r="B64" s="199">
        <f>'[2]04'!B66</f>
        <v>80</v>
      </c>
      <c r="C64" s="200">
        <f>'[2]04'!C66</f>
        <v>0</v>
      </c>
      <c r="D64" s="200">
        <f>'[2]04'!D66</f>
        <v>0</v>
      </c>
      <c r="E64" s="200">
        <f>'[2]04'!E66</f>
        <v>0</v>
      </c>
      <c r="F64" s="15">
        <f t="shared" si="6"/>
        <v>80</v>
      </c>
      <c r="G64" s="199">
        <f>'[2]04'!H66</f>
        <v>33</v>
      </c>
      <c r="H64" s="200">
        <f>'[2]04'!I66</f>
        <v>0</v>
      </c>
      <c r="I64" s="200">
        <f>'[2]04'!J66</f>
        <v>0</v>
      </c>
      <c r="J64" s="200">
        <f>'[2]04'!K66</f>
        <v>0</v>
      </c>
      <c r="K64" s="15">
        <f t="shared" si="3"/>
        <v>33</v>
      </c>
      <c r="L64" s="18">
        <f>frq!C64</f>
        <v>1</v>
      </c>
      <c r="M64" s="124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  <c r="S64" s="18"/>
    </row>
    <row r="65" spans="1:19">
      <c r="A65" s="8" t="s">
        <v>107</v>
      </c>
      <c r="B65" s="199">
        <f>'[2]04'!B67</f>
        <v>80</v>
      </c>
      <c r="C65" s="200">
        <f>'[2]04'!C67</f>
        <v>0</v>
      </c>
      <c r="D65" s="200">
        <f>'[2]04'!D67</f>
        <v>0</v>
      </c>
      <c r="E65" s="200">
        <f>'[2]04'!E67</f>
        <v>0</v>
      </c>
      <c r="F65" s="15">
        <f t="shared" si="6"/>
        <v>80</v>
      </c>
      <c r="G65" s="199">
        <f>'[2]04'!H67</f>
        <v>33</v>
      </c>
      <c r="H65" s="200">
        <f>'[2]04'!I67</f>
        <v>0</v>
      </c>
      <c r="I65" s="200">
        <f>'[2]04'!J67</f>
        <v>0</v>
      </c>
      <c r="J65" s="200">
        <f>'[2]04'!K67</f>
        <v>0</v>
      </c>
      <c r="K65" s="15">
        <f t="shared" si="3"/>
        <v>33</v>
      </c>
      <c r="L65" s="18">
        <f>frq!C65</f>
        <v>1</v>
      </c>
      <c r="M65" s="124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  <c r="S65" s="18"/>
    </row>
    <row r="66" spans="1:19">
      <c r="A66" s="8" t="s">
        <v>108</v>
      </c>
      <c r="B66" s="199">
        <f>'[2]04'!B68</f>
        <v>80</v>
      </c>
      <c r="C66" s="200">
        <f>'[2]04'!C68</f>
        <v>0</v>
      </c>
      <c r="D66" s="200">
        <f>'[2]04'!D68</f>
        <v>0</v>
      </c>
      <c r="E66" s="200">
        <f>'[2]04'!E68</f>
        <v>0</v>
      </c>
      <c r="F66" s="15">
        <f t="shared" si="6"/>
        <v>80</v>
      </c>
      <c r="G66" s="199">
        <f>'[2]04'!H68</f>
        <v>33</v>
      </c>
      <c r="H66" s="200">
        <f>'[2]04'!I68</f>
        <v>0</v>
      </c>
      <c r="I66" s="200">
        <f>'[2]04'!J68</f>
        <v>0</v>
      </c>
      <c r="J66" s="200">
        <f>'[2]04'!K68</f>
        <v>0</v>
      </c>
      <c r="K66" s="15">
        <f t="shared" si="3"/>
        <v>33</v>
      </c>
      <c r="L66" s="18">
        <f>frq!C66</f>
        <v>1</v>
      </c>
      <c r="M66" s="124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  <c r="S66" s="18"/>
    </row>
    <row r="67" spans="1:19">
      <c r="A67" s="8" t="s">
        <v>109</v>
      </c>
      <c r="B67" s="199">
        <f>'[2]04'!B69</f>
        <v>80</v>
      </c>
      <c r="C67" s="200">
        <f>'[2]04'!C69</f>
        <v>0</v>
      </c>
      <c r="D67" s="200">
        <f>'[2]04'!D69</f>
        <v>0</v>
      </c>
      <c r="E67" s="200">
        <f>'[2]04'!E69</f>
        <v>0</v>
      </c>
      <c r="F67" s="15">
        <f t="shared" si="6"/>
        <v>80</v>
      </c>
      <c r="G67" s="199">
        <f>'[2]04'!H69</f>
        <v>32</v>
      </c>
      <c r="H67" s="200">
        <f>'[2]04'!I69</f>
        <v>0</v>
      </c>
      <c r="I67" s="200">
        <f>'[2]04'!J69</f>
        <v>0</v>
      </c>
      <c r="J67" s="200">
        <f>'[2]04'!K69</f>
        <v>0</v>
      </c>
      <c r="K67" s="15">
        <f t="shared" si="3"/>
        <v>32</v>
      </c>
      <c r="L67" s="18">
        <f>frq!C67</f>
        <v>1</v>
      </c>
      <c r="M67" s="124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  <c r="S67" s="18"/>
    </row>
    <row r="68" spans="1:19">
      <c r="A68" s="8" t="s">
        <v>110</v>
      </c>
      <c r="B68" s="199">
        <f>'[2]04'!B70</f>
        <v>80</v>
      </c>
      <c r="C68" s="200">
        <f>'[2]04'!C70</f>
        <v>0</v>
      </c>
      <c r="D68" s="200">
        <f>'[2]04'!D70</f>
        <v>0</v>
      </c>
      <c r="E68" s="200">
        <f>'[2]04'!E70</f>
        <v>0</v>
      </c>
      <c r="F68" s="15">
        <f t="shared" si="6"/>
        <v>80</v>
      </c>
      <c r="G68" s="199">
        <f>'[2]04'!H70</f>
        <v>32</v>
      </c>
      <c r="H68" s="200">
        <f>'[2]04'!I70</f>
        <v>0</v>
      </c>
      <c r="I68" s="200">
        <f>'[2]04'!J70</f>
        <v>0</v>
      </c>
      <c r="J68" s="200">
        <f>'[2]04'!K70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  <c r="S68" s="18"/>
    </row>
    <row r="69" spans="1:19">
      <c r="A69" s="8" t="s">
        <v>111</v>
      </c>
      <c r="B69" s="199">
        <f>'[2]04'!B71</f>
        <v>80</v>
      </c>
      <c r="C69" s="200">
        <f>'[2]04'!C71</f>
        <v>0</v>
      </c>
      <c r="D69" s="200">
        <f>'[2]04'!D71</f>
        <v>0</v>
      </c>
      <c r="E69" s="200">
        <f>'[2]04'!E71</f>
        <v>0</v>
      </c>
      <c r="F69" s="15">
        <f t="shared" ref="F69:F98" si="16">SUM(B69:E69)</f>
        <v>80</v>
      </c>
      <c r="G69" s="199">
        <f>'[2]04'!H71</f>
        <v>32</v>
      </c>
      <c r="H69" s="200">
        <f>'[2]04'!I71</f>
        <v>0</v>
      </c>
      <c r="I69" s="200">
        <f>'[2]04'!J71</f>
        <v>0</v>
      </c>
      <c r="J69" s="200">
        <f>'[2]04'!K71</f>
        <v>0</v>
      </c>
      <c r="K69" s="15">
        <f t="shared" si="13"/>
        <v>32</v>
      </c>
      <c r="L69" s="18">
        <f>frq!C69</f>
        <v>1</v>
      </c>
      <c r="M69" s="124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  <c r="S69" s="18"/>
    </row>
    <row r="70" spans="1:19">
      <c r="A70" s="8" t="s">
        <v>112</v>
      </c>
      <c r="B70" s="199">
        <f>'[2]04'!B72</f>
        <v>80</v>
      </c>
      <c r="C70" s="200">
        <f>'[2]04'!C72</f>
        <v>0</v>
      </c>
      <c r="D70" s="200">
        <f>'[2]04'!D72</f>
        <v>0</v>
      </c>
      <c r="E70" s="200">
        <f>'[2]04'!E72</f>
        <v>0</v>
      </c>
      <c r="F70" s="15">
        <f t="shared" si="16"/>
        <v>80</v>
      </c>
      <c r="G70" s="199">
        <f>'[2]04'!H72</f>
        <v>32</v>
      </c>
      <c r="H70" s="200">
        <f>'[2]04'!I72</f>
        <v>0</v>
      </c>
      <c r="I70" s="200">
        <f>'[2]04'!J72</f>
        <v>0</v>
      </c>
      <c r="J70" s="200">
        <f>'[2]04'!K72</f>
        <v>0</v>
      </c>
      <c r="K70" s="15">
        <f t="shared" si="13"/>
        <v>32</v>
      </c>
      <c r="L70" s="18">
        <f>frq!C70</f>
        <v>1</v>
      </c>
      <c r="M70" s="124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  <c r="S70" s="18"/>
    </row>
    <row r="71" spans="1:19">
      <c r="A71" s="8" t="s">
        <v>113</v>
      </c>
      <c r="B71" s="199">
        <f>'[2]04'!B73</f>
        <v>80</v>
      </c>
      <c r="C71" s="200">
        <f>'[2]04'!C73</f>
        <v>0</v>
      </c>
      <c r="D71" s="200">
        <f>'[2]04'!D73</f>
        <v>0</v>
      </c>
      <c r="E71" s="200">
        <f>'[2]04'!E73</f>
        <v>0</v>
      </c>
      <c r="F71" s="15">
        <f t="shared" si="16"/>
        <v>80</v>
      </c>
      <c r="G71" s="199">
        <f>'[2]04'!H73</f>
        <v>32</v>
      </c>
      <c r="H71" s="200">
        <f>'[2]04'!I73</f>
        <v>0</v>
      </c>
      <c r="I71" s="200">
        <f>'[2]04'!J73</f>
        <v>0</v>
      </c>
      <c r="J71" s="200">
        <f>'[2]04'!K73</f>
        <v>0</v>
      </c>
      <c r="K71" s="15">
        <f t="shared" si="13"/>
        <v>32</v>
      </c>
      <c r="L71" s="18">
        <f>frq!C71</f>
        <v>1</v>
      </c>
      <c r="M71" s="124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  <c r="S71" s="18"/>
    </row>
    <row r="72" spans="1:19">
      <c r="A72" s="8" t="s">
        <v>114</v>
      </c>
      <c r="B72" s="199">
        <f>'[2]04'!B74</f>
        <v>80</v>
      </c>
      <c r="C72" s="200">
        <f>'[2]04'!C74</f>
        <v>0</v>
      </c>
      <c r="D72" s="200">
        <f>'[2]04'!D74</f>
        <v>0</v>
      </c>
      <c r="E72" s="200">
        <f>'[2]04'!E74</f>
        <v>0</v>
      </c>
      <c r="F72" s="15">
        <f t="shared" si="16"/>
        <v>80</v>
      </c>
      <c r="G72" s="199">
        <f>'[2]04'!H74</f>
        <v>32</v>
      </c>
      <c r="H72" s="200">
        <f>'[2]04'!I74</f>
        <v>0</v>
      </c>
      <c r="I72" s="200">
        <f>'[2]04'!J74</f>
        <v>0</v>
      </c>
      <c r="J72" s="200">
        <f>'[2]04'!K74</f>
        <v>0</v>
      </c>
      <c r="K72" s="15">
        <f t="shared" si="13"/>
        <v>32</v>
      </c>
      <c r="L72" s="18">
        <f>frq!C72</f>
        <v>1</v>
      </c>
      <c r="M72" s="124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  <c r="S72" s="18"/>
    </row>
    <row r="73" spans="1:19">
      <c r="A73" s="8" t="s">
        <v>115</v>
      </c>
      <c r="B73" s="199">
        <f>'[2]04'!B75</f>
        <v>80</v>
      </c>
      <c r="C73" s="200">
        <f>'[2]04'!C75</f>
        <v>0</v>
      </c>
      <c r="D73" s="200">
        <f>'[2]04'!D75</f>
        <v>0</v>
      </c>
      <c r="E73" s="200">
        <f>'[2]04'!E75</f>
        <v>0</v>
      </c>
      <c r="F73" s="15">
        <f t="shared" si="16"/>
        <v>80</v>
      </c>
      <c r="G73" s="199">
        <f>'[2]04'!H75</f>
        <v>32</v>
      </c>
      <c r="H73" s="200">
        <f>'[2]04'!I75</f>
        <v>0</v>
      </c>
      <c r="I73" s="200">
        <f>'[2]04'!J75</f>
        <v>0</v>
      </c>
      <c r="J73" s="200">
        <f>'[2]04'!K75</f>
        <v>0</v>
      </c>
      <c r="K73" s="15">
        <f t="shared" si="13"/>
        <v>32</v>
      </c>
      <c r="L73" s="18">
        <f>frq!C73</f>
        <v>1</v>
      </c>
      <c r="M73" s="124">
        <f t="shared" si="14"/>
        <v>31.6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31.6</v>
      </c>
      <c r="R73" s="18">
        <v>0.4</v>
      </c>
      <c r="S73" s="18"/>
    </row>
    <row r="74" spans="1:19">
      <c r="A74" s="8" t="s">
        <v>116</v>
      </c>
      <c r="B74" s="199">
        <f>'[2]04'!B76</f>
        <v>80</v>
      </c>
      <c r="C74" s="200">
        <f>'[2]04'!C76</f>
        <v>0</v>
      </c>
      <c r="D74" s="200">
        <f>'[2]04'!D76</f>
        <v>0</v>
      </c>
      <c r="E74" s="200">
        <f>'[2]04'!E76</f>
        <v>0</v>
      </c>
      <c r="F74" s="15">
        <f t="shared" si="16"/>
        <v>80</v>
      </c>
      <c r="G74" s="199">
        <f>'[2]04'!H76</f>
        <v>32</v>
      </c>
      <c r="H74" s="200">
        <f>'[2]04'!I76</f>
        <v>0</v>
      </c>
      <c r="I74" s="200">
        <f>'[2]04'!J76</f>
        <v>0</v>
      </c>
      <c r="J74" s="200">
        <f>'[2]04'!K76</f>
        <v>0</v>
      </c>
      <c r="K74" s="15">
        <f t="shared" si="13"/>
        <v>32</v>
      </c>
      <c r="L74" s="18">
        <f>frq!C74</f>
        <v>1</v>
      </c>
      <c r="M74" s="124">
        <f t="shared" si="14"/>
        <v>31.6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31.6</v>
      </c>
      <c r="R74" s="18">
        <v>0.4</v>
      </c>
      <c r="S74" s="18"/>
    </row>
    <row r="75" spans="1:19">
      <c r="A75" s="8" t="s">
        <v>117</v>
      </c>
      <c r="B75" s="199">
        <f>'[2]04'!B77</f>
        <v>80</v>
      </c>
      <c r="C75" s="200">
        <f>'[2]04'!C77</f>
        <v>0</v>
      </c>
      <c r="D75" s="200">
        <f>'[2]04'!D77</f>
        <v>0</v>
      </c>
      <c r="E75" s="200">
        <f>'[2]04'!E77</f>
        <v>0</v>
      </c>
      <c r="F75" s="15">
        <f t="shared" si="16"/>
        <v>80</v>
      </c>
      <c r="G75" s="199">
        <f>'[2]04'!H77</f>
        <v>32</v>
      </c>
      <c r="H75" s="200">
        <f>'[2]04'!I77</f>
        <v>0</v>
      </c>
      <c r="I75" s="200">
        <f>'[2]04'!J77</f>
        <v>0</v>
      </c>
      <c r="J75" s="200">
        <f>'[2]04'!K77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/>
    </row>
    <row r="76" spans="1:19">
      <c r="A76" s="8" t="s">
        <v>118</v>
      </c>
      <c r="B76" s="199">
        <f>'[2]04'!B78</f>
        <v>80</v>
      </c>
      <c r="C76" s="200">
        <f>'[2]04'!C78</f>
        <v>0</v>
      </c>
      <c r="D76" s="200">
        <f>'[2]04'!D78</f>
        <v>0</v>
      </c>
      <c r="E76" s="200">
        <f>'[2]04'!E78</f>
        <v>0</v>
      </c>
      <c r="F76" s="15">
        <f t="shared" si="16"/>
        <v>80</v>
      </c>
      <c r="G76" s="199">
        <f>'[2]04'!H78</f>
        <v>32</v>
      </c>
      <c r="H76" s="200">
        <f>'[2]04'!I78</f>
        <v>0</v>
      </c>
      <c r="I76" s="200">
        <f>'[2]04'!J78</f>
        <v>0</v>
      </c>
      <c r="J76" s="200">
        <f>'[2]04'!K78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/>
    </row>
    <row r="77" spans="1:19">
      <c r="A77" s="8" t="s">
        <v>119</v>
      </c>
      <c r="B77" s="199">
        <f>'[2]04'!B79</f>
        <v>80</v>
      </c>
      <c r="C77" s="200">
        <f>'[2]04'!C79</f>
        <v>0</v>
      </c>
      <c r="D77" s="200">
        <f>'[2]04'!D79</f>
        <v>0</v>
      </c>
      <c r="E77" s="200">
        <f>'[2]04'!E79</f>
        <v>0</v>
      </c>
      <c r="F77" s="15">
        <f t="shared" si="16"/>
        <v>80</v>
      </c>
      <c r="G77" s="199">
        <f>'[2]04'!H79</f>
        <v>32</v>
      </c>
      <c r="H77" s="200">
        <f>'[2]04'!I79</f>
        <v>0</v>
      </c>
      <c r="I77" s="200">
        <f>'[2]04'!J79</f>
        <v>0</v>
      </c>
      <c r="J77" s="200">
        <f>'[2]04'!K79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  <c r="S77" s="18"/>
    </row>
    <row r="78" spans="1:19">
      <c r="A78" s="8" t="s">
        <v>120</v>
      </c>
      <c r="B78" s="199">
        <f>'[2]04'!B80</f>
        <v>80</v>
      </c>
      <c r="C78" s="200">
        <f>'[2]04'!C80</f>
        <v>0</v>
      </c>
      <c r="D78" s="200">
        <f>'[2]04'!D80</f>
        <v>0</v>
      </c>
      <c r="E78" s="200">
        <f>'[2]04'!E80</f>
        <v>0</v>
      </c>
      <c r="F78" s="15">
        <f t="shared" si="16"/>
        <v>80</v>
      </c>
      <c r="G78" s="199">
        <f>'[2]04'!H80</f>
        <v>32</v>
      </c>
      <c r="H78" s="200">
        <f>'[2]04'!I80</f>
        <v>0</v>
      </c>
      <c r="I78" s="200">
        <f>'[2]04'!J80</f>
        <v>0</v>
      </c>
      <c r="J78" s="200">
        <f>'[2]04'!K80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  <c r="S78" s="18"/>
    </row>
    <row r="79" spans="1:19">
      <c r="A79" s="8" t="s">
        <v>121</v>
      </c>
      <c r="B79" s="199">
        <f>'[2]04'!B81</f>
        <v>80</v>
      </c>
      <c r="C79" s="200">
        <f>'[2]04'!C81</f>
        <v>0</v>
      </c>
      <c r="D79" s="200">
        <f>'[2]04'!D81</f>
        <v>0</v>
      </c>
      <c r="E79" s="200">
        <f>'[2]04'!E81</f>
        <v>0</v>
      </c>
      <c r="F79" s="15">
        <f t="shared" si="16"/>
        <v>80</v>
      </c>
      <c r="G79" s="199">
        <f>'[2]04'!H81</f>
        <v>32</v>
      </c>
      <c r="H79" s="200">
        <f>'[2]04'!I81</f>
        <v>0</v>
      </c>
      <c r="I79" s="200">
        <f>'[2]04'!J81</f>
        <v>0</v>
      </c>
      <c r="J79" s="200">
        <f>'[2]04'!K81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  <c r="S79" s="18"/>
    </row>
    <row r="80" spans="1:19">
      <c r="A80" s="8" t="s">
        <v>122</v>
      </c>
      <c r="B80" s="199">
        <f>'[2]04'!B82</f>
        <v>80</v>
      </c>
      <c r="C80" s="200">
        <f>'[2]04'!C82</f>
        <v>0</v>
      </c>
      <c r="D80" s="200">
        <f>'[2]04'!D82</f>
        <v>0</v>
      </c>
      <c r="E80" s="200">
        <f>'[2]04'!E82</f>
        <v>0</v>
      </c>
      <c r="F80" s="15">
        <f t="shared" si="16"/>
        <v>80</v>
      </c>
      <c r="G80" s="199">
        <f>'[2]04'!H82</f>
        <v>32</v>
      </c>
      <c r="H80" s="200">
        <f>'[2]04'!I82</f>
        <v>0</v>
      </c>
      <c r="I80" s="200">
        <f>'[2]04'!J82</f>
        <v>0</v>
      </c>
      <c r="J80" s="200">
        <f>'[2]04'!K82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  <c r="S80" s="18"/>
    </row>
    <row r="81" spans="1:19">
      <c r="A81" s="8" t="s">
        <v>123</v>
      </c>
      <c r="B81" s="199">
        <f>'[2]04'!B83</f>
        <v>80</v>
      </c>
      <c r="C81" s="200">
        <f>'[2]04'!C83</f>
        <v>0</v>
      </c>
      <c r="D81" s="200">
        <f>'[2]04'!D83</f>
        <v>0</v>
      </c>
      <c r="E81" s="200">
        <f>'[2]04'!E83</f>
        <v>0</v>
      </c>
      <c r="F81" s="15">
        <f t="shared" si="16"/>
        <v>80</v>
      </c>
      <c r="G81" s="199">
        <f>'[2]04'!H83</f>
        <v>33</v>
      </c>
      <c r="H81" s="200">
        <f>'[2]04'!I83</f>
        <v>0</v>
      </c>
      <c r="I81" s="200">
        <f>'[2]04'!J83</f>
        <v>0</v>
      </c>
      <c r="J81" s="200">
        <f>'[2]04'!K83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199">
        <f>'[2]04'!B84</f>
        <v>80</v>
      </c>
      <c r="C82" s="200">
        <f>'[2]04'!C84</f>
        <v>0</v>
      </c>
      <c r="D82" s="200">
        <f>'[2]04'!D84</f>
        <v>0</v>
      </c>
      <c r="E82" s="200">
        <f>'[2]04'!E84</f>
        <v>0</v>
      </c>
      <c r="F82" s="15">
        <f t="shared" si="16"/>
        <v>80</v>
      </c>
      <c r="G82" s="199">
        <f>'[2]04'!H84</f>
        <v>34</v>
      </c>
      <c r="H82" s="200">
        <f>'[2]04'!I84</f>
        <v>0</v>
      </c>
      <c r="I82" s="200">
        <f>'[2]04'!J84</f>
        <v>0</v>
      </c>
      <c r="J82" s="200">
        <f>'[2]04'!K84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199">
        <f>'[2]04'!B85</f>
        <v>80</v>
      </c>
      <c r="C83" s="200">
        <f>'[2]04'!C85</f>
        <v>0</v>
      </c>
      <c r="D83" s="200">
        <f>'[2]04'!D85</f>
        <v>0</v>
      </c>
      <c r="E83" s="200">
        <f>'[2]04'!E85</f>
        <v>0</v>
      </c>
      <c r="F83" s="15">
        <f t="shared" si="16"/>
        <v>80</v>
      </c>
      <c r="G83" s="199">
        <f>'[2]04'!H85</f>
        <v>34</v>
      </c>
      <c r="H83" s="200">
        <f>'[2]04'!I85</f>
        <v>0</v>
      </c>
      <c r="I83" s="200">
        <f>'[2]04'!J85</f>
        <v>0</v>
      </c>
      <c r="J83" s="200">
        <f>'[2]04'!K85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199">
        <f>'[2]04'!B86</f>
        <v>80</v>
      </c>
      <c r="C84" s="200">
        <f>'[2]04'!C86</f>
        <v>0</v>
      </c>
      <c r="D84" s="200">
        <f>'[2]04'!D86</f>
        <v>0</v>
      </c>
      <c r="E84" s="200">
        <f>'[2]04'!E86</f>
        <v>0</v>
      </c>
      <c r="F84" s="15">
        <f t="shared" si="16"/>
        <v>80</v>
      </c>
      <c r="G84" s="199">
        <f>'[2]04'!H86</f>
        <v>34</v>
      </c>
      <c r="H84" s="200">
        <f>'[2]04'!I86</f>
        <v>0</v>
      </c>
      <c r="I84" s="200">
        <f>'[2]04'!J86</f>
        <v>0</v>
      </c>
      <c r="J84" s="200">
        <f>'[2]04'!K86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199">
        <f>'[2]04'!B87</f>
        <v>80</v>
      </c>
      <c r="C85" s="200">
        <f>'[2]04'!C87</f>
        <v>0</v>
      </c>
      <c r="D85" s="200">
        <f>'[2]04'!D87</f>
        <v>0</v>
      </c>
      <c r="E85" s="200">
        <f>'[2]04'!E87</f>
        <v>0</v>
      </c>
      <c r="F85" s="15">
        <f t="shared" si="16"/>
        <v>80</v>
      </c>
      <c r="G85" s="199">
        <f>'[2]04'!H87</f>
        <v>34</v>
      </c>
      <c r="H85" s="200">
        <f>'[2]04'!I87</f>
        <v>0</v>
      </c>
      <c r="I85" s="200">
        <f>'[2]04'!J87</f>
        <v>0</v>
      </c>
      <c r="J85" s="200">
        <f>'[2]04'!K87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199">
        <f>'[2]04'!B88</f>
        <v>80</v>
      </c>
      <c r="C86" s="200">
        <f>'[2]04'!C88</f>
        <v>0</v>
      </c>
      <c r="D86" s="200">
        <f>'[2]04'!D88</f>
        <v>0</v>
      </c>
      <c r="E86" s="200">
        <f>'[2]04'!E88</f>
        <v>0</v>
      </c>
      <c r="F86" s="15">
        <f t="shared" si="16"/>
        <v>80</v>
      </c>
      <c r="G86" s="199">
        <f>'[2]04'!H88</f>
        <v>34</v>
      </c>
      <c r="H86" s="200">
        <f>'[2]04'!I88</f>
        <v>0</v>
      </c>
      <c r="I86" s="200">
        <f>'[2]04'!J88</f>
        <v>0</v>
      </c>
      <c r="J86" s="200">
        <f>'[2]04'!K88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199">
        <f>'[2]04'!B89</f>
        <v>80</v>
      </c>
      <c r="C87" s="200">
        <f>'[2]04'!C89</f>
        <v>0</v>
      </c>
      <c r="D87" s="200">
        <f>'[2]04'!D89</f>
        <v>0</v>
      </c>
      <c r="E87" s="200">
        <f>'[2]04'!E89</f>
        <v>0</v>
      </c>
      <c r="F87" s="15">
        <f t="shared" si="16"/>
        <v>80</v>
      </c>
      <c r="G87" s="199">
        <f>'[2]04'!H89</f>
        <v>34</v>
      </c>
      <c r="H87" s="200">
        <f>'[2]04'!I89</f>
        <v>0</v>
      </c>
      <c r="I87" s="200">
        <f>'[2]04'!J89</f>
        <v>0</v>
      </c>
      <c r="J87" s="200">
        <f>'[2]04'!K89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199">
        <f>'[2]04'!B90</f>
        <v>80</v>
      </c>
      <c r="C88" s="200">
        <f>'[2]04'!C90</f>
        <v>0</v>
      </c>
      <c r="D88" s="200">
        <f>'[2]04'!D90</f>
        <v>0</v>
      </c>
      <c r="E88" s="200">
        <f>'[2]04'!E90</f>
        <v>0</v>
      </c>
      <c r="F88" s="15">
        <f t="shared" si="16"/>
        <v>80</v>
      </c>
      <c r="G88" s="199">
        <f>'[2]04'!H90</f>
        <v>34</v>
      </c>
      <c r="H88" s="200">
        <f>'[2]04'!I90</f>
        <v>0</v>
      </c>
      <c r="I88" s="200">
        <f>'[2]04'!J90</f>
        <v>0</v>
      </c>
      <c r="J88" s="200">
        <f>'[2]04'!K90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199">
        <f>'[2]04'!B91</f>
        <v>80</v>
      </c>
      <c r="C89" s="200">
        <f>'[2]04'!C91</f>
        <v>0</v>
      </c>
      <c r="D89" s="200">
        <f>'[2]04'!D91</f>
        <v>0</v>
      </c>
      <c r="E89" s="200">
        <f>'[2]04'!E91</f>
        <v>0</v>
      </c>
      <c r="F89" s="15">
        <f t="shared" si="16"/>
        <v>80</v>
      </c>
      <c r="G89" s="199">
        <f>'[2]04'!H91</f>
        <v>34</v>
      </c>
      <c r="H89" s="200">
        <f>'[2]04'!I91</f>
        <v>0</v>
      </c>
      <c r="I89" s="200">
        <f>'[2]04'!J91</f>
        <v>0</v>
      </c>
      <c r="J89" s="200">
        <f>'[2]04'!K91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199">
        <f>'[2]04'!B92</f>
        <v>80</v>
      </c>
      <c r="C90" s="200">
        <f>'[2]04'!C92</f>
        <v>0</v>
      </c>
      <c r="D90" s="200">
        <f>'[2]04'!D92</f>
        <v>0</v>
      </c>
      <c r="E90" s="200">
        <f>'[2]04'!E92</f>
        <v>0</v>
      </c>
      <c r="F90" s="15">
        <f t="shared" si="16"/>
        <v>80</v>
      </c>
      <c r="G90" s="199">
        <f>'[2]04'!H92</f>
        <v>33</v>
      </c>
      <c r="H90" s="200">
        <f>'[2]04'!I92</f>
        <v>0</v>
      </c>
      <c r="I90" s="200">
        <f>'[2]04'!J92</f>
        <v>0</v>
      </c>
      <c r="J90" s="200">
        <f>'[2]04'!K92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199">
        <f>'[2]04'!B93</f>
        <v>80</v>
      </c>
      <c r="C91" s="200">
        <f>'[2]04'!C93</f>
        <v>0</v>
      </c>
      <c r="D91" s="200">
        <f>'[2]04'!D93</f>
        <v>0</v>
      </c>
      <c r="E91" s="200">
        <f>'[2]04'!E93</f>
        <v>0</v>
      </c>
      <c r="F91" s="15">
        <f t="shared" si="16"/>
        <v>80</v>
      </c>
      <c r="G91" s="199">
        <f>'[2]04'!H93</f>
        <v>33</v>
      </c>
      <c r="H91" s="200">
        <f>'[2]04'!I93</f>
        <v>0</v>
      </c>
      <c r="I91" s="200">
        <f>'[2]04'!J93</f>
        <v>0</v>
      </c>
      <c r="J91" s="200">
        <f>'[2]04'!K93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199">
        <f>'[2]04'!B94</f>
        <v>80</v>
      </c>
      <c r="C92" s="200">
        <f>'[2]04'!C94</f>
        <v>0</v>
      </c>
      <c r="D92" s="200">
        <f>'[2]04'!D94</f>
        <v>0</v>
      </c>
      <c r="E92" s="200">
        <f>'[2]04'!E94</f>
        <v>0</v>
      </c>
      <c r="F92" s="15">
        <f t="shared" si="16"/>
        <v>80</v>
      </c>
      <c r="G92" s="199">
        <f>'[2]04'!H94</f>
        <v>33</v>
      </c>
      <c r="H92" s="200">
        <f>'[2]04'!I94</f>
        <v>0</v>
      </c>
      <c r="I92" s="200">
        <f>'[2]04'!J94</f>
        <v>0</v>
      </c>
      <c r="J92" s="200">
        <f>'[2]04'!K94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199">
        <f>'[2]04'!B95</f>
        <v>80</v>
      </c>
      <c r="C93" s="200">
        <f>'[2]04'!C95</f>
        <v>0</v>
      </c>
      <c r="D93" s="200">
        <f>'[2]04'!D95</f>
        <v>0</v>
      </c>
      <c r="E93" s="200">
        <f>'[2]04'!E95</f>
        <v>0</v>
      </c>
      <c r="F93" s="15">
        <f t="shared" si="16"/>
        <v>80</v>
      </c>
      <c r="G93" s="199">
        <f>'[2]04'!H95</f>
        <v>33</v>
      </c>
      <c r="H93" s="200">
        <f>'[2]04'!I95</f>
        <v>0</v>
      </c>
      <c r="I93" s="200">
        <f>'[2]04'!J95</f>
        <v>0</v>
      </c>
      <c r="J93" s="200">
        <f>'[2]04'!K95</f>
        <v>0</v>
      </c>
      <c r="K93" s="15">
        <f t="shared" si="13"/>
        <v>33</v>
      </c>
      <c r="L93" s="18">
        <f>frq!C93</f>
        <v>1</v>
      </c>
      <c r="M93" s="124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199">
        <f>'[2]04'!B96</f>
        <v>80</v>
      </c>
      <c r="C94" s="200">
        <f>'[2]04'!C96</f>
        <v>0</v>
      </c>
      <c r="D94" s="200">
        <f>'[2]04'!D96</f>
        <v>0</v>
      </c>
      <c r="E94" s="200">
        <f>'[2]04'!E96</f>
        <v>0</v>
      </c>
      <c r="F94" s="15">
        <f t="shared" si="16"/>
        <v>80</v>
      </c>
      <c r="G94" s="199">
        <f>'[2]04'!H96</f>
        <v>33</v>
      </c>
      <c r="H94" s="200">
        <f>'[2]04'!I96</f>
        <v>0</v>
      </c>
      <c r="I94" s="200">
        <f>'[2]04'!J96</f>
        <v>0</v>
      </c>
      <c r="J94" s="200">
        <f>'[2]04'!K96</f>
        <v>0</v>
      </c>
      <c r="K94" s="15">
        <f t="shared" si="13"/>
        <v>33</v>
      </c>
      <c r="L94" s="18">
        <f>frq!C94</f>
        <v>1</v>
      </c>
      <c r="M94" s="124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  <c r="S94" s="18"/>
    </row>
    <row r="95" spans="1:19">
      <c r="A95" s="8" t="s">
        <v>137</v>
      </c>
      <c r="B95" s="199">
        <f>'[2]04'!B97</f>
        <v>80</v>
      </c>
      <c r="C95" s="200">
        <f>'[2]04'!C97</f>
        <v>0</v>
      </c>
      <c r="D95" s="200">
        <f>'[2]04'!D97</f>
        <v>0</v>
      </c>
      <c r="E95" s="200">
        <f>'[2]04'!E97</f>
        <v>0</v>
      </c>
      <c r="F95" s="15">
        <f t="shared" si="16"/>
        <v>80</v>
      </c>
      <c r="G95" s="199">
        <f>'[2]04'!H97</f>
        <v>33</v>
      </c>
      <c r="H95" s="200">
        <f>'[2]04'!I97</f>
        <v>0</v>
      </c>
      <c r="I95" s="200">
        <f>'[2]04'!J97</f>
        <v>0</v>
      </c>
      <c r="J95" s="200">
        <f>'[2]04'!K97</f>
        <v>0</v>
      </c>
      <c r="K95" s="15">
        <f t="shared" si="13"/>
        <v>33</v>
      </c>
      <c r="L95" s="18">
        <f>frq!C95</f>
        <v>1</v>
      </c>
      <c r="M95" s="124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  <c r="S95" s="18"/>
    </row>
    <row r="96" spans="1:19">
      <c r="A96" s="8" t="s">
        <v>138</v>
      </c>
      <c r="B96" s="199">
        <f>'[2]04'!B98</f>
        <v>80</v>
      </c>
      <c r="C96" s="200">
        <f>'[2]04'!C98</f>
        <v>0</v>
      </c>
      <c r="D96" s="200">
        <f>'[2]04'!D98</f>
        <v>0</v>
      </c>
      <c r="E96" s="200">
        <f>'[2]04'!E98</f>
        <v>0</v>
      </c>
      <c r="F96" s="15">
        <f t="shared" si="16"/>
        <v>80</v>
      </c>
      <c r="G96" s="199">
        <f>'[2]04'!H98</f>
        <v>33</v>
      </c>
      <c r="H96" s="200">
        <f>'[2]04'!I98</f>
        <v>0</v>
      </c>
      <c r="I96" s="200">
        <f>'[2]04'!J98</f>
        <v>0</v>
      </c>
      <c r="J96" s="200">
        <f>'[2]04'!K98</f>
        <v>0</v>
      </c>
      <c r="K96" s="15">
        <f t="shared" si="13"/>
        <v>33</v>
      </c>
      <c r="L96" s="18">
        <f>frq!C96</f>
        <v>1</v>
      </c>
      <c r="M96" s="124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  <c r="S96" s="18"/>
    </row>
    <row r="97" spans="1:19">
      <c r="A97" s="8" t="s">
        <v>139</v>
      </c>
      <c r="B97" s="199">
        <f>'[2]04'!B99</f>
        <v>80</v>
      </c>
      <c r="C97" s="200">
        <f>'[2]04'!C99</f>
        <v>0</v>
      </c>
      <c r="D97" s="200">
        <f>'[2]04'!D99</f>
        <v>0</v>
      </c>
      <c r="E97" s="200">
        <f>'[2]04'!E99</f>
        <v>0</v>
      </c>
      <c r="F97" s="15">
        <f t="shared" si="16"/>
        <v>80</v>
      </c>
      <c r="G97" s="199">
        <f>'[2]04'!H99</f>
        <v>33</v>
      </c>
      <c r="H97" s="200">
        <f>'[2]04'!I99</f>
        <v>0</v>
      </c>
      <c r="I97" s="200">
        <f>'[2]04'!J99</f>
        <v>0</v>
      </c>
      <c r="J97" s="200">
        <f>'[2]04'!K99</f>
        <v>0</v>
      </c>
      <c r="K97" s="15">
        <f t="shared" si="13"/>
        <v>33</v>
      </c>
      <c r="L97" s="18">
        <f>frq!C97</f>
        <v>1</v>
      </c>
      <c r="M97" s="124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  <c r="S97" s="18"/>
    </row>
    <row r="98" spans="1:19" ht="15.75" thickBot="1">
      <c r="A98" s="8" t="s">
        <v>140</v>
      </c>
      <c r="B98" s="199">
        <f>'[2]04'!B100</f>
        <v>80</v>
      </c>
      <c r="C98" s="200">
        <f>'[2]04'!C100</f>
        <v>0</v>
      </c>
      <c r="D98" s="200">
        <f>'[2]04'!D100</f>
        <v>0</v>
      </c>
      <c r="E98" s="200">
        <f>'[2]04'!E100</f>
        <v>0</v>
      </c>
      <c r="F98" s="15">
        <f t="shared" si="16"/>
        <v>80</v>
      </c>
      <c r="G98" s="199">
        <f>'[2]04'!H100</f>
        <v>33</v>
      </c>
      <c r="H98" s="200">
        <f>'[2]04'!I100</f>
        <v>0</v>
      </c>
      <c r="I98" s="200">
        <f>'[2]04'!J100</f>
        <v>0</v>
      </c>
      <c r="J98" s="200">
        <f>'[2]04'!K100</f>
        <v>0</v>
      </c>
      <c r="K98" s="15">
        <f t="shared" si="13"/>
        <v>33</v>
      </c>
      <c r="L98" s="18">
        <f>frq!C98</f>
        <v>1</v>
      </c>
      <c r="M98" s="124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0.79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0.79</v>
      </c>
      <c r="L99" s="127">
        <f t="shared" si="17"/>
        <v>2.4E-2</v>
      </c>
      <c r="M99" s="127">
        <f t="shared" si="17"/>
        <v>0.78039999999999865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0.78039999999999865</v>
      </c>
      <c r="R99" s="128">
        <f t="shared" si="17"/>
        <v>9.5999999999999818E-3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7">
        <f>Allocation_SG!A1</f>
        <v>45508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5" t="s">
        <v>529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5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300</v>
      </c>
      <c r="E3" s="16">
        <f>'[3]04'!E5</f>
        <v>400</v>
      </c>
      <c r="F3" s="16">
        <f>'[3]04'!F5</f>
        <v>0</v>
      </c>
      <c r="G3" s="16">
        <f>'[3]04'!G5</f>
        <v>0</v>
      </c>
      <c r="H3" s="17">
        <f>SUM(B3:G3)</f>
        <v>1020</v>
      </c>
      <c r="I3" s="15">
        <f>'[3]04'!J5</f>
        <v>270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25.92</v>
      </c>
      <c r="AU3" s="8">
        <v>25.92</v>
      </c>
      <c r="AW3" s="203">
        <v>26.91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26.91</v>
      </c>
      <c r="BD3" s="203">
        <v>26.91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26.91</v>
      </c>
      <c r="BL3" s="8">
        <f>AT3</f>
        <v>25.92</v>
      </c>
      <c r="BM3" s="8">
        <f>AU3</f>
        <v>25.92</v>
      </c>
      <c r="BN3" s="8">
        <f>BC3</f>
        <v>26.91</v>
      </c>
      <c r="BO3" s="8">
        <f>BJ3</f>
        <v>26.91</v>
      </c>
      <c r="BP3" s="138">
        <f>BL3-BN3</f>
        <v>-0.98999999999999844</v>
      </c>
      <c r="BQ3" s="138">
        <f>BM3-BO3</f>
        <v>-0.98999999999999844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300</v>
      </c>
      <c r="E4" s="16">
        <f>'[3]04'!E6</f>
        <v>400</v>
      </c>
      <c r="F4" s="16">
        <f>'[3]04'!F6</f>
        <v>0</v>
      </c>
      <c r="G4" s="16">
        <f>'[3]04'!G6</f>
        <v>0</v>
      </c>
      <c r="H4" s="17">
        <f>SUM(B4:G4)</f>
        <v>1020</v>
      </c>
      <c r="I4" s="15">
        <f>'[3]04'!J6</f>
        <v>270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25.92</v>
      </c>
      <c r="AU4" s="8">
        <v>25.92</v>
      </c>
      <c r="AW4" s="203">
        <v>26.91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26.91</v>
      </c>
      <c r="BD4" s="203">
        <v>26.91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26.91</v>
      </c>
      <c r="BL4" s="8">
        <f t="shared" ref="BL4:BL67" si="21">AT4</f>
        <v>25.92</v>
      </c>
      <c r="BM4" s="8">
        <f t="shared" ref="BM4:BM67" si="22">AU4</f>
        <v>25.92</v>
      </c>
      <c r="BN4" s="8">
        <f t="shared" ref="BN4:BN67" si="23">BC4</f>
        <v>26.91</v>
      </c>
      <c r="BO4" s="8">
        <f t="shared" ref="BO4:BO67" si="24">BJ4</f>
        <v>26.91</v>
      </c>
      <c r="BP4" s="138">
        <f t="shared" ref="BP4:BP67" si="25">BL4-BN4</f>
        <v>-0.98999999999999844</v>
      </c>
      <c r="BQ4" s="138">
        <f t="shared" ref="BQ4:BQ67" si="26">BM4-BO4</f>
        <v>-0.98999999999999844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300</v>
      </c>
      <c r="E5" s="16">
        <f>'[3]04'!E7</f>
        <v>400</v>
      </c>
      <c r="F5" s="16">
        <f>'[3]04'!F7</f>
        <v>0</v>
      </c>
      <c r="G5" s="16">
        <f>'[3]04'!G7</f>
        <v>0</v>
      </c>
      <c r="H5" s="17">
        <f t="shared" ref="H5:H68" si="27">SUM(B5:G5)</f>
        <v>1020</v>
      </c>
      <c r="I5" s="15">
        <f>'[3]04'!J7</f>
        <v>270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25.92</v>
      </c>
      <c r="AU5" s="8">
        <v>25.92</v>
      </c>
      <c r="AW5" s="203">
        <v>26.91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26.91</v>
      </c>
      <c r="BD5" s="203">
        <v>26.91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26.91</v>
      </c>
      <c r="BL5" s="8">
        <f t="shared" si="21"/>
        <v>25.92</v>
      </c>
      <c r="BM5" s="8">
        <f t="shared" si="22"/>
        <v>25.92</v>
      </c>
      <c r="BN5" s="8">
        <f t="shared" si="23"/>
        <v>26.91</v>
      </c>
      <c r="BO5" s="8">
        <f t="shared" si="24"/>
        <v>26.91</v>
      </c>
      <c r="BP5" s="138">
        <f t="shared" si="25"/>
        <v>-0.98999999999999844</v>
      </c>
      <c r="BQ5" s="138">
        <f t="shared" si="26"/>
        <v>-0.98999999999999844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300</v>
      </c>
      <c r="E6" s="16">
        <f>'[3]04'!E8</f>
        <v>400</v>
      </c>
      <c r="F6" s="16">
        <f>'[3]04'!F8</f>
        <v>0</v>
      </c>
      <c r="G6" s="16">
        <f>'[3]04'!G8</f>
        <v>0</v>
      </c>
      <c r="H6" s="17">
        <f t="shared" si="27"/>
        <v>1020</v>
      </c>
      <c r="I6" s="15">
        <f>'[3]04'!J8</f>
        <v>270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25.92</v>
      </c>
      <c r="AU6" s="8">
        <v>25.92</v>
      </c>
      <c r="AW6" s="203">
        <v>26.91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26.91</v>
      </c>
      <c r="BD6" s="203">
        <v>26.91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26.91</v>
      </c>
      <c r="BL6" s="8">
        <f t="shared" si="21"/>
        <v>25.92</v>
      </c>
      <c r="BM6" s="8">
        <f t="shared" si="22"/>
        <v>25.92</v>
      </c>
      <c r="BN6" s="8">
        <f t="shared" si="23"/>
        <v>26.91</v>
      </c>
      <c r="BO6" s="8">
        <f t="shared" si="24"/>
        <v>26.91</v>
      </c>
      <c r="BP6" s="138">
        <f t="shared" si="25"/>
        <v>-0.98999999999999844</v>
      </c>
      <c r="BQ6" s="138">
        <f t="shared" si="26"/>
        <v>-0.98999999999999844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300</v>
      </c>
      <c r="E7" s="16">
        <f>'[3]04'!E9</f>
        <v>400</v>
      </c>
      <c r="F7" s="16">
        <f>'[3]04'!F9</f>
        <v>0</v>
      </c>
      <c r="G7" s="16">
        <f>'[3]04'!G9</f>
        <v>0</v>
      </c>
      <c r="H7" s="17">
        <f t="shared" si="27"/>
        <v>1020</v>
      </c>
      <c r="I7" s="15">
        <f>'[3]04'!J9</f>
        <v>270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25.92</v>
      </c>
      <c r="AU7" s="8">
        <v>25.92</v>
      </c>
      <c r="AW7" s="203">
        <v>26.91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26.91</v>
      </c>
      <c r="BD7" s="203">
        <v>26.91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26.91</v>
      </c>
      <c r="BL7" s="8">
        <f t="shared" si="21"/>
        <v>25.92</v>
      </c>
      <c r="BM7" s="8">
        <f t="shared" si="22"/>
        <v>25.92</v>
      </c>
      <c r="BN7" s="8">
        <f t="shared" si="23"/>
        <v>26.91</v>
      </c>
      <c r="BO7" s="8">
        <f t="shared" si="24"/>
        <v>26.91</v>
      </c>
      <c r="BP7" s="138">
        <f t="shared" si="25"/>
        <v>-0.98999999999999844</v>
      </c>
      <c r="BQ7" s="138">
        <f t="shared" si="26"/>
        <v>-0.98999999999999844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300</v>
      </c>
      <c r="E8" s="16">
        <f>'[3]04'!E10</f>
        <v>400</v>
      </c>
      <c r="F8" s="16">
        <f>'[3]04'!F10</f>
        <v>0</v>
      </c>
      <c r="G8" s="16">
        <f>'[3]04'!G10</f>
        <v>0</v>
      </c>
      <c r="H8" s="17">
        <f t="shared" si="27"/>
        <v>1020</v>
      </c>
      <c r="I8" s="15">
        <f>'[3]04'!J10</f>
        <v>270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25.92</v>
      </c>
      <c r="AU8" s="8">
        <v>25.92</v>
      </c>
      <c r="AW8" s="203">
        <v>26.91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26.91</v>
      </c>
      <c r="BD8" s="203">
        <v>26.91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26.91</v>
      </c>
      <c r="BL8" s="8">
        <f t="shared" si="21"/>
        <v>25.92</v>
      </c>
      <c r="BM8" s="8">
        <f t="shared" si="22"/>
        <v>25.92</v>
      </c>
      <c r="BN8" s="8">
        <f t="shared" si="23"/>
        <v>26.91</v>
      </c>
      <c r="BO8" s="8">
        <f t="shared" si="24"/>
        <v>26.91</v>
      </c>
      <c r="BP8" s="138">
        <f t="shared" si="25"/>
        <v>-0.98999999999999844</v>
      </c>
      <c r="BQ8" s="138">
        <f t="shared" si="26"/>
        <v>-0.98999999999999844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300</v>
      </c>
      <c r="E9" s="16">
        <f>'[3]04'!E11</f>
        <v>400</v>
      </c>
      <c r="F9" s="16">
        <f>'[3]04'!F11</f>
        <v>0</v>
      </c>
      <c r="G9" s="16">
        <f>'[3]04'!G11</f>
        <v>0</v>
      </c>
      <c r="H9" s="17">
        <f t="shared" si="27"/>
        <v>1020</v>
      </c>
      <c r="I9" s="15">
        <f>'[3]04'!J11</f>
        <v>270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25.92</v>
      </c>
      <c r="AU9" s="8">
        <v>25.92</v>
      </c>
      <c r="AW9" s="203">
        <v>26.91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26.91</v>
      </c>
      <c r="BD9" s="203">
        <v>26.91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26.91</v>
      </c>
      <c r="BL9" s="8">
        <f t="shared" si="21"/>
        <v>25.92</v>
      </c>
      <c r="BM9" s="8">
        <f t="shared" si="22"/>
        <v>25.92</v>
      </c>
      <c r="BN9" s="8">
        <f t="shared" si="23"/>
        <v>26.91</v>
      </c>
      <c r="BO9" s="8">
        <f t="shared" si="24"/>
        <v>26.91</v>
      </c>
      <c r="BP9" s="138">
        <f t="shared" si="25"/>
        <v>-0.98999999999999844</v>
      </c>
      <c r="BQ9" s="138">
        <f t="shared" si="26"/>
        <v>-0.98999999999999844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300</v>
      </c>
      <c r="E10" s="16">
        <f>'[3]04'!E12</f>
        <v>400</v>
      </c>
      <c r="F10" s="16">
        <f>'[3]04'!F12</f>
        <v>0</v>
      </c>
      <c r="G10" s="16">
        <f>'[3]04'!G12</f>
        <v>0</v>
      </c>
      <c r="H10" s="17">
        <f t="shared" si="27"/>
        <v>1020</v>
      </c>
      <c r="I10" s="15">
        <f>'[3]04'!J12</f>
        <v>270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25.92</v>
      </c>
      <c r="AU10" s="8">
        <v>25.92</v>
      </c>
      <c r="AW10" s="203">
        <v>26.91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26.91</v>
      </c>
      <c r="BD10" s="203">
        <v>26.91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26.91</v>
      </c>
      <c r="BL10" s="8">
        <f t="shared" si="21"/>
        <v>25.92</v>
      </c>
      <c r="BM10" s="8">
        <f t="shared" si="22"/>
        <v>25.92</v>
      </c>
      <c r="BN10" s="8">
        <f t="shared" si="23"/>
        <v>26.91</v>
      </c>
      <c r="BO10" s="8">
        <f t="shared" si="24"/>
        <v>26.91</v>
      </c>
      <c r="BP10" s="138">
        <f t="shared" si="25"/>
        <v>-0.98999999999999844</v>
      </c>
      <c r="BQ10" s="138">
        <f t="shared" si="26"/>
        <v>-0.98999999999999844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300</v>
      </c>
      <c r="E11" s="16">
        <f>'[3]04'!E13</f>
        <v>400</v>
      </c>
      <c r="F11" s="16">
        <f>'[3]04'!F13</f>
        <v>0</v>
      </c>
      <c r="G11" s="16">
        <f>'[3]04'!G13</f>
        <v>0</v>
      </c>
      <c r="H11" s="17">
        <f t="shared" si="27"/>
        <v>1020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25.92</v>
      </c>
      <c r="AU11" s="8">
        <v>25.92</v>
      </c>
      <c r="AW11" s="203">
        <v>26.91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26.91</v>
      </c>
      <c r="BD11" s="203">
        <v>26.91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26.91</v>
      </c>
      <c r="BL11" s="8">
        <f t="shared" si="21"/>
        <v>25.92</v>
      </c>
      <c r="BM11" s="8">
        <f t="shared" si="22"/>
        <v>25.92</v>
      </c>
      <c r="BN11" s="8">
        <f t="shared" si="23"/>
        <v>26.91</v>
      </c>
      <c r="BO11" s="8">
        <f t="shared" si="24"/>
        <v>26.91</v>
      </c>
      <c r="BP11" s="138">
        <f t="shared" si="25"/>
        <v>-0.98999999999999844</v>
      </c>
      <c r="BQ11" s="138">
        <f t="shared" si="26"/>
        <v>-0.98999999999999844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300</v>
      </c>
      <c r="E12" s="16">
        <f>'[3]04'!E14</f>
        <v>400</v>
      </c>
      <c r="F12" s="16">
        <f>'[3]04'!F14</f>
        <v>0</v>
      </c>
      <c r="G12" s="16">
        <f>'[3]04'!G14</f>
        <v>0</v>
      </c>
      <c r="H12" s="17">
        <f t="shared" si="27"/>
        <v>1020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25.92</v>
      </c>
      <c r="AU12" s="8">
        <v>25.92</v>
      </c>
      <c r="AW12" s="203">
        <v>26.91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26.91</v>
      </c>
      <c r="BD12" s="203">
        <v>26.91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26.91</v>
      </c>
      <c r="BL12" s="8">
        <f t="shared" si="21"/>
        <v>25.92</v>
      </c>
      <c r="BM12" s="8">
        <f t="shared" si="22"/>
        <v>25.92</v>
      </c>
      <c r="BN12" s="8">
        <f t="shared" si="23"/>
        <v>26.91</v>
      </c>
      <c r="BO12" s="8">
        <f t="shared" si="24"/>
        <v>26.91</v>
      </c>
      <c r="BP12" s="138">
        <f t="shared" si="25"/>
        <v>-0.98999999999999844</v>
      </c>
      <c r="BQ12" s="138">
        <f t="shared" si="26"/>
        <v>-0.98999999999999844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300</v>
      </c>
      <c r="E13" s="16">
        <f>'[3]04'!E15</f>
        <v>400</v>
      </c>
      <c r="F13" s="16">
        <f>'[3]04'!F15</f>
        <v>0</v>
      </c>
      <c r="G13" s="16">
        <f>'[3]04'!G15</f>
        <v>0</v>
      </c>
      <c r="H13" s="17">
        <f t="shared" si="27"/>
        <v>1020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25.92</v>
      </c>
      <c r="AU13" s="8">
        <v>25.92</v>
      </c>
      <c r="AW13" s="203">
        <v>26.91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26.91</v>
      </c>
      <c r="BD13" s="203">
        <v>26.91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26.91</v>
      </c>
      <c r="BL13" s="8">
        <f t="shared" si="21"/>
        <v>25.92</v>
      </c>
      <c r="BM13" s="8">
        <f t="shared" si="22"/>
        <v>25.92</v>
      </c>
      <c r="BN13" s="8">
        <f t="shared" si="23"/>
        <v>26.91</v>
      </c>
      <c r="BO13" s="8">
        <f t="shared" si="24"/>
        <v>26.91</v>
      </c>
      <c r="BP13" s="138">
        <f t="shared" si="25"/>
        <v>-0.98999999999999844</v>
      </c>
      <c r="BQ13" s="138">
        <f t="shared" si="26"/>
        <v>-0.98999999999999844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300</v>
      </c>
      <c r="E14" s="16">
        <f>'[3]04'!E16</f>
        <v>400</v>
      </c>
      <c r="F14" s="16">
        <f>'[3]04'!F16</f>
        <v>0</v>
      </c>
      <c r="G14" s="16">
        <f>'[3]04'!G16</f>
        <v>0</v>
      </c>
      <c r="H14" s="17">
        <f t="shared" si="27"/>
        <v>1020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25.92</v>
      </c>
      <c r="AU14" s="8">
        <v>25.92</v>
      </c>
      <c r="AW14" s="203">
        <v>26.91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26.91</v>
      </c>
      <c r="BD14" s="203">
        <v>26.91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26.91</v>
      </c>
      <c r="BL14" s="8">
        <f t="shared" si="21"/>
        <v>25.92</v>
      </c>
      <c r="BM14" s="8">
        <f t="shared" si="22"/>
        <v>25.92</v>
      </c>
      <c r="BN14" s="8">
        <f t="shared" si="23"/>
        <v>26.91</v>
      </c>
      <c r="BO14" s="8">
        <f t="shared" si="24"/>
        <v>26.91</v>
      </c>
      <c r="BP14" s="138">
        <f t="shared" si="25"/>
        <v>-0.98999999999999844</v>
      </c>
      <c r="BQ14" s="138">
        <f t="shared" si="26"/>
        <v>-0.98999999999999844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300</v>
      </c>
      <c r="E15" s="16">
        <f>'[3]04'!E17</f>
        <v>400</v>
      </c>
      <c r="F15" s="16">
        <f>'[3]04'!F17</f>
        <v>0</v>
      </c>
      <c r="G15" s="16">
        <f>'[3]04'!G17</f>
        <v>0</v>
      </c>
      <c r="H15" s="17">
        <f t="shared" si="27"/>
        <v>1020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25.92</v>
      </c>
      <c r="AU15" s="8">
        <v>25.92</v>
      </c>
      <c r="AW15" s="203">
        <v>26.91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26.91</v>
      </c>
      <c r="BD15" s="203">
        <v>26.91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26.91</v>
      </c>
      <c r="BL15" s="8">
        <f t="shared" si="21"/>
        <v>25.92</v>
      </c>
      <c r="BM15" s="8">
        <f t="shared" si="22"/>
        <v>25.92</v>
      </c>
      <c r="BN15" s="8">
        <f t="shared" si="23"/>
        <v>26.91</v>
      </c>
      <c r="BO15" s="8">
        <f t="shared" si="24"/>
        <v>26.91</v>
      </c>
      <c r="BP15" s="138">
        <f t="shared" si="25"/>
        <v>-0.98999999999999844</v>
      </c>
      <c r="BQ15" s="138">
        <f t="shared" si="26"/>
        <v>-0.98999999999999844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300</v>
      </c>
      <c r="E16" s="16">
        <f>'[3]04'!E18</f>
        <v>400</v>
      </c>
      <c r="F16" s="16">
        <f>'[3]04'!F18</f>
        <v>0</v>
      </c>
      <c r="G16" s="16">
        <f>'[3]04'!G18</f>
        <v>0</v>
      </c>
      <c r="H16" s="17">
        <f t="shared" si="27"/>
        <v>1020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25.92</v>
      </c>
      <c r="AU16" s="8">
        <v>25.92</v>
      </c>
      <c r="AW16" s="203">
        <v>26.91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26.91</v>
      </c>
      <c r="BD16" s="203">
        <v>26.91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26.91</v>
      </c>
      <c r="BL16" s="8">
        <f t="shared" si="21"/>
        <v>25.92</v>
      </c>
      <c r="BM16" s="8">
        <f t="shared" si="22"/>
        <v>25.92</v>
      </c>
      <c r="BN16" s="8">
        <f t="shared" si="23"/>
        <v>26.91</v>
      </c>
      <c r="BO16" s="8">
        <f t="shared" si="24"/>
        <v>26.91</v>
      </c>
      <c r="BP16" s="138">
        <f t="shared" si="25"/>
        <v>-0.98999999999999844</v>
      </c>
      <c r="BQ16" s="138">
        <f t="shared" si="26"/>
        <v>-0.98999999999999844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300</v>
      </c>
      <c r="E17" s="16">
        <f>'[3]04'!E19</f>
        <v>400</v>
      </c>
      <c r="F17" s="16">
        <f>'[3]04'!F19</f>
        <v>0</v>
      </c>
      <c r="G17" s="16">
        <f>'[3]04'!G19</f>
        <v>0</v>
      </c>
      <c r="H17" s="17">
        <f t="shared" si="27"/>
        <v>1020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25.92</v>
      </c>
      <c r="AU17" s="8">
        <v>25.92</v>
      </c>
      <c r="AW17" s="203">
        <v>26.91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26.91</v>
      </c>
      <c r="BD17" s="203">
        <v>26.91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26.91</v>
      </c>
      <c r="BL17" s="8">
        <f t="shared" si="21"/>
        <v>25.92</v>
      </c>
      <c r="BM17" s="8">
        <f t="shared" si="22"/>
        <v>25.92</v>
      </c>
      <c r="BN17" s="8">
        <f t="shared" si="23"/>
        <v>26.91</v>
      </c>
      <c r="BO17" s="8">
        <f t="shared" si="24"/>
        <v>26.91</v>
      </c>
      <c r="BP17" s="138">
        <f t="shared" si="25"/>
        <v>-0.98999999999999844</v>
      </c>
      <c r="BQ17" s="138">
        <f t="shared" si="26"/>
        <v>-0.98999999999999844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300</v>
      </c>
      <c r="E18" s="16">
        <f>'[3]04'!E20</f>
        <v>400</v>
      </c>
      <c r="F18" s="16">
        <f>'[3]04'!F20</f>
        <v>0</v>
      </c>
      <c r="G18" s="16">
        <f>'[3]04'!G20</f>
        <v>0</v>
      </c>
      <c r="H18" s="17">
        <f t="shared" si="27"/>
        <v>1020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25.92</v>
      </c>
      <c r="AU18" s="8">
        <v>25.92</v>
      </c>
      <c r="AW18" s="203">
        <v>26.91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26.91</v>
      </c>
      <c r="BD18" s="203">
        <v>26.91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26.91</v>
      </c>
      <c r="BL18" s="8">
        <f t="shared" si="21"/>
        <v>25.92</v>
      </c>
      <c r="BM18" s="8">
        <f t="shared" si="22"/>
        <v>25.92</v>
      </c>
      <c r="BN18" s="8">
        <f t="shared" si="23"/>
        <v>26.91</v>
      </c>
      <c r="BO18" s="8">
        <f t="shared" si="24"/>
        <v>26.91</v>
      </c>
      <c r="BP18" s="138">
        <f t="shared" si="25"/>
        <v>-0.98999999999999844</v>
      </c>
      <c r="BQ18" s="138">
        <f t="shared" si="26"/>
        <v>-0.98999999999999844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300</v>
      </c>
      <c r="E19" s="16">
        <f>'[3]04'!E21</f>
        <v>400</v>
      </c>
      <c r="F19" s="16">
        <f>'[3]04'!F21</f>
        <v>0</v>
      </c>
      <c r="G19" s="16">
        <f>'[3]04'!G21</f>
        <v>0</v>
      </c>
      <c r="H19" s="17">
        <f t="shared" si="27"/>
        <v>1020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25.92</v>
      </c>
      <c r="AU19" s="8">
        <v>25.92</v>
      </c>
      <c r="AW19" s="203">
        <v>26.91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26.91</v>
      </c>
      <c r="BD19" s="203">
        <v>26.91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26.91</v>
      </c>
      <c r="BL19" s="8">
        <f t="shared" si="21"/>
        <v>25.92</v>
      </c>
      <c r="BM19" s="8">
        <f t="shared" si="22"/>
        <v>25.92</v>
      </c>
      <c r="BN19" s="8">
        <f t="shared" si="23"/>
        <v>26.91</v>
      </c>
      <c r="BO19" s="8">
        <f t="shared" si="24"/>
        <v>26.91</v>
      </c>
      <c r="BP19" s="138">
        <f t="shared" si="25"/>
        <v>-0.98999999999999844</v>
      </c>
      <c r="BQ19" s="138">
        <f t="shared" si="26"/>
        <v>-0.98999999999999844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300</v>
      </c>
      <c r="E20" s="16">
        <f>'[3]04'!E22</f>
        <v>400</v>
      </c>
      <c r="F20" s="16">
        <f>'[3]04'!F22</f>
        <v>0</v>
      </c>
      <c r="G20" s="16">
        <f>'[3]04'!G22</f>
        <v>0</v>
      </c>
      <c r="H20" s="17">
        <f t="shared" si="27"/>
        <v>1020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25.92</v>
      </c>
      <c r="AU20" s="8">
        <v>25.92</v>
      </c>
      <c r="AW20" s="203">
        <v>26.91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26.91</v>
      </c>
      <c r="BD20" s="203">
        <v>26.91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26.91</v>
      </c>
      <c r="BL20" s="8">
        <f t="shared" si="21"/>
        <v>25.92</v>
      </c>
      <c r="BM20" s="8">
        <f t="shared" si="22"/>
        <v>25.92</v>
      </c>
      <c r="BN20" s="8">
        <f t="shared" si="23"/>
        <v>26.91</v>
      </c>
      <c r="BO20" s="8">
        <f t="shared" si="24"/>
        <v>26.91</v>
      </c>
      <c r="BP20" s="138">
        <f t="shared" si="25"/>
        <v>-0.98999999999999844</v>
      </c>
      <c r="BQ20" s="138">
        <f t="shared" si="26"/>
        <v>-0.98999999999999844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300</v>
      </c>
      <c r="E21" s="16">
        <f>'[3]04'!E23</f>
        <v>400</v>
      </c>
      <c r="F21" s="16">
        <f>'[3]04'!F23</f>
        <v>0</v>
      </c>
      <c r="G21" s="16">
        <f>'[3]04'!G23</f>
        <v>0</v>
      </c>
      <c r="H21" s="17">
        <f t="shared" si="27"/>
        <v>1020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25.92</v>
      </c>
      <c r="AU21" s="8">
        <v>25.92</v>
      </c>
      <c r="AW21" s="203">
        <v>26.91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26.91</v>
      </c>
      <c r="BD21" s="203">
        <v>26.91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26.91</v>
      </c>
      <c r="BL21" s="8">
        <f t="shared" si="21"/>
        <v>25.92</v>
      </c>
      <c r="BM21" s="8">
        <f t="shared" si="22"/>
        <v>25.92</v>
      </c>
      <c r="BN21" s="8">
        <f t="shared" si="23"/>
        <v>26.91</v>
      </c>
      <c r="BO21" s="8">
        <f t="shared" si="24"/>
        <v>26.91</v>
      </c>
      <c r="BP21" s="138">
        <f t="shared" si="25"/>
        <v>-0.98999999999999844</v>
      </c>
      <c r="BQ21" s="138">
        <f t="shared" si="26"/>
        <v>-0.98999999999999844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300</v>
      </c>
      <c r="E22" s="16">
        <f>'[3]04'!E24</f>
        <v>400</v>
      </c>
      <c r="F22" s="16">
        <f>'[3]04'!F24</f>
        <v>0</v>
      </c>
      <c r="G22" s="16">
        <f>'[3]04'!G24</f>
        <v>0</v>
      </c>
      <c r="H22" s="17">
        <f t="shared" si="27"/>
        <v>1020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25.92</v>
      </c>
      <c r="AU22" s="8">
        <v>25.92</v>
      </c>
      <c r="AW22" s="203">
        <v>26.91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26.91</v>
      </c>
      <c r="BD22" s="203">
        <v>26.91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26.91</v>
      </c>
      <c r="BL22" s="8">
        <f t="shared" si="21"/>
        <v>25.92</v>
      </c>
      <c r="BM22" s="8">
        <f t="shared" si="22"/>
        <v>25.92</v>
      </c>
      <c r="BN22" s="8">
        <f t="shared" si="23"/>
        <v>26.91</v>
      </c>
      <c r="BO22" s="8">
        <f t="shared" si="24"/>
        <v>26.91</v>
      </c>
      <c r="BP22" s="138">
        <f t="shared" si="25"/>
        <v>-0.98999999999999844</v>
      </c>
      <c r="BQ22" s="138">
        <f t="shared" si="26"/>
        <v>-0.98999999999999844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300</v>
      </c>
      <c r="E23" s="16">
        <f>'[3]04'!E25</f>
        <v>400</v>
      </c>
      <c r="F23" s="16">
        <f>'[3]04'!F25</f>
        <v>0</v>
      </c>
      <c r="G23" s="16">
        <f>'[3]04'!G25</f>
        <v>0</v>
      </c>
      <c r="H23" s="17">
        <f t="shared" si="27"/>
        <v>1020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25.92</v>
      </c>
      <c r="AU23" s="8">
        <v>25.92</v>
      </c>
      <c r="AW23" s="203">
        <v>26.91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26.91</v>
      </c>
      <c r="BD23" s="203">
        <v>26.91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26.91</v>
      </c>
      <c r="BL23" s="8">
        <f t="shared" si="21"/>
        <v>25.92</v>
      </c>
      <c r="BM23" s="8">
        <f t="shared" si="22"/>
        <v>25.92</v>
      </c>
      <c r="BN23" s="8">
        <f t="shared" si="23"/>
        <v>26.91</v>
      </c>
      <c r="BO23" s="8">
        <f t="shared" si="24"/>
        <v>26.91</v>
      </c>
      <c r="BP23" s="138">
        <f t="shared" si="25"/>
        <v>-0.98999999999999844</v>
      </c>
      <c r="BQ23" s="138">
        <f t="shared" si="26"/>
        <v>-0.98999999999999844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300</v>
      </c>
      <c r="E24" s="16">
        <f>'[3]04'!E26</f>
        <v>400</v>
      </c>
      <c r="F24" s="16">
        <f>'[3]04'!F26</f>
        <v>0</v>
      </c>
      <c r="G24" s="16">
        <f>'[3]04'!G26</f>
        <v>0</v>
      </c>
      <c r="H24" s="17">
        <f t="shared" si="27"/>
        <v>1020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25.92</v>
      </c>
      <c r="AU24" s="8">
        <v>25.92</v>
      </c>
      <c r="AW24" s="203">
        <v>26.91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26.91</v>
      </c>
      <c r="BD24" s="203">
        <v>26.91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26.91</v>
      </c>
      <c r="BL24" s="8">
        <f t="shared" si="21"/>
        <v>25.92</v>
      </c>
      <c r="BM24" s="8">
        <f t="shared" si="22"/>
        <v>25.92</v>
      </c>
      <c r="BN24" s="8">
        <f t="shared" si="23"/>
        <v>26.91</v>
      </c>
      <c r="BO24" s="8">
        <f t="shared" si="24"/>
        <v>26.91</v>
      </c>
      <c r="BP24" s="138">
        <f t="shared" si="25"/>
        <v>-0.98999999999999844</v>
      </c>
      <c r="BQ24" s="138">
        <f t="shared" si="26"/>
        <v>-0.98999999999999844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300</v>
      </c>
      <c r="E25" s="16">
        <f>'[3]04'!E27</f>
        <v>400</v>
      </c>
      <c r="F25" s="16">
        <f>'[3]04'!F27</f>
        <v>0</v>
      </c>
      <c r="G25" s="16">
        <f>'[3]04'!G27</f>
        <v>0</v>
      </c>
      <c r="H25" s="17">
        <f t="shared" si="27"/>
        <v>1020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25.92</v>
      </c>
      <c r="AU25" s="8">
        <v>25.92</v>
      </c>
      <c r="AW25" s="203">
        <v>26.91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26.91</v>
      </c>
      <c r="BD25" s="203">
        <v>26.91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26.91</v>
      </c>
      <c r="BL25" s="8">
        <f t="shared" si="21"/>
        <v>25.92</v>
      </c>
      <c r="BM25" s="8">
        <f t="shared" si="22"/>
        <v>25.92</v>
      </c>
      <c r="BN25" s="8">
        <f t="shared" si="23"/>
        <v>26.91</v>
      </c>
      <c r="BO25" s="8">
        <f t="shared" si="24"/>
        <v>26.91</v>
      </c>
      <c r="BP25" s="138">
        <f t="shared" si="25"/>
        <v>-0.98999999999999844</v>
      </c>
      <c r="BQ25" s="138">
        <f t="shared" si="26"/>
        <v>-0.98999999999999844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300</v>
      </c>
      <c r="E26" s="16">
        <f>'[3]04'!E28</f>
        <v>400</v>
      </c>
      <c r="F26" s="16">
        <f>'[3]04'!F28</f>
        <v>0</v>
      </c>
      <c r="G26" s="16">
        <f>'[3]04'!G28</f>
        <v>0</v>
      </c>
      <c r="H26" s="17">
        <f t="shared" si="27"/>
        <v>1020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25.92</v>
      </c>
      <c r="AU26" s="8">
        <v>25.92</v>
      </c>
      <c r="AW26" s="203">
        <v>26.91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26.91</v>
      </c>
      <c r="BD26" s="203">
        <v>26.91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26.91</v>
      </c>
      <c r="BL26" s="8">
        <f t="shared" si="21"/>
        <v>25.92</v>
      </c>
      <c r="BM26" s="8">
        <f t="shared" si="22"/>
        <v>25.92</v>
      </c>
      <c r="BN26" s="8">
        <f t="shared" si="23"/>
        <v>26.91</v>
      </c>
      <c r="BO26" s="8">
        <f t="shared" si="24"/>
        <v>26.91</v>
      </c>
      <c r="BP26" s="138">
        <f t="shared" si="25"/>
        <v>-0.98999999999999844</v>
      </c>
      <c r="BQ26" s="138">
        <f t="shared" si="26"/>
        <v>-0.98999999999999844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300</v>
      </c>
      <c r="E27" s="16">
        <f>'[3]04'!E29</f>
        <v>400</v>
      </c>
      <c r="F27" s="16">
        <f>'[3]04'!F29</f>
        <v>0</v>
      </c>
      <c r="G27" s="16">
        <f>'[3]04'!G29</f>
        <v>0</v>
      </c>
      <c r="H27" s="17">
        <f t="shared" si="27"/>
        <v>1020</v>
      </c>
      <c r="I27" s="15">
        <f>'[3]04'!J29</f>
        <v>270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25.92</v>
      </c>
      <c r="AU27" s="8">
        <v>25.92</v>
      </c>
      <c r="AW27" s="203">
        <v>26.91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26.91</v>
      </c>
      <c r="BD27" s="203">
        <v>26.91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26.91</v>
      </c>
      <c r="BL27" s="8">
        <f t="shared" si="21"/>
        <v>25.92</v>
      </c>
      <c r="BM27" s="8">
        <f t="shared" si="22"/>
        <v>25.92</v>
      </c>
      <c r="BN27" s="8">
        <f t="shared" si="23"/>
        <v>26.91</v>
      </c>
      <c r="BO27" s="8">
        <f t="shared" si="24"/>
        <v>26.91</v>
      </c>
      <c r="BP27" s="138">
        <f t="shared" si="25"/>
        <v>-0.98999999999999844</v>
      </c>
      <c r="BQ27" s="138">
        <f t="shared" si="26"/>
        <v>-0.98999999999999844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300</v>
      </c>
      <c r="E28" s="16">
        <f>'[3]04'!E30</f>
        <v>400</v>
      </c>
      <c r="F28" s="16">
        <f>'[3]04'!F30</f>
        <v>0</v>
      </c>
      <c r="G28" s="16">
        <f>'[3]04'!G30</f>
        <v>0</v>
      </c>
      <c r="H28" s="17">
        <f t="shared" si="27"/>
        <v>1020</v>
      </c>
      <c r="I28" s="15">
        <f>'[3]04'!J30</f>
        <v>270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25.92</v>
      </c>
      <c r="AU28" s="8">
        <v>25.92</v>
      </c>
      <c r="AW28" s="203">
        <v>26.91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26.91</v>
      </c>
      <c r="BD28" s="203">
        <v>26.91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26.91</v>
      </c>
      <c r="BL28" s="8">
        <f t="shared" si="21"/>
        <v>25.92</v>
      </c>
      <c r="BM28" s="8">
        <f t="shared" si="22"/>
        <v>25.92</v>
      </c>
      <c r="BN28" s="8">
        <f t="shared" si="23"/>
        <v>26.91</v>
      </c>
      <c r="BO28" s="8">
        <f t="shared" si="24"/>
        <v>26.91</v>
      </c>
      <c r="BP28" s="138">
        <f t="shared" si="25"/>
        <v>-0.98999999999999844</v>
      </c>
      <c r="BQ28" s="138">
        <f t="shared" si="26"/>
        <v>-0.98999999999999844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300</v>
      </c>
      <c r="E29" s="16">
        <f>'[3]04'!E31</f>
        <v>400</v>
      </c>
      <c r="F29" s="16">
        <f>'[3]04'!F31</f>
        <v>0</v>
      </c>
      <c r="G29" s="16">
        <f>'[3]04'!G31</f>
        <v>0</v>
      </c>
      <c r="H29" s="17">
        <f t="shared" si="27"/>
        <v>1020</v>
      </c>
      <c r="I29" s="15">
        <f>'[3]04'!J31</f>
        <v>270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25.92</v>
      </c>
      <c r="AU29" s="8">
        <v>25.92</v>
      </c>
      <c r="AW29" s="203">
        <v>26.91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26.91</v>
      </c>
      <c r="BD29" s="203">
        <v>26.91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26.91</v>
      </c>
      <c r="BL29" s="8">
        <f t="shared" si="21"/>
        <v>25.92</v>
      </c>
      <c r="BM29" s="8">
        <f t="shared" si="22"/>
        <v>25.92</v>
      </c>
      <c r="BN29" s="8">
        <f t="shared" si="23"/>
        <v>26.91</v>
      </c>
      <c r="BO29" s="8">
        <f t="shared" si="24"/>
        <v>26.91</v>
      </c>
      <c r="BP29" s="138">
        <f t="shared" si="25"/>
        <v>-0.98999999999999844</v>
      </c>
      <c r="BQ29" s="138">
        <f t="shared" si="26"/>
        <v>-0.98999999999999844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300</v>
      </c>
      <c r="E30" s="16">
        <f>'[3]04'!E32</f>
        <v>400</v>
      </c>
      <c r="F30" s="16">
        <f>'[3]04'!F32</f>
        <v>0</v>
      </c>
      <c r="G30" s="16">
        <f>'[3]04'!G32</f>
        <v>0</v>
      </c>
      <c r="H30" s="17">
        <f t="shared" si="27"/>
        <v>1020</v>
      </c>
      <c r="I30" s="15">
        <f>'[3]04'!J32</f>
        <v>270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25.92</v>
      </c>
      <c r="AU30" s="8">
        <v>25.92</v>
      </c>
      <c r="AW30" s="203">
        <v>26.91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26.91</v>
      </c>
      <c r="BD30" s="203">
        <v>26.91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26.91</v>
      </c>
      <c r="BL30" s="8">
        <f t="shared" si="21"/>
        <v>25.92</v>
      </c>
      <c r="BM30" s="8">
        <f t="shared" si="22"/>
        <v>25.92</v>
      </c>
      <c r="BN30" s="8">
        <f t="shared" si="23"/>
        <v>26.91</v>
      </c>
      <c r="BO30" s="8">
        <f t="shared" si="24"/>
        <v>26.91</v>
      </c>
      <c r="BP30" s="138">
        <f t="shared" si="25"/>
        <v>-0.98999999999999844</v>
      </c>
      <c r="BQ30" s="138">
        <f t="shared" si="26"/>
        <v>-0.98999999999999844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300</v>
      </c>
      <c r="E31" s="16">
        <f>'[3]04'!E33</f>
        <v>400</v>
      </c>
      <c r="F31" s="16">
        <f>'[3]04'!F33</f>
        <v>0</v>
      </c>
      <c r="G31" s="16">
        <f>'[3]04'!G33</f>
        <v>0</v>
      </c>
      <c r="H31" s="17">
        <f t="shared" si="27"/>
        <v>1020</v>
      </c>
      <c r="I31" s="15">
        <f>'[3]04'!J33</f>
        <v>270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25.92</v>
      </c>
      <c r="AU31" s="8">
        <v>25.92</v>
      </c>
      <c r="AW31" s="203">
        <v>26.91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26.91</v>
      </c>
      <c r="BD31" s="203">
        <v>26.91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26.91</v>
      </c>
      <c r="BL31" s="8">
        <f t="shared" si="21"/>
        <v>25.92</v>
      </c>
      <c r="BM31" s="8">
        <f t="shared" si="22"/>
        <v>25.92</v>
      </c>
      <c r="BN31" s="8">
        <f t="shared" si="23"/>
        <v>26.91</v>
      </c>
      <c r="BO31" s="8">
        <f t="shared" si="24"/>
        <v>26.91</v>
      </c>
      <c r="BP31" s="138">
        <f t="shared" si="25"/>
        <v>-0.98999999999999844</v>
      </c>
      <c r="BQ31" s="138">
        <f t="shared" si="26"/>
        <v>-0.98999999999999844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300</v>
      </c>
      <c r="E32" s="16">
        <f>'[3]04'!E34</f>
        <v>400</v>
      </c>
      <c r="F32" s="16">
        <f>'[3]04'!F34</f>
        <v>0</v>
      </c>
      <c r="G32" s="16">
        <f>'[3]04'!G34</f>
        <v>0</v>
      </c>
      <c r="H32" s="17">
        <f t="shared" si="27"/>
        <v>1020</v>
      </c>
      <c r="I32" s="15">
        <f>'[3]04'!J34</f>
        <v>270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25.92</v>
      </c>
      <c r="AU32" s="8">
        <v>25.92</v>
      </c>
      <c r="AW32" s="203">
        <v>26.91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26.91</v>
      </c>
      <c r="BD32" s="203">
        <v>26.91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26.91</v>
      </c>
      <c r="BL32" s="8">
        <f t="shared" si="21"/>
        <v>25.92</v>
      </c>
      <c r="BM32" s="8">
        <f t="shared" si="22"/>
        <v>25.92</v>
      </c>
      <c r="BN32" s="8">
        <f t="shared" si="23"/>
        <v>26.91</v>
      </c>
      <c r="BO32" s="8">
        <f t="shared" si="24"/>
        <v>26.91</v>
      </c>
      <c r="BP32" s="138">
        <f t="shared" si="25"/>
        <v>-0.98999999999999844</v>
      </c>
      <c r="BQ32" s="138">
        <f t="shared" si="26"/>
        <v>-0.98999999999999844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300</v>
      </c>
      <c r="E33" s="16">
        <f>'[3]04'!E35</f>
        <v>400</v>
      </c>
      <c r="F33" s="16">
        <f>'[3]04'!F35</f>
        <v>0</v>
      </c>
      <c r="G33" s="16">
        <f>'[3]04'!G35</f>
        <v>0</v>
      </c>
      <c r="H33" s="17">
        <f t="shared" si="27"/>
        <v>1020</v>
      </c>
      <c r="I33" s="15">
        <f>'[3]04'!J35</f>
        <v>270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25.92</v>
      </c>
      <c r="AU33" s="8">
        <v>25.92</v>
      </c>
      <c r="AW33" s="203">
        <v>26.91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26.91</v>
      </c>
      <c r="BD33" s="203">
        <v>26.91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26.91</v>
      </c>
      <c r="BL33" s="8">
        <f t="shared" si="21"/>
        <v>25.92</v>
      </c>
      <c r="BM33" s="8">
        <f t="shared" si="22"/>
        <v>25.92</v>
      </c>
      <c r="BN33" s="8">
        <f t="shared" si="23"/>
        <v>26.91</v>
      </c>
      <c r="BO33" s="8">
        <f t="shared" si="24"/>
        <v>26.91</v>
      </c>
      <c r="BP33" s="138">
        <f t="shared" si="25"/>
        <v>-0.98999999999999844</v>
      </c>
      <c r="BQ33" s="138">
        <f t="shared" si="26"/>
        <v>-0.98999999999999844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300</v>
      </c>
      <c r="E34" s="16">
        <f>'[3]04'!E36</f>
        <v>400</v>
      </c>
      <c r="F34" s="16">
        <f>'[3]04'!F36</f>
        <v>0</v>
      </c>
      <c r="G34" s="16">
        <f>'[3]04'!G36</f>
        <v>0</v>
      </c>
      <c r="H34" s="17">
        <f t="shared" si="27"/>
        <v>1020</v>
      </c>
      <c r="I34" s="15">
        <f>'[3]04'!J36</f>
        <v>270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25.92</v>
      </c>
      <c r="AU34" s="8">
        <v>25.92</v>
      </c>
      <c r="AW34" s="203">
        <v>26.91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26.91</v>
      </c>
      <c r="BD34" s="203">
        <v>26.91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26.91</v>
      </c>
      <c r="BL34" s="8">
        <f t="shared" si="21"/>
        <v>25.92</v>
      </c>
      <c r="BM34" s="8">
        <f t="shared" si="22"/>
        <v>25.92</v>
      </c>
      <c r="BN34" s="8">
        <f t="shared" si="23"/>
        <v>26.91</v>
      </c>
      <c r="BO34" s="8">
        <f t="shared" si="24"/>
        <v>26.91</v>
      </c>
      <c r="BP34" s="138">
        <f t="shared" si="25"/>
        <v>-0.98999999999999844</v>
      </c>
      <c r="BQ34" s="138">
        <f t="shared" si="26"/>
        <v>-0.98999999999999844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300</v>
      </c>
      <c r="E35" s="16">
        <f>'[3]04'!E37</f>
        <v>400</v>
      </c>
      <c r="F35" s="16">
        <f>'[3]04'!F37</f>
        <v>0</v>
      </c>
      <c r="G35" s="16">
        <f>'[3]04'!G37</f>
        <v>0</v>
      </c>
      <c r="H35" s="17">
        <f t="shared" si="27"/>
        <v>1020</v>
      </c>
      <c r="I35" s="15">
        <f>'[3]04'!J37</f>
        <v>270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25.92</v>
      </c>
      <c r="AU35" s="8">
        <v>25.92</v>
      </c>
      <c r="AW35" s="203">
        <v>26.91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26.91</v>
      </c>
      <c r="BD35" s="203">
        <v>26.91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26.91</v>
      </c>
      <c r="BL35" s="8">
        <f t="shared" si="21"/>
        <v>25.92</v>
      </c>
      <c r="BM35" s="8">
        <f t="shared" si="22"/>
        <v>25.92</v>
      </c>
      <c r="BN35" s="8">
        <f t="shared" si="23"/>
        <v>26.91</v>
      </c>
      <c r="BO35" s="8">
        <f t="shared" si="24"/>
        <v>26.91</v>
      </c>
      <c r="BP35" s="138">
        <f t="shared" si="25"/>
        <v>-0.98999999999999844</v>
      </c>
      <c r="BQ35" s="138">
        <f t="shared" si="26"/>
        <v>-0.98999999999999844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300</v>
      </c>
      <c r="E36" s="16">
        <f>'[3]04'!E38</f>
        <v>400</v>
      </c>
      <c r="F36" s="16">
        <f>'[3]04'!F38</f>
        <v>0</v>
      </c>
      <c r="G36" s="16">
        <f>'[3]04'!G38</f>
        <v>0</v>
      </c>
      <c r="H36" s="17">
        <f t="shared" si="27"/>
        <v>1020</v>
      </c>
      <c r="I36" s="15">
        <f>'[3]04'!J38</f>
        <v>270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25.92</v>
      </c>
      <c r="AU36" s="8">
        <v>25.92</v>
      </c>
      <c r="AW36" s="203">
        <v>26.91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26.91</v>
      </c>
      <c r="BD36" s="203">
        <v>26.91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26.91</v>
      </c>
      <c r="BL36" s="8">
        <f t="shared" si="21"/>
        <v>25.92</v>
      </c>
      <c r="BM36" s="8">
        <f t="shared" si="22"/>
        <v>25.92</v>
      </c>
      <c r="BN36" s="8">
        <f t="shared" si="23"/>
        <v>26.91</v>
      </c>
      <c r="BO36" s="8">
        <f t="shared" si="24"/>
        <v>26.91</v>
      </c>
      <c r="BP36" s="138">
        <f t="shared" si="25"/>
        <v>-0.98999999999999844</v>
      </c>
      <c r="BQ36" s="138">
        <f t="shared" si="26"/>
        <v>-0.98999999999999844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300</v>
      </c>
      <c r="E37" s="16">
        <f>'[3]04'!E39</f>
        <v>400</v>
      </c>
      <c r="F37" s="16">
        <f>'[3]04'!F39</f>
        <v>0</v>
      </c>
      <c r="G37" s="16">
        <f>'[3]04'!G39</f>
        <v>0</v>
      </c>
      <c r="H37" s="17">
        <f t="shared" si="27"/>
        <v>1020</v>
      </c>
      <c r="I37" s="15">
        <f>'[3]04'!J39</f>
        <v>270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25.92</v>
      </c>
      <c r="AU37" s="8">
        <v>25.92</v>
      </c>
      <c r="AW37" s="203">
        <v>26.91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26.91</v>
      </c>
      <c r="BD37" s="203">
        <v>26.91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26.91</v>
      </c>
      <c r="BL37" s="8">
        <f t="shared" si="21"/>
        <v>25.92</v>
      </c>
      <c r="BM37" s="8">
        <f t="shared" si="22"/>
        <v>25.92</v>
      </c>
      <c r="BN37" s="8">
        <f t="shared" si="23"/>
        <v>26.91</v>
      </c>
      <c r="BO37" s="8">
        <f t="shared" si="24"/>
        <v>26.91</v>
      </c>
      <c r="BP37" s="138">
        <f t="shared" si="25"/>
        <v>-0.98999999999999844</v>
      </c>
      <c r="BQ37" s="138">
        <f t="shared" si="26"/>
        <v>-0.98999999999999844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300</v>
      </c>
      <c r="E38" s="16">
        <f>'[3]04'!E40</f>
        <v>400</v>
      </c>
      <c r="F38" s="16">
        <f>'[3]04'!F40</f>
        <v>0</v>
      </c>
      <c r="G38" s="16">
        <f>'[3]04'!G40</f>
        <v>0</v>
      </c>
      <c r="H38" s="17">
        <f t="shared" si="27"/>
        <v>1020</v>
      </c>
      <c r="I38" s="15">
        <f>'[3]04'!J40</f>
        <v>270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25.92</v>
      </c>
      <c r="AU38" s="8">
        <v>25.92</v>
      </c>
      <c r="AW38" s="203">
        <v>26.91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26.91</v>
      </c>
      <c r="BD38" s="203">
        <v>26.91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26.91</v>
      </c>
      <c r="BL38" s="8">
        <f t="shared" si="21"/>
        <v>25.92</v>
      </c>
      <c r="BM38" s="8">
        <f t="shared" si="22"/>
        <v>25.92</v>
      </c>
      <c r="BN38" s="8">
        <f t="shared" si="23"/>
        <v>26.91</v>
      </c>
      <c r="BO38" s="8">
        <f t="shared" si="24"/>
        <v>26.91</v>
      </c>
      <c r="BP38" s="138">
        <f t="shared" si="25"/>
        <v>-0.98999999999999844</v>
      </c>
      <c r="BQ38" s="138">
        <f t="shared" si="26"/>
        <v>-0.98999999999999844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290</v>
      </c>
      <c r="E39" s="16">
        <f>'[3]04'!E41</f>
        <v>400</v>
      </c>
      <c r="F39" s="16">
        <f>'[3]04'!F41</f>
        <v>0</v>
      </c>
      <c r="G39" s="16">
        <f>'[3]04'!G41</f>
        <v>0</v>
      </c>
      <c r="H39" s="17">
        <f t="shared" si="27"/>
        <v>1010</v>
      </c>
      <c r="I39" s="15">
        <f>'[3]04'!J41</f>
        <v>270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25.92</v>
      </c>
      <c r="AU39" s="8">
        <v>25.92</v>
      </c>
      <c r="AW39" s="203">
        <v>26.91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26.91</v>
      </c>
      <c r="BD39" s="203">
        <v>26.91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26.91</v>
      </c>
      <c r="BL39" s="8">
        <f t="shared" si="21"/>
        <v>25.92</v>
      </c>
      <c r="BM39" s="8">
        <f t="shared" si="22"/>
        <v>25.92</v>
      </c>
      <c r="BN39" s="8">
        <f t="shared" si="23"/>
        <v>26.91</v>
      </c>
      <c r="BO39" s="8">
        <f t="shared" si="24"/>
        <v>26.91</v>
      </c>
      <c r="BP39" s="138">
        <f t="shared" si="25"/>
        <v>-0.98999999999999844</v>
      </c>
      <c r="BQ39" s="138">
        <f t="shared" si="26"/>
        <v>-0.98999999999999844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290</v>
      </c>
      <c r="E40" s="16">
        <f>'[3]04'!E42</f>
        <v>400</v>
      </c>
      <c r="F40" s="16">
        <f>'[3]04'!F42</f>
        <v>0</v>
      </c>
      <c r="G40" s="16">
        <f>'[3]04'!G42</f>
        <v>0</v>
      </c>
      <c r="H40" s="17">
        <f t="shared" si="27"/>
        <v>1010</v>
      </c>
      <c r="I40" s="15">
        <f>'[3]04'!J42</f>
        <v>270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25.92</v>
      </c>
      <c r="AU40" s="8">
        <v>25.92</v>
      </c>
      <c r="AW40" s="203">
        <v>26.91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26.91</v>
      </c>
      <c r="BD40" s="203">
        <v>26.91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26.91</v>
      </c>
      <c r="BL40" s="8">
        <f t="shared" si="21"/>
        <v>25.92</v>
      </c>
      <c r="BM40" s="8">
        <f t="shared" si="22"/>
        <v>25.92</v>
      </c>
      <c r="BN40" s="8">
        <f t="shared" si="23"/>
        <v>26.91</v>
      </c>
      <c r="BO40" s="8">
        <f t="shared" si="24"/>
        <v>26.91</v>
      </c>
      <c r="BP40" s="138">
        <f t="shared" si="25"/>
        <v>-0.98999999999999844</v>
      </c>
      <c r="BQ40" s="138">
        <f t="shared" si="26"/>
        <v>-0.98999999999999844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290</v>
      </c>
      <c r="E41" s="16">
        <f>'[3]04'!E43</f>
        <v>400</v>
      </c>
      <c r="F41" s="16">
        <f>'[3]04'!F43</f>
        <v>0</v>
      </c>
      <c r="G41" s="16">
        <f>'[3]04'!G43</f>
        <v>0</v>
      </c>
      <c r="H41" s="17">
        <f t="shared" si="27"/>
        <v>1010</v>
      </c>
      <c r="I41" s="15">
        <f>'[3]04'!J43</f>
        <v>270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25.92</v>
      </c>
      <c r="AU41" s="8">
        <v>25.92</v>
      </c>
      <c r="AW41" s="203">
        <v>26.91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26.91</v>
      </c>
      <c r="BD41" s="203">
        <v>26.91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26.91</v>
      </c>
      <c r="BL41" s="8">
        <f t="shared" si="21"/>
        <v>25.92</v>
      </c>
      <c r="BM41" s="8">
        <f t="shared" si="22"/>
        <v>25.92</v>
      </c>
      <c r="BN41" s="8">
        <f t="shared" si="23"/>
        <v>26.91</v>
      </c>
      <c r="BO41" s="8">
        <f t="shared" si="24"/>
        <v>26.91</v>
      </c>
      <c r="BP41" s="138">
        <f t="shared" si="25"/>
        <v>-0.98999999999999844</v>
      </c>
      <c r="BQ41" s="138">
        <f t="shared" si="26"/>
        <v>-0.98999999999999844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290</v>
      </c>
      <c r="E42" s="16">
        <f>'[3]04'!E44</f>
        <v>400</v>
      </c>
      <c r="F42" s="16">
        <f>'[3]04'!F44</f>
        <v>0</v>
      </c>
      <c r="G42" s="16">
        <f>'[3]04'!G44</f>
        <v>0</v>
      </c>
      <c r="H42" s="17">
        <f t="shared" si="27"/>
        <v>1010</v>
      </c>
      <c r="I42" s="15">
        <f>'[3]04'!J44</f>
        <v>270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25.92</v>
      </c>
      <c r="AU42" s="8">
        <v>25.92</v>
      </c>
      <c r="AW42" s="203">
        <v>26.91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26.91</v>
      </c>
      <c r="BD42" s="203">
        <v>26.91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26.91</v>
      </c>
      <c r="BL42" s="8">
        <f t="shared" si="21"/>
        <v>25.92</v>
      </c>
      <c r="BM42" s="8">
        <f t="shared" si="22"/>
        <v>25.92</v>
      </c>
      <c r="BN42" s="8">
        <f t="shared" si="23"/>
        <v>26.91</v>
      </c>
      <c r="BO42" s="8">
        <f t="shared" si="24"/>
        <v>26.91</v>
      </c>
      <c r="BP42" s="138">
        <f t="shared" si="25"/>
        <v>-0.98999999999999844</v>
      </c>
      <c r="BQ42" s="138">
        <f t="shared" si="26"/>
        <v>-0.98999999999999844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900</v>
      </c>
      <c r="E43" s="16">
        <f>'[3]04'!E45</f>
        <v>0</v>
      </c>
      <c r="F43" s="16">
        <f>'[3]04'!F45</f>
        <v>0</v>
      </c>
      <c r="G43" s="16">
        <f>'[3]04'!G45</f>
        <v>0</v>
      </c>
      <c r="H43" s="17">
        <f t="shared" si="27"/>
        <v>1220</v>
      </c>
      <c r="I43" s="15">
        <f>'[3]04'!J45</f>
        <v>270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25.92</v>
      </c>
      <c r="AU43" s="8">
        <v>25.92</v>
      </c>
      <c r="AW43" s="203">
        <v>26.91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26.91</v>
      </c>
      <c r="BD43" s="203">
        <v>26.91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26.91</v>
      </c>
      <c r="BL43" s="8">
        <f t="shared" si="21"/>
        <v>25.92</v>
      </c>
      <c r="BM43" s="8">
        <f t="shared" si="22"/>
        <v>25.92</v>
      </c>
      <c r="BN43" s="8">
        <f t="shared" si="23"/>
        <v>26.91</v>
      </c>
      <c r="BO43" s="8">
        <f t="shared" si="24"/>
        <v>26.91</v>
      </c>
      <c r="BP43" s="138">
        <f t="shared" si="25"/>
        <v>-0.98999999999999844</v>
      </c>
      <c r="BQ43" s="138">
        <f t="shared" si="26"/>
        <v>-0.98999999999999844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900</v>
      </c>
      <c r="E44" s="16">
        <f>'[3]04'!E46</f>
        <v>0</v>
      </c>
      <c r="F44" s="16">
        <f>'[3]04'!F46</f>
        <v>0</v>
      </c>
      <c r="G44" s="16">
        <f>'[3]04'!G46</f>
        <v>0</v>
      </c>
      <c r="H44" s="17">
        <f t="shared" si="27"/>
        <v>1220</v>
      </c>
      <c r="I44" s="15">
        <f>'[3]04'!J46</f>
        <v>270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25.92</v>
      </c>
      <c r="AU44" s="8">
        <v>25.92</v>
      </c>
      <c r="AW44" s="203">
        <v>26.91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26.91</v>
      </c>
      <c r="BD44" s="203">
        <v>26.91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26.91</v>
      </c>
      <c r="BL44" s="8">
        <f t="shared" si="21"/>
        <v>25.92</v>
      </c>
      <c r="BM44" s="8">
        <f t="shared" si="22"/>
        <v>25.92</v>
      </c>
      <c r="BN44" s="8">
        <f t="shared" si="23"/>
        <v>26.91</v>
      </c>
      <c r="BO44" s="8">
        <f t="shared" si="24"/>
        <v>26.91</v>
      </c>
      <c r="BP44" s="138">
        <f t="shared" si="25"/>
        <v>-0.98999999999999844</v>
      </c>
      <c r="BQ44" s="138">
        <f t="shared" si="26"/>
        <v>-0.98999999999999844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900</v>
      </c>
      <c r="E45" s="16">
        <f>'[3]04'!E47</f>
        <v>0</v>
      </c>
      <c r="F45" s="16">
        <f>'[3]04'!F47</f>
        <v>0</v>
      </c>
      <c r="G45" s="16">
        <f>'[3]04'!G47</f>
        <v>0</v>
      </c>
      <c r="H45" s="17">
        <f t="shared" si="27"/>
        <v>1220</v>
      </c>
      <c r="I45" s="15">
        <f>'[3]04'!J47</f>
        <v>270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25.92</v>
      </c>
      <c r="AU45" s="8">
        <v>25.92</v>
      </c>
      <c r="AW45" s="203">
        <v>26.91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26.91</v>
      </c>
      <c r="BD45" s="203">
        <v>26.91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26.91</v>
      </c>
      <c r="BL45" s="8">
        <f t="shared" si="21"/>
        <v>25.92</v>
      </c>
      <c r="BM45" s="8">
        <f t="shared" si="22"/>
        <v>25.92</v>
      </c>
      <c r="BN45" s="8">
        <f t="shared" si="23"/>
        <v>26.91</v>
      </c>
      <c r="BO45" s="8">
        <f t="shared" si="24"/>
        <v>26.91</v>
      </c>
      <c r="BP45" s="138">
        <f t="shared" si="25"/>
        <v>-0.98999999999999844</v>
      </c>
      <c r="BQ45" s="138">
        <f t="shared" si="26"/>
        <v>-0.98999999999999844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900</v>
      </c>
      <c r="E46" s="16">
        <f>'[3]04'!E48</f>
        <v>0</v>
      </c>
      <c r="F46" s="16">
        <f>'[3]04'!F48</f>
        <v>0</v>
      </c>
      <c r="G46" s="16">
        <f>'[3]04'!G48</f>
        <v>0</v>
      </c>
      <c r="H46" s="17">
        <f t="shared" si="27"/>
        <v>1220</v>
      </c>
      <c r="I46" s="15">
        <f>'[3]04'!J48</f>
        <v>270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25.92</v>
      </c>
      <c r="AU46" s="8">
        <v>25.92</v>
      </c>
      <c r="AW46" s="203">
        <v>26.91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26.91</v>
      </c>
      <c r="BD46" s="203">
        <v>26.91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26.91</v>
      </c>
      <c r="BL46" s="8">
        <f t="shared" si="21"/>
        <v>25.92</v>
      </c>
      <c r="BM46" s="8">
        <f t="shared" si="22"/>
        <v>25.92</v>
      </c>
      <c r="BN46" s="8">
        <f t="shared" si="23"/>
        <v>26.91</v>
      </c>
      <c r="BO46" s="8">
        <f t="shared" si="24"/>
        <v>26.91</v>
      </c>
      <c r="BP46" s="138">
        <f t="shared" si="25"/>
        <v>-0.98999999999999844</v>
      </c>
      <c r="BQ46" s="138">
        <f t="shared" si="26"/>
        <v>-0.98999999999999844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900</v>
      </c>
      <c r="E47" s="16">
        <f>'[3]04'!E49</f>
        <v>0</v>
      </c>
      <c r="F47" s="16">
        <f>'[3]04'!F49</f>
        <v>0</v>
      </c>
      <c r="G47" s="16">
        <f>'[3]04'!G49</f>
        <v>0</v>
      </c>
      <c r="H47" s="17">
        <f t="shared" si="27"/>
        <v>1220</v>
      </c>
      <c r="I47" s="15">
        <f>'[3]04'!J49</f>
        <v>270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25.92</v>
      </c>
      <c r="AU47" s="8">
        <v>25.92</v>
      </c>
      <c r="AW47" s="203">
        <v>26.91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26.91</v>
      </c>
      <c r="BD47" s="203">
        <v>26.91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26.91</v>
      </c>
      <c r="BL47" s="8">
        <f t="shared" si="21"/>
        <v>25.92</v>
      </c>
      <c r="BM47" s="8">
        <f t="shared" si="22"/>
        <v>25.92</v>
      </c>
      <c r="BN47" s="8">
        <f t="shared" si="23"/>
        <v>26.91</v>
      </c>
      <c r="BO47" s="8">
        <f t="shared" si="24"/>
        <v>26.91</v>
      </c>
      <c r="BP47" s="138">
        <f t="shared" si="25"/>
        <v>-0.98999999999999844</v>
      </c>
      <c r="BQ47" s="138">
        <f t="shared" si="26"/>
        <v>-0.98999999999999844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900</v>
      </c>
      <c r="E48" s="16">
        <f>'[3]04'!E50</f>
        <v>0</v>
      </c>
      <c r="F48" s="16">
        <f>'[3]04'!F50</f>
        <v>0</v>
      </c>
      <c r="G48" s="16">
        <f>'[3]04'!G50</f>
        <v>0</v>
      </c>
      <c r="H48" s="17">
        <f t="shared" si="27"/>
        <v>1220</v>
      </c>
      <c r="I48" s="15">
        <f>'[3]04'!J50</f>
        <v>270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25.92</v>
      </c>
      <c r="AU48" s="8">
        <v>25.92</v>
      </c>
      <c r="AW48" s="203">
        <v>26.91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26.91</v>
      </c>
      <c r="BD48" s="203">
        <v>26.91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26.91</v>
      </c>
      <c r="BL48" s="8">
        <f t="shared" si="21"/>
        <v>25.92</v>
      </c>
      <c r="BM48" s="8">
        <f t="shared" si="22"/>
        <v>25.92</v>
      </c>
      <c r="BN48" s="8">
        <f t="shared" si="23"/>
        <v>26.91</v>
      </c>
      <c r="BO48" s="8">
        <f t="shared" si="24"/>
        <v>26.91</v>
      </c>
      <c r="BP48" s="138">
        <f t="shared" si="25"/>
        <v>-0.98999999999999844</v>
      </c>
      <c r="BQ48" s="138">
        <f t="shared" si="26"/>
        <v>-0.98999999999999844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900</v>
      </c>
      <c r="E49" s="16">
        <f>'[3]04'!E51</f>
        <v>0</v>
      </c>
      <c r="F49" s="16">
        <f>'[3]04'!F51</f>
        <v>0</v>
      </c>
      <c r="G49" s="16">
        <f>'[3]04'!G51</f>
        <v>0</v>
      </c>
      <c r="H49" s="17">
        <f t="shared" si="27"/>
        <v>1220</v>
      </c>
      <c r="I49" s="15">
        <f>'[3]04'!J51</f>
        <v>270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25.92</v>
      </c>
      <c r="AU49" s="8">
        <v>25.92</v>
      </c>
      <c r="AW49" s="203">
        <v>26.91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26.91</v>
      </c>
      <c r="BD49" s="203">
        <v>26.91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26.91</v>
      </c>
      <c r="BL49" s="8">
        <f t="shared" si="21"/>
        <v>25.92</v>
      </c>
      <c r="BM49" s="8">
        <f t="shared" si="22"/>
        <v>25.92</v>
      </c>
      <c r="BN49" s="8">
        <f t="shared" si="23"/>
        <v>26.91</v>
      </c>
      <c r="BO49" s="8">
        <f t="shared" si="24"/>
        <v>26.91</v>
      </c>
      <c r="BP49" s="138">
        <f t="shared" si="25"/>
        <v>-0.98999999999999844</v>
      </c>
      <c r="BQ49" s="138">
        <f t="shared" si="26"/>
        <v>-0.98999999999999844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900</v>
      </c>
      <c r="E50" s="16">
        <f>'[3]04'!E52</f>
        <v>0</v>
      </c>
      <c r="F50" s="16">
        <f>'[3]04'!F52</f>
        <v>0</v>
      </c>
      <c r="G50" s="16">
        <f>'[3]04'!G52</f>
        <v>0</v>
      </c>
      <c r="H50" s="17">
        <f t="shared" si="27"/>
        <v>1220</v>
      </c>
      <c r="I50" s="15">
        <f>'[3]04'!J52</f>
        <v>270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25.92</v>
      </c>
      <c r="AU50" s="8">
        <v>25.92</v>
      </c>
      <c r="AW50" s="203">
        <v>26.91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26.91</v>
      </c>
      <c r="BD50" s="203">
        <v>26.91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26.91</v>
      </c>
      <c r="BL50" s="8">
        <f t="shared" si="21"/>
        <v>25.92</v>
      </c>
      <c r="BM50" s="8">
        <f t="shared" si="22"/>
        <v>25.92</v>
      </c>
      <c r="BN50" s="8">
        <f t="shared" si="23"/>
        <v>26.91</v>
      </c>
      <c r="BO50" s="8">
        <f t="shared" si="24"/>
        <v>26.91</v>
      </c>
      <c r="BP50" s="138">
        <f t="shared" si="25"/>
        <v>-0.98999999999999844</v>
      </c>
      <c r="BQ50" s="138">
        <f t="shared" si="26"/>
        <v>-0.98999999999999844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900</v>
      </c>
      <c r="E51" s="16">
        <f>'[3]04'!E53</f>
        <v>0</v>
      </c>
      <c r="F51" s="16">
        <f>'[3]04'!F53</f>
        <v>0</v>
      </c>
      <c r="G51" s="16">
        <f>'[3]04'!G53</f>
        <v>0</v>
      </c>
      <c r="H51" s="17">
        <f t="shared" si="27"/>
        <v>1220</v>
      </c>
      <c r="I51" s="15">
        <f>'[3]04'!J53</f>
        <v>270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25.92</v>
      </c>
      <c r="AU51" s="8">
        <v>25.92</v>
      </c>
      <c r="AW51" s="203">
        <v>26.91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26.91</v>
      </c>
      <c r="BD51" s="203">
        <v>26.91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26.91</v>
      </c>
      <c r="BL51" s="8">
        <f t="shared" si="21"/>
        <v>25.92</v>
      </c>
      <c r="BM51" s="8">
        <f t="shared" si="22"/>
        <v>25.92</v>
      </c>
      <c r="BN51" s="8">
        <f t="shared" si="23"/>
        <v>26.91</v>
      </c>
      <c r="BO51" s="8">
        <f t="shared" si="24"/>
        <v>26.91</v>
      </c>
      <c r="BP51" s="138">
        <f t="shared" si="25"/>
        <v>-0.98999999999999844</v>
      </c>
      <c r="BQ51" s="138">
        <f t="shared" si="26"/>
        <v>-0.98999999999999844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900</v>
      </c>
      <c r="E52" s="16">
        <f>'[3]04'!E54</f>
        <v>0</v>
      </c>
      <c r="F52" s="16">
        <f>'[3]04'!F54</f>
        <v>0</v>
      </c>
      <c r="G52" s="16">
        <f>'[3]04'!G54</f>
        <v>0</v>
      </c>
      <c r="H52" s="17">
        <f t="shared" si="27"/>
        <v>1220</v>
      </c>
      <c r="I52" s="15">
        <f>'[3]04'!J54</f>
        <v>270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25.92</v>
      </c>
      <c r="AU52" s="8">
        <v>25.92</v>
      </c>
      <c r="AW52" s="203">
        <v>26.91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26.91</v>
      </c>
      <c r="BD52" s="203">
        <v>26.91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26.91</v>
      </c>
      <c r="BL52" s="8">
        <f t="shared" si="21"/>
        <v>25.92</v>
      </c>
      <c r="BM52" s="8">
        <f t="shared" si="22"/>
        <v>25.92</v>
      </c>
      <c r="BN52" s="8">
        <f t="shared" si="23"/>
        <v>26.91</v>
      </c>
      <c r="BO52" s="8">
        <f t="shared" si="24"/>
        <v>26.91</v>
      </c>
      <c r="BP52" s="138">
        <f t="shared" si="25"/>
        <v>-0.98999999999999844</v>
      </c>
      <c r="BQ52" s="138">
        <f t="shared" si="26"/>
        <v>-0.98999999999999844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900</v>
      </c>
      <c r="E53" s="16">
        <f>'[3]04'!E55</f>
        <v>0</v>
      </c>
      <c r="F53" s="16">
        <f>'[3]04'!F55</f>
        <v>0</v>
      </c>
      <c r="G53" s="16">
        <f>'[3]04'!G55</f>
        <v>0</v>
      </c>
      <c r="H53" s="17">
        <f t="shared" si="27"/>
        <v>1220</v>
      </c>
      <c r="I53" s="15">
        <f>'[3]04'!J55</f>
        <v>270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25.92</v>
      </c>
      <c r="AU53" s="8">
        <v>25.92</v>
      </c>
      <c r="AW53" s="203">
        <v>26.91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26.91</v>
      </c>
      <c r="BD53" s="203">
        <v>26.91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26.91</v>
      </c>
      <c r="BL53" s="8">
        <f t="shared" si="21"/>
        <v>25.92</v>
      </c>
      <c r="BM53" s="8">
        <f t="shared" si="22"/>
        <v>25.92</v>
      </c>
      <c r="BN53" s="8">
        <f t="shared" si="23"/>
        <v>26.91</v>
      </c>
      <c r="BO53" s="8">
        <f t="shared" si="24"/>
        <v>26.91</v>
      </c>
      <c r="BP53" s="138">
        <f t="shared" si="25"/>
        <v>-0.98999999999999844</v>
      </c>
      <c r="BQ53" s="138">
        <f t="shared" si="26"/>
        <v>-0.98999999999999844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900</v>
      </c>
      <c r="E54" s="16">
        <f>'[3]04'!E56</f>
        <v>0</v>
      </c>
      <c r="F54" s="16">
        <f>'[3]04'!F56</f>
        <v>0</v>
      </c>
      <c r="G54" s="16">
        <f>'[3]04'!G56</f>
        <v>0</v>
      </c>
      <c r="H54" s="17">
        <f t="shared" si="27"/>
        <v>1220</v>
      </c>
      <c r="I54" s="15">
        <f>'[3]04'!J56</f>
        <v>270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25.92</v>
      </c>
      <c r="AU54" s="8">
        <v>25.92</v>
      </c>
      <c r="AW54" s="203">
        <v>26.91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26.91</v>
      </c>
      <c r="BD54" s="203">
        <v>26.91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26.91</v>
      </c>
      <c r="BL54" s="8">
        <f t="shared" si="21"/>
        <v>25.92</v>
      </c>
      <c r="BM54" s="8">
        <f t="shared" si="22"/>
        <v>25.92</v>
      </c>
      <c r="BN54" s="8">
        <f t="shared" si="23"/>
        <v>26.91</v>
      </c>
      <c r="BO54" s="8">
        <f t="shared" si="24"/>
        <v>26.91</v>
      </c>
      <c r="BP54" s="138">
        <f t="shared" si="25"/>
        <v>-0.98999999999999844</v>
      </c>
      <c r="BQ54" s="138">
        <f t="shared" si="26"/>
        <v>-0.98999999999999844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900</v>
      </c>
      <c r="E55" s="16">
        <f>'[3]04'!E57</f>
        <v>0</v>
      </c>
      <c r="F55" s="16">
        <f>'[3]04'!F57</f>
        <v>0</v>
      </c>
      <c r="G55" s="16">
        <f>'[3]04'!G57</f>
        <v>0</v>
      </c>
      <c r="H55" s="17">
        <f t="shared" si="27"/>
        <v>1220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25.92</v>
      </c>
      <c r="AU55" s="8">
        <v>25.92</v>
      </c>
      <c r="AW55" s="203">
        <v>26.91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26.91</v>
      </c>
      <c r="BD55" s="203">
        <v>26.91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26.91</v>
      </c>
      <c r="BL55" s="8">
        <f t="shared" si="21"/>
        <v>25.92</v>
      </c>
      <c r="BM55" s="8">
        <f t="shared" si="22"/>
        <v>25.92</v>
      </c>
      <c r="BN55" s="8">
        <f t="shared" si="23"/>
        <v>26.91</v>
      </c>
      <c r="BO55" s="8">
        <f t="shared" si="24"/>
        <v>26.91</v>
      </c>
      <c r="BP55" s="138">
        <f t="shared" si="25"/>
        <v>-0.98999999999999844</v>
      </c>
      <c r="BQ55" s="138">
        <f t="shared" si="26"/>
        <v>-0.98999999999999844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900</v>
      </c>
      <c r="E56" s="16">
        <f>'[3]04'!E58</f>
        <v>0</v>
      </c>
      <c r="F56" s="16">
        <f>'[3]04'!F58</f>
        <v>0</v>
      </c>
      <c r="G56" s="16">
        <f>'[3]04'!G58</f>
        <v>0</v>
      </c>
      <c r="H56" s="17">
        <f t="shared" si="27"/>
        <v>1220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25.92</v>
      </c>
      <c r="AU56" s="8">
        <v>25.92</v>
      </c>
      <c r="AW56" s="203">
        <v>26.91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26.91</v>
      </c>
      <c r="BD56" s="203">
        <v>26.91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26.91</v>
      </c>
      <c r="BL56" s="8">
        <f t="shared" si="21"/>
        <v>25.92</v>
      </c>
      <c r="BM56" s="8">
        <f t="shared" si="22"/>
        <v>25.92</v>
      </c>
      <c r="BN56" s="8">
        <f t="shared" si="23"/>
        <v>26.91</v>
      </c>
      <c r="BO56" s="8">
        <f t="shared" si="24"/>
        <v>26.91</v>
      </c>
      <c r="BP56" s="138">
        <f t="shared" si="25"/>
        <v>-0.98999999999999844</v>
      </c>
      <c r="BQ56" s="138">
        <f t="shared" si="26"/>
        <v>-0.98999999999999844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900</v>
      </c>
      <c r="E57" s="16">
        <f>'[3]04'!E59</f>
        <v>0</v>
      </c>
      <c r="F57" s="16">
        <f>'[3]04'!F59</f>
        <v>0</v>
      </c>
      <c r="G57" s="16">
        <f>'[3]04'!G59</f>
        <v>0</v>
      </c>
      <c r="H57" s="17">
        <f t="shared" si="27"/>
        <v>1220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25.92</v>
      </c>
      <c r="AU57" s="8">
        <v>25.92</v>
      </c>
      <c r="AW57" s="203">
        <v>26.91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26.91</v>
      </c>
      <c r="BD57" s="203">
        <v>26.91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26.91</v>
      </c>
      <c r="BL57" s="8">
        <f t="shared" si="21"/>
        <v>25.92</v>
      </c>
      <c r="BM57" s="8">
        <f t="shared" si="22"/>
        <v>25.92</v>
      </c>
      <c r="BN57" s="8">
        <f t="shared" si="23"/>
        <v>26.91</v>
      </c>
      <c r="BO57" s="8">
        <f t="shared" si="24"/>
        <v>26.91</v>
      </c>
      <c r="BP57" s="138">
        <f t="shared" si="25"/>
        <v>-0.98999999999999844</v>
      </c>
      <c r="BQ57" s="138">
        <f t="shared" si="26"/>
        <v>-0.98999999999999844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900</v>
      </c>
      <c r="E58" s="16">
        <f>'[3]04'!E60</f>
        <v>0</v>
      </c>
      <c r="F58" s="16">
        <f>'[3]04'!F60</f>
        <v>0</v>
      </c>
      <c r="G58" s="16">
        <f>'[3]04'!G60</f>
        <v>0</v>
      </c>
      <c r="H58" s="17">
        <f t="shared" si="27"/>
        <v>1220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25.92</v>
      </c>
      <c r="AU58" s="8">
        <v>25.92</v>
      </c>
      <c r="AW58" s="203">
        <v>26.91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26.91</v>
      </c>
      <c r="BD58" s="203">
        <v>26.91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26.91</v>
      </c>
      <c r="BL58" s="8">
        <f t="shared" si="21"/>
        <v>25.92</v>
      </c>
      <c r="BM58" s="8">
        <f t="shared" si="22"/>
        <v>25.92</v>
      </c>
      <c r="BN58" s="8">
        <f t="shared" si="23"/>
        <v>26.91</v>
      </c>
      <c r="BO58" s="8">
        <f t="shared" si="24"/>
        <v>26.91</v>
      </c>
      <c r="BP58" s="138">
        <f t="shared" si="25"/>
        <v>-0.98999999999999844</v>
      </c>
      <c r="BQ58" s="138">
        <f t="shared" si="26"/>
        <v>-0.98999999999999844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900</v>
      </c>
      <c r="E59" s="16">
        <f>'[3]04'!E61</f>
        <v>0</v>
      </c>
      <c r="F59" s="16">
        <f>'[3]04'!F61</f>
        <v>0</v>
      </c>
      <c r="G59" s="16">
        <f>'[3]04'!G61</f>
        <v>0</v>
      </c>
      <c r="H59" s="17">
        <f t="shared" si="27"/>
        <v>1220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25.92</v>
      </c>
      <c r="AU59" s="8">
        <v>25.92</v>
      </c>
      <c r="AW59" s="203">
        <v>26.91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26.91</v>
      </c>
      <c r="BD59" s="203">
        <v>26.91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26.91</v>
      </c>
      <c r="BL59" s="8">
        <f t="shared" si="21"/>
        <v>25.92</v>
      </c>
      <c r="BM59" s="8">
        <f t="shared" si="22"/>
        <v>25.92</v>
      </c>
      <c r="BN59" s="8">
        <f t="shared" si="23"/>
        <v>26.91</v>
      </c>
      <c r="BO59" s="8">
        <f t="shared" si="24"/>
        <v>26.91</v>
      </c>
      <c r="BP59" s="138">
        <f t="shared" si="25"/>
        <v>-0.98999999999999844</v>
      </c>
      <c r="BQ59" s="138">
        <f t="shared" si="26"/>
        <v>-0.98999999999999844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900</v>
      </c>
      <c r="E60" s="16">
        <f>'[3]04'!E62</f>
        <v>0</v>
      </c>
      <c r="F60" s="16">
        <f>'[3]04'!F62</f>
        <v>0</v>
      </c>
      <c r="G60" s="16">
        <f>'[3]04'!G62</f>
        <v>0</v>
      </c>
      <c r="H60" s="17">
        <f t="shared" si="27"/>
        <v>1220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25.92</v>
      </c>
      <c r="AU60" s="8">
        <v>25.92</v>
      </c>
      <c r="AW60" s="203">
        <v>26.91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26.91</v>
      </c>
      <c r="BD60" s="203">
        <v>26.91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26.91</v>
      </c>
      <c r="BL60" s="8">
        <f t="shared" si="21"/>
        <v>25.92</v>
      </c>
      <c r="BM60" s="8">
        <f t="shared" si="22"/>
        <v>25.92</v>
      </c>
      <c r="BN60" s="8">
        <f t="shared" si="23"/>
        <v>26.91</v>
      </c>
      <c r="BO60" s="8">
        <f t="shared" si="24"/>
        <v>26.91</v>
      </c>
      <c r="BP60" s="138">
        <f t="shared" si="25"/>
        <v>-0.98999999999999844</v>
      </c>
      <c r="BQ60" s="138">
        <f t="shared" si="26"/>
        <v>-0.98999999999999844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900</v>
      </c>
      <c r="E61" s="16">
        <f>'[3]04'!E63</f>
        <v>0</v>
      </c>
      <c r="F61" s="16">
        <f>'[3]04'!F63</f>
        <v>0</v>
      </c>
      <c r="G61" s="16">
        <f>'[3]04'!G63</f>
        <v>0</v>
      </c>
      <c r="H61" s="17">
        <f t="shared" si="27"/>
        <v>1220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25.92</v>
      </c>
      <c r="AU61" s="8">
        <v>25.92</v>
      </c>
      <c r="AW61" s="203">
        <v>26.91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26.91</v>
      </c>
      <c r="BD61" s="203">
        <v>26.91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26.91</v>
      </c>
      <c r="BL61" s="8">
        <f t="shared" si="21"/>
        <v>25.92</v>
      </c>
      <c r="BM61" s="8">
        <f t="shared" si="22"/>
        <v>25.92</v>
      </c>
      <c r="BN61" s="8">
        <f t="shared" si="23"/>
        <v>26.91</v>
      </c>
      <c r="BO61" s="8">
        <f t="shared" si="24"/>
        <v>26.91</v>
      </c>
      <c r="BP61" s="138">
        <f t="shared" si="25"/>
        <v>-0.98999999999999844</v>
      </c>
      <c r="BQ61" s="138">
        <f t="shared" si="26"/>
        <v>-0.98999999999999844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900</v>
      </c>
      <c r="E62" s="16">
        <f>'[3]04'!E64</f>
        <v>0</v>
      </c>
      <c r="F62" s="16">
        <f>'[3]04'!F64</f>
        <v>0</v>
      </c>
      <c r="G62" s="16">
        <f>'[3]04'!G64</f>
        <v>0</v>
      </c>
      <c r="H62" s="17">
        <f t="shared" si="27"/>
        <v>1220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25.92</v>
      </c>
      <c r="AU62" s="8">
        <v>25.92</v>
      </c>
      <c r="AW62" s="203">
        <v>26.91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26.91</v>
      </c>
      <c r="BD62" s="203">
        <v>26.91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26.91</v>
      </c>
      <c r="BL62" s="8">
        <f t="shared" si="21"/>
        <v>25.92</v>
      </c>
      <c r="BM62" s="8">
        <f t="shared" si="22"/>
        <v>25.92</v>
      </c>
      <c r="BN62" s="8">
        <f t="shared" si="23"/>
        <v>26.91</v>
      </c>
      <c r="BO62" s="8">
        <f t="shared" si="24"/>
        <v>26.91</v>
      </c>
      <c r="BP62" s="138">
        <f t="shared" si="25"/>
        <v>-0.98999999999999844</v>
      </c>
      <c r="BQ62" s="138">
        <f t="shared" si="26"/>
        <v>-0.98999999999999844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900</v>
      </c>
      <c r="E63" s="16">
        <f>'[3]04'!E65</f>
        <v>0</v>
      </c>
      <c r="F63" s="16">
        <f>'[3]04'!F65</f>
        <v>0</v>
      </c>
      <c r="G63" s="16">
        <f>'[3]04'!G65</f>
        <v>0</v>
      </c>
      <c r="H63" s="17">
        <f t="shared" si="27"/>
        <v>1220</v>
      </c>
      <c r="I63" s="15">
        <f>'[3]04'!J65</f>
        <v>270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25.92</v>
      </c>
      <c r="AU63" s="8">
        <v>25.92</v>
      </c>
      <c r="AW63" s="203">
        <v>26.91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26.91</v>
      </c>
      <c r="BD63" s="203">
        <v>26.91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26.91</v>
      </c>
      <c r="BL63" s="8">
        <f t="shared" si="21"/>
        <v>25.92</v>
      </c>
      <c r="BM63" s="8">
        <f t="shared" si="22"/>
        <v>25.92</v>
      </c>
      <c r="BN63" s="8">
        <f t="shared" si="23"/>
        <v>26.91</v>
      </c>
      <c r="BO63" s="8">
        <f t="shared" si="24"/>
        <v>26.91</v>
      </c>
      <c r="BP63" s="138">
        <f t="shared" si="25"/>
        <v>-0.98999999999999844</v>
      </c>
      <c r="BQ63" s="138">
        <f t="shared" si="26"/>
        <v>-0.98999999999999844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900</v>
      </c>
      <c r="E64" s="16">
        <f>'[3]04'!E66</f>
        <v>0</v>
      </c>
      <c r="F64" s="16">
        <f>'[3]04'!F66</f>
        <v>0</v>
      </c>
      <c r="G64" s="16">
        <f>'[3]04'!G66</f>
        <v>0</v>
      </c>
      <c r="H64" s="17">
        <f t="shared" si="27"/>
        <v>1220</v>
      </c>
      <c r="I64" s="15">
        <f>'[3]04'!J66</f>
        <v>270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25.92</v>
      </c>
      <c r="AU64" s="8">
        <v>25.92</v>
      </c>
      <c r="AW64" s="203">
        <v>26.91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26.91</v>
      </c>
      <c r="BD64" s="203">
        <v>26.91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26.91</v>
      </c>
      <c r="BL64" s="8">
        <f t="shared" si="21"/>
        <v>25.92</v>
      </c>
      <c r="BM64" s="8">
        <f t="shared" si="22"/>
        <v>25.92</v>
      </c>
      <c r="BN64" s="8">
        <f t="shared" si="23"/>
        <v>26.91</v>
      </c>
      <c r="BO64" s="8">
        <f t="shared" si="24"/>
        <v>26.91</v>
      </c>
      <c r="BP64" s="138">
        <f t="shared" si="25"/>
        <v>-0.98999999999999844</v>
      </c>
      <c r="BQ64" s="138">
        <f t="shared" si="26"/>
        <v>-0.98999999999999844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900</v>
      </c>
      <c r="E65" s="16">
        <f>'[3]04'!E67</f>
        <v>0</v>
      </c>
      <c r="F65" s="16">
        <f>'[3]04'!F67</f>
        <v>0</v>
      </c>
      <c r="G65" s="16">
        <f>'[3]04'!G67</f>
        <v>0</v>
      </c>
      <c r="H65" s="17">
        <f t="shared" si="27"/>
        <v>1220</v>
      </c>
      <c r="I65" s="15">
        <f>'[3]04'!J67</f>
        <v>270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25.92</v>
      </c>
      <c r="AU65" s="8">
        <v>25.92</v>
      </c>
      <c r="AW65" s="203">
        <v>26.91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26.91</v>
      </c>
      <c r="BD65" s="203">
        <v>26.91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26.91</v>
      </c>
      <c r="BL65" s="8">
        <f t="shared" si="21"/>
        <v>25.92</v>
      </c>
      <c r="BM65" s="8">
        <f t="shared" si="22"/>
        <v>25.92</v>
      </c>
      <c r="BN65" s="8">
        <f t="shared" si="23"/>
        <v>26.91</v>
      </c>
      <c r="BO65" s="8">
        <f t="shared" si="24"/>
        <v>26.91</v>
      </c>
      <c r="BP65" s="138">
        <f t="shared" si="25"/>
        <v>-0.98999999999999844</v>
      </c>
      <c r="BQ65" s="138">
        <f t="shared" si="26"/>
        <v>-0.98999999999999844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900</v>
      </c>
      <c r="E66" s="16">
        <f>'[3]04'!E68</f>
        <v>0</v>
      </c>
      <c r="F66" s="16">
        <f>'[3]04'!F68</f>
        <v>0</v>
      </c>
      <c r="G66" s="16">
        <f>'[3]04'!G68</f>
        <v>0</v>
      </c>
      <c r="H66" s="17">
        <f t="shared" si="27"/>
        <v>1220</v>
      </c>
      <c r="I66" s="15">
        <f>'[3]04'!J68</f>
        <v>270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25.92</v>
      </c>
      <c r="AU66" s="8">
        <v>25.92</v>
      </c>
      <c r="AW66" s="203">
        <v>26.91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26.91</v>
      </c>
      <c r="BD66" s="203">
        <v>26.91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26.91</v>
      </c>
      <c r="BL66" s="8">
        <f t="shared" si="21"/>
        <v>25.92</v>
      </c>
      <c r="BM66" s="8">
        <f t="shared" si="22"/>
        <v>25.92</v>
      </c>
      <c r="BN66" s="8">
        <f t="shared" si="23"/>
        <v>26.91</v>
      </c>
      <c r="BO66" s="8">
        <f t="shared" si="24"/>
        <v>26.91</v>
      </c>
      <c r="BP66" s="138">
        <f t="shared" si="25"/>
        <v>-0.98999999999999844</v>
      </c>
      <c r="BQ66" s="138">
        <f t="shared" si="26"/>
        <v>-0.98999999999999844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900</v>
      </c>
      <c r="E67" s="16">
        <f>'[3]04'!E69</f>
        <v>0</v>
      </c>
      <c r="F67" s="16">
        <f>'[3]04'!F69</f>
        <v>0</v>
      </c>
      <c r="G67" s="16">
        <f>'[3]04'!G69</f>
        <v>0</v>
      </c>
      <c r="H67" s="17">
        <f t="shared" si="27"/>
        <v>1220</v>
      </c>
      <c r="I67" s="15">
        <f>'[3]04'!J69</f>
        <v>270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25.92</v>
      </c>
      <c r="AU67" s="8">
        <v>25.92</v>
      </c>
      <c r="AW67" s="203">
        <v>26.91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26.91</v>
      </c>
      <c r="BD67" s="203">
        <v>26.91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26.91</v>
      </c>
      <c r="BL67" s="8">
        <f t="shared" si="21"/>
        <v>25.92</v>
      </c>
      <c r="BM67" s="8">
        <f t="shared" si="22"/>
        <v>25.92</v>
      </c>
      <c r="BN67" s="8">
        <f t="shared" si="23"/>
        <v>26.91</v>
      </c>
      <c r="BO67" s="8">
        <f t="shared" si="24"/>
        <v>26.91</v>
      </c>
      <c r="BP67" s="138">
        <f t="shared" si="25"/>
        <v>-0.98999999999999844</v>
      </c>
      <c r="BQ67" s="138">
        <f t="shared" si="26"/>
        <v>-0.98999999999999844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900</v>
      </c>
      <c r="E68" s="16">
        <f>'[3]04'!E70</f>
        <v>0</v>
      </c>
      <c r="F68" s="16">
        <f>'[3]04'!F70</f>
        <v>0</v>
      </c>
      <c r="G68" s="16">
        <f>'[3]04'!G70</f>
        <v>0</v>
      </c>
      <c r="H68" s="17">
        <f t="shared" si="27"/>
        <v>1220</v>
      </c>
      <c r="I68" s="15">
        <f>'[3]04'!J70</f>
        <v>270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25.92</v>
      </c>
      <c r="AU68" s="8">
        <v>25.92</v>
      </c>
      <c r="AW68" s="203">
        <v>26.91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26.91</v>
      </c>
      <c r="BD68" s="203">
        <v>26.91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26.91</v>
      </c>
      <c r="BL68" s="8">
        <f t="shared" ref="BL68:BL98" si="53">AT68</f>
        <v>25.92</v>
      </c>
      <c r="BM68" s="8">
        <f t="shared" ref="BM68:BM98" si="54">AU68</f>
        <v>25.92</v>
      </c>
      <c r="BN68" s="8">
        <f t="shared" ref="BN68:BN98" si="55">BC68</f>
        <v>26.91</v>
      </c>
      <c r="BO68" s="8">
        <f t="shared" ref="BO68:BO98" si="56">BJ68</f>
        <v>26.91</v>
      </c>
      <c r="BP68" s="138">
        <f t="shared" ref="BP68:BP98" si="57">BL68-BN68</f>
        <v>-0.98999999999999844</v>
      </c>
      <c r="BQ68" s="138">
        <f t="shared" ref="BQ68:BQ98" si="58">BM68-BO68</f>
        <v>-0.98999999999999844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900</v>
      </c>
      <c r="E69" s="16">
        <f>'[3]04'!E71</f>
        <v>0</v>
      </c>
      <c r="F69" s="16">
        <f>'[3]04'!F71</f>
        <v>0</v>
      </c>
      <c r="G69" s="16">
        <f>'[3]04'!G71</f>
        <v>0</v>
      </c>
      <c r="H69" s="17">
        <f t="shared" ref="H69:H98" si="59">SUM(B69:G69)</f>
        <v>1220</v>
      </c>
      <c r="I69" s="15">
        <f>'[3]04'!J71</f>
        <v>270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25.92</v>
      </c>
      <c r="AU69" s="8">
        <v>25.92</v>
      </c>
      <c r="AW69" s="203">
        <v>26.91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26.91</v>
      </c>
      <c r="BD69" s="203">
        <v>26.91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26.91</v>
      </c>
      <c r="BL69" s="8">
        <f t="shared" si="53"/>
        <v>25.92</v>
      </c>
      <c r="BM69" s="8">
        <f t="shared" si="54"/>
        <v>25.92</v>
      </c>
      <c r="BN69" s="8">
        <f t="shared" si="55"/>
        <v>26.91</v>
      </c>
      <c r="BO69" s="8">
        <f t="shared" si="56"/>
        <v>26.91</v>
      </c>
      <c r="BP69" s="138">
        <f t="shared" si="57"/>
        <v>-0.98999999999999844</v>
      </c>
      <c r="BQ69" s="138">
        <f t="shared" si="58"/>
        <v>-0.98999999999999844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900</v>
      </c>
      <c r="E70" s="16">
        <f>'[3]04'!E72</f>
        <v>0</v>
      </c>
      <c r="F70" s="16">
        <f>'[3]04'!F72</f>
        <v>0</v>
      </c>
      <c r="G70" s="16">
        <f>'[3]04'!G72</f>
        <v>0</v>
      </c>
      <c r="H70" s="17">
        <f t="shared" si="59"/>
        <v>1220</v>
      </c>
      <c r="I70" s="15">
        <f>'[3]04'!J72</f>
        <v>270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25.92</v>
      </c>
      <c r="AU70" s="8">
        <v>25.92</v>
      </c>
      <c r="AW70" s="203">
        <v>26.91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26.91</v>
      </c>
      <c r="BD70" s="203">
        <v>26.91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26.91</v>
      </c>
      <c r="BL70" s="8">
        <f t="shared" si="53"/>
        <v>25.92</v>
      </c>
      <c r="BM70" s="8">
        <f t="shared" si="54"/>
        <v>25.92</v>
      </c>
      <c r="BN70" s="8">
        <f t="shared" si="55"/>
        <v>26.91</v>
      </c>
      <c r="BO70" s="8">
        <f t="shared" si="56"/>
        <v>26.91</v>
      </c>
      <c r="BP70" s="138">
        <f t="shared" si="57"/>
        <v>-0.98999999999999844</v>
      </c>
      <c r="BQ70" s="138">
        <f t="shared" si="58"/>
        <v>-0.98999999999999844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900</v>
      </c>
      <c r="E71" s="16">
        <f>'[3]04'!E73</f>
        <v>0</v>
      </c>
      <c r="F71" s="16">
        <f>'[3]04'!F73</f>
        <v>0</v>
      </c>
      <c r="G71" s="16">
        <f>'[3]04'!G73</f>
        <v>0</v>
      </c>
      <c r="H71" s="17">
        <f t="shared" si="59"/>
        <v>1220</v>
      </c>
      <c r="I71" s="15">
        <f>'[3]04'!J73</f>
        <v>270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25.92</v>
      </c>
      <c r="AU71" s="8">
        <v>25.92</v>
      </c>
      <c r="AW71" s="203">
        <v>26.91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26.91</v>
      </c>
      <c r="BD71" s="203">
        <v>26.91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26.91</v>
      </c>
      <c r="BL71" s="8">
        <f t="shared" si="53"/>
        <v>25.92</v>
      </c>
      <c r="BM71" s="8">
        <f t="shared" si="54"/>
        <v>25.92</v>
      </c>
      <c r="BN71" s="8">
        <f t="shared" si="55"/>
        <v>26.91</v>
      </c>
      <c r="BO71" s="8">
        <f t="shared" si="56"/>
        <v>26.91</v>
      </c>
      <c r="BP71" s="138">
        <f t="shared" si="57"/>
        <v>-0.98999999999999844</v>
      </c>
      <c r="BQ71" s="138">
        <f t="shared" si="58"/>
        <v>-0.98999999999999844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900</v>
      </c>
      <c r="E72" s="16">
        <f>'[3]04'!E74</f>
        <v>0</v>
      </c>
      <c r="F72" s="16">
        <f>'[3]04'!F74</f>
        <v>0</v>
      </c>
      <c r="G72" s="16">
        <f>'[3]04'!G74</f>
        <v>0</v>
      </c>
      <c r="H72" s="17">
        <f t="shared" si="59"/>
        <v>1220</v>
      </c>
      <c r="I72" s="15">
        <f>'[3]04'!J74</f>
        <v>270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25.92</v>
      </c>
      <c r="AU72" s="8">
        <v>25.92</v>
      </c>
      <c r="AW72" s="203">
        <v>26.91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26.91</v>
      </c>
      <c r="BD72" s="203">
        <v>26.91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26.91</v>
      </c>
      <c r="BL72" s="8">
        <f t="shared" si="53"/>
        <v>25.92</v>
      </c>
      <c r="BM72" s="8">
        <f t="shared" si="54"/>
        <v>25.92</v>
      </c>
      <c r="BN72" s="8">
        <f t="shared" si="55"/>
        <v>26.91</v>
      </c>
      <c r="BO72" s="8">
        <f t="shared" si="56"/>
        <v>26.91</v>
      </c>
      <c r="BP72" s="138">
        <f t="shared" si="57"/>
        <v>-0.98999999999999844</v>
      </c>
      <c r="BQ72" s="138">
        <f t="shared" si="58"/>
        <v>-0.98999999999999844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900</v>
      </c>
      <c r="E73" s="16">
        <f>'[3]04'!E75</f>
        <v>0</v>
      </c>
      <c r="F73" s="16">
        <f>'[3]04'!F75</f>
        <v>0</v>
      </c>
      <c r="G73" s="16">
        <f>'[3]04'!G75</f>
        <v>0</v>
      </c>
      <c r="H73" s="17">
        <f t="shared" si="59"/>
        <v>1220</v>
      </c>
      <c r="I73" s="15">
        <f>'[3]04'!J75</f>
        <v>270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25.92</v>
      </c>
      <c r="AU73" s="8">
        <v>25.92</v>
      </c>
      <c r="AW73" s="203">
        <v>26.91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26.91</v>
      </c>
      <c r="BD73" s="203">
        <v>26.91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26.91</v>
      </c>
      <c r="BL73" s="8">
        <f t="shared" si="53"/>
        <v>25.92</v>
      </c>
      <c r="BM73" s="8">
        <f t="shared" si="54"/>
        <v>25.92</v>
      </c>
      <c r="BN73" s="8">
        <f t="shared" si="55"/>
        <v>26.91</v>
      </c>
      <c r="BO73" s="8">
        <f t="shared" si="56"/>
        <v>26.91</v>
      </c>
      <c r="BP73" s="138">
        <f t="shared" si="57"/>
        <v>-0.98999999999999844</v>
      </c>
      <c r="BQ73" s="138">
        <f t="shared" si="58"/>
        <v>-0.98999999999999844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900</v>
      </c>
      <c r="E74" s="16">
        <f>'[3]04'!E76</f>
        <v>0</v>
      </c>
      <c r="F74" s="16">
        <f>'[3]04'!F76</f>
        <v>0</v>
      </c>
      <c r="G74" s="16">
        <f>'[3]04'!G76</f>
        <v>0</v>
      </c>
      <c r="H74" s="17">
        <f t="shared" si="59"/>
        <v>1220</v>
      </c>
      <c r="I74" s="15">
        <f>'[3]04'!J76</f>
        <v>270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25.92</v>
      </c>
      <c r="AU74" s="8">
        <v>25.92</v>
      </c>
      <c r="AW74" s="203">
        <v>26.91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26.91</v>
      </c>
      <c r="BD74" s="203">
        <v>26.91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26.91</v>
      </c>
      <c r="BL74" s="8">
        <f t="shared" si="53"/>
        <v>25.92</v>
      </c>
      <c r="BM74" s="8">
        <f t="shared" si="54"/>
        <v>25.92</v>
      </c>
      <c r="BN74" s="8">
        <f t="shared" si="55"/>
        <v>26.91</v>
      </c>
      <c r="BO74" s="8">
        <f t="shared" si="56"/>
        <v>26.91</v>
      </c>
      <c r="BP74" s="138">
        <f t="shared" si="57"/>
        <v>-0.98999999999999844</v>
      </c>
      <c r="BQ74" s="138">
        <f t="shared" si="58"/>
        <v>-0.98999999999999844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910</v>
      </c>
      <c r="E75" s="16">
        <f>'[3]04'!E77</f>
        <v>0</v>
      </c>
      <c r="F75" s="16">
        <f>'[3]04'!F77</f>
        <v>0</v>
      </c>
      <c r="G75" s="16">
        <f>'[3]04'!G77</f>
        <v>0</v>
      </c>
      <c r="H75" s="17">
        <f t="shared" si="59"/>
        <v>1230</v>
      </c>
      <c r="I75" s="15">
        <f>'[3]04'!J77</f>
        <v>270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26.91</v>
      </c>
      <c r="AE75" s="8">
        <f t="shared" si="43"/>
        <v>26.91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26.91</v>
      </c>
      <c r="AL75" s="8">
        <f t="shared" si="35"/>
        <v>216.18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216.18</v>
      </c>
      <c r="AT75" s="8">
        <v>25.92</v>
      </c>
      <c r="AU75" s="8">
        <v>25.92</v>
      </c>
      <c r="AW75" s="203">
        <v>26.91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26.91</v>
      </c>
      <c r="BD75" s="203">
        <v>26.91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26.91</v>
      </c>
      <c r="BL75" s="8">
        <f t="shared" si="53"/>
        <v>25.92</v>
      </c>
      <c r="BM75" s="8">
        <f t="shared" si="54"/>
        <v>25.92</v>
      </c>
      <c r="BN75" s="8">
        <f t="shared" si="55"/>
        <v>26.91</v>
      </c>
      <c r="BO75" s="8">
        <f t="shared" si="56"/>
        <v>26.91</v>
      </c>
      <c r="BP75" s="138">
        <f t="shared" si="57"/>
        <v>-0.98999999999999844</v>
      </c>
      <c r="BQ75" s="138">
        <f t="shared" si="58"/>
        <v>-0.98999999999999844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910</v>
      </c>
      <c r="E76" s="16">
        <f>'[3]04'!E78</f>
        <v>0</v>
      </c>
      <c r="F76" s="16">
        <f>'[3]04'!F78</f>
        <v>0</v>
      </c>
      <c r="G76" s="16">
        <f>'[3]04'!G78</f>
        <v>0</v>
      </c>
      <c r="H76" s="17">
        <f t="shared" si="59"/>
        <v>1230</v>
      </c>
      <c r="I76" s="15">
        <f>'[3]04'!J78</f>
        <v>270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26.91</v>
      </c>
      <c r="AE76" s="8">
        <f t="shared" si="43"/>
        <v>26.91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26.91</v>
      </c>
      <c r="AL76" s="8">
        <f t="shared" si="35"/>
        <v>216.18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216.18</v>
      </c>
      <c r="AT76" s="8">
        <v>25.92</v>
      </c>
      <c r="AU76" s="8">
        <v>25.92</v>
      </c>
      <c r="AW76" s="203">
        <v>26.91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26.91</v>
      </c>
      <c r="BD76" s="203">
        <v>26.91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26.91</v>
      </c>
      <c r="BL76" s="8">
        <f t="shared" si="53"/>
        <v>25.92</v>
      </c>
      <c r="BM76" s="8">
        <f t="shared" si="54"/>
        <v>25.92</v>
      </c>
      <c r="BN76" s="8">
        <f t="shared" si="55"/>
        <v>26.91</v>
      </c>
      <c r="BO76" s="8">
        <f t="shared" si="56"/>
        <v>26.91</v>
      </c>
      <c r="BP76" s="138">
        <f t="shared" si="57"/>
        <v>-0.98999999999999844</v>
      </c>
      <c r="BQ76" s="138">
        <f t="shared" si="58"/>
        <v>-0.98999999999999844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910</v>
      </c>
      <c r="E77" s="16">
        <f>'[3]04'!E79</f>
        <v>0</v>
      </c>
      <c r="F77" s="16">
        <f>'[3]04'!F79</f>
        <v>0</v>
      </c>
      <c r="G77" s="16">
        <f>'[3]04'!G79</f>
        <v>0</v>
      </c>
      <c r="H77" s="17">
        <f t="shared" si="59"/>
        <v>1230</v>
      </c>
      <c r="I77" s="15">
        <f>'[3]04'!J79</f>
        <v>270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26.91</v>
      </c>
      <c r="AE77" s="8">
        <f t="shared" si="43"/>
        <v>26.91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26.91</v>
      </c>
      <c r="AL77" s="8">
        <f t="shared" si="35"/>
        <v>216.18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216.18</v>
      </c>
      <c r="AT77" s="8">
        <v>25.92</v>
      </c>
      <c r="AU77" s="8">
        <v>25.92</v>
      </c>
      <c r="AW77" s="203">
        <v>26.91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26.91</v>
      </c>
      <c r="BD77" s="203">
        <v>26.91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26.91</v>
      </c>
      <c r="BL77" s="8">
        <f t="shared" si="53"/>
        <v>25.92</v>
      </c>
      <c r="BM77" s="8">
        <f t="shared" si="54"/>
        <v>25.92</v>
      </c>
      <c r="BN77" s="8">
        <f t="shared" si="55"/>
        <v>26.91</v>
      </c>
      <c r="BO77" s="8">
        <f t="shared" si="56"/>
        <v>26.91</v>
      </c>
      <c r="BP77" s="138">
        <f t="shared" si="57"/>
        <v>-0.98999999999999844</v>
      </c>
      <c r="BQ77" s="138">
        <f t="shared" si="58"/>
        <v>-0.98999999999999844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910</v>
      </c>
      <c r="E78" s="16">
        <f>'[3]04'!E80</f>
        <v>0</v>
      </c>
      <c r="F78" s="16">
        <f>'[3]04'!F80</f>
        <v>0</v>
      </c>
      <c r="G78" s="16">
        <f>'[3]04'!G80</f>
        <v>0</v>
      </c>
      <c r="H78" s="17">
        <f t="shared" si="59"/>
        <v>1230</v>
      </c>
      <c r="I78" s="15">
        <f>'[3]04'!J80</f>
        <v>270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26.91</v>
      </c>
      <c r="AE78" s="8">
        <f t="shared" si="43"/>
        <v>26.91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26.91</v>
      </c>
      <c r="AL78" s="8">
        <f t="shared" si="35"/>
        <v>216.18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216.18</v>
      </c>
      <c r="AT78" s="8">
        <v>25.92</v>
      </c>
      <c r="AU78" s="8">
        <v>25.92</v>
      </c>
      <c r="AW78" s="203">
        <v>26.91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26.91</v>
      </c>
      <c r="BD78" s="203">
        <v>26.91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26.91</v>
      </c>
      <c r="BL78" s="8">
        <f t="shared" si="53"/>
        <v>25.92</v>
      </c>
      <c r="BM78" s="8">
        <f t="shared" si="54"/>
        <v>25.92</v>
      </c>
      <c r="BN78" s="8">
        <f t="shared" si="55"/>
        <v>26.91</v>
      </c>
      <c r="BO78" s="8">
        <f t="shared" si="56"/>
        <v>26.91</v>
      </c>
      <c r="BP78" s="138">
        <f t="shared" si="57"/>
        <v>-0.98999999999999844</v>
      </c>
      <c r="BQ78" s="138">
        <f t="shared" si="58"/>
        <v>-0.98999999999999844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910</v>
      </c>
      <c r="E79" s="16">
        <f>'[3]04'!E81</f>
        <v>0</v>
      </c>
      <c r="F79" s="16">
        <f>'[3]04'!F81</f>
        <v>0</v>
      </c>
      <c r="G79" s="16">
        <f>'[3]04'!G81</f>
        <v>0</v>
      </c>
      <c r="H79" s="17">
        <f t="shared" si="59"/>
        <v>1230</v>
      </c>
      <c r="I79" s="15">
        <f>'[3]04'!J81</f>
        <v>270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26.32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26.32</v>
      </c>
      <c r="AL79" s="8">
        <f t="shared" si="35"/>
        <v>211.68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211.68</v>
      </c>
      <c r="AT79" s="8">
        <v>30.82</v>
      </c>
      <c r="AU79" s="8">
        <v>25.35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26.32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26.32</v>
      </c>
      <c r="BL79" s="8">
        <f t="shared" si="53"/>
        <v>30.82</v>
      </c>
      <c r="BM79" s="8">
        <f t="shared" si="54"/>
        <v>25.35</v>
      </c>
      <c r="BN79" s="8">
        <f t="shared" si="55"/>
        <v>32</v>
      </c>
      <c r="BO79" s="8">
        <f t="shared" si="56"/>
        <v>26.32</v>
      </c>
      <c r="BP79" s="138">
        <f t="shared" si="57"/>
        <v>-1.1799999999999997</v>
      </c>
      <c r="BQ79" s="138">
        <f t="shared" si="58"/>
        <v>-0.96999999999999886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910</v>
      </c>
      <c r="E80" s="16">
        <f>'[3]04'!E82</f>
        <v>0</v>
      </c>
      <c r="F80" s="16">
        <f>'[3]04'!F82</f>
        <v>0</v>
      </c>
      <c r="G80" s="16">
        <f>'[3]04'!G82</f>
        <v>0</v>
      </c>
      <c r="H80" s="17">
        <f t="shared" si="59"/>
        <v>1230</v>
      </c>
      <c r="I80" s="15">
        <f>'[3]04'!J82</f>
        <v>270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26.32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26.32</v>
      </c>
      <c r="AL80" s="8">
        <f t="shared" si="35"/>
        <v>211.68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211.68</v>
      </c>
      <c r="AT80" s="8">
        <v>30.82</v>
      </c>
      <c r="AU80" s="8">
        <v>25.35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26.32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26.32</v>
      </c>
      <c r="BL80" s="8">
        <f t="shared" si="53"/>
        <v>30.82</v>
      </c>
      <c r="BM80" s="8">
        <f t="shared" si="54"/>
        <v>25.35</v>
      </c>
      <c r="BN80" s="8">
        <f t="shared" si="55"/>
        <v>32</v>
      </c>
      <c r="BO80" s="8">
        <f t="shared" si="56"/>
        <v>26.32</v>
      </c>
      <c r="BP80" s="138">
        <f t="shared" si="57"/>
        <v>-1.1799999999999997</v>
      </c>
      <c r="BQ80" s="138">
        <f t="shared" si="58"/>
        <v>-0.96999999999999886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910</v>
      </c>
      <c r="E81" s="16">
        <f>'[3]04'!E83</f>
        <v>0</v>
      </c>
      <c r="F81" s="16">
        <f>'[3]04'!F83</f>
        <v>0</v>
      </c>
      <c r="G81" s="16">
        <f>'[3]04'!G83</f>
        <v>0</v>
      </c>
      <c r="H81" s="17">
        <f t="shared" si="59"/>
        <v>1230</v>
      </c>
      <c r="I81" s="15">
        <f>'[3]04'!J83</f>
        <v>305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31.34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31.34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273.66000000000003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273.66000000000003</v>
      </c>
      <c r="AT81" s="8">
        <v>30.82</v>
      </c>
      <c r="AU81" s="8">
        <v>17.87</v>
      </c>
      <c r="AW81" s="203">
        <v>31.34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31.34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30.82</v>
      </c>
      <c r="BM81" s="8">
        <f t="shared" si="54"/>
        <v>17.87</v>
      </c>
      <c r="BN81" s="8">
        <f t="shared" si="55"/>
        <v>31.34</v>
      </c>
      <c r="BO81" s="8">
        <f t="shared" si="56"/>
        <v>0</v>
      </c>
      <c r="BP81" s="138">
        <f t="shared" si="57"/>
        <v>-0.51999999999999957</v>
      </c>
      <c r="BQ81" s="138">
        <f t="shared" si="58"/>
        <v>17.87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910</v>
      </c>
      <c r="E82" s="16">
        <f>'[3]04'!E84</f>
        <v>0</v>
      </c>
      <c r="F82" s="16">
        <f>'[3]04'!F84</f>
        <v>0</v>
      </c>
      <c r="G82" s="16">
        <f>'[3]04'!G84</f>
        <v>0</v>
      </c>
      <c r="H82" s="17">
        <f t="shared" si="59"/>
        <v>1230</v>
      </c>
      <c r="I82" s="15">
        <f>'[3]04'!J84</f>
        <v>305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31.34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31.34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273.66000000000003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273.66000000000003</v>
      </c>
      <c r="AT82" s="8">
        <v>30.82</v>
      </c>
      <c r="AU82" s="8">
        <v>17.87</v>
      </c>
      <c r="AW82" s="203">
        <v>31.34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31.34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30.82</v>
      </c>
      <c r="BM82" s="8">
        <f t="shared" si="54"/>
        <v>17.87</v>
      </c>
      <c r="BN82" s="8">
        <f t="shared" si="55"/>
        <v>31.34</v>
      </c>
      <c r="BO82" s="8">
        <f t="shared" si="56"/>
        <v>0</v>
      </c>
      <c r="BP82" s="138">
        <f t="shared" si="57"/>
        <v>-0.51999999999999957</v>
      </c>
      <c r="BQ82" s="138">
        <f t="shared" si="58"/>
        <v>17.87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910</v>
      </c>
      <c r="E83" s="16">
        <f>'[3]04'!E85</f>
        <v>0</v>
      </c>
      <c r="F83" s="16">
        <f>'[3]04'!F85</f>
        <v>0</v>
      </c>
      <c r="G83" s="16">
        <f>'[3]04'!G85</f>
        <v>0</v>
      </c>
      <c r="H83" s="17">
        <f t="shared" si="59"/>
        <v>1230</v>
      </c>
      <c r="I83" s="15">
        <f>'[3]04'!J85</f>
        <v>305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31.34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31.34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273.66000000000003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273.66000000000003</v>
      </c>
      <c r="AT83" s="8">
        <v>30.82</v>
      </c>
      <c r="AU83" s="8">
        <v>17.87</v>
      </c>
      <c r="AW83" s="203">
        <v>31.34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31.34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30.82</v>
      </c>
      <c r="BM83" s="8">
        <f t="shared" si="54"/>
        <v>17.87</v>
      </c>
      <c r="BN83" s="8">
        <f t="shared" si="55"/>
        <v>31.34</v>
      </c>
      <c r="BO83" s="8">
        <f t="shared" si="56"/>
        <v>0</v>
      </c>
      <c r="BP83" s="138">
        <f t="shared" si="57"/>
        <v>-0.51999999999999957</v>
      </c>
      <c r="BQ83" s="138">
        <f t="shared" si="58"/>
        <v>17.87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910</v>
      </c>
      <c r="E84" s="16">
        <f>'[3]04'!E86</f>
        <v>0</v>
      </c>
      <c r="F84" s="16">
        <f>'[3]04'!F86</f>
        <v>0</v>
      </c>
      <c r="G84" s="16">
        <f>'[3]04'!G86</f>
        <v>0</v>
      </c>
      <c r="H84" s="17">
        <f t="shared" si="59"/>
        <v>1230</v>
      </c>
      <c r="I84" s="15">
        <f>'[3]04'!J86</f>
        <v>305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31.34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31.34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273.66000000000003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273.66000000000003</v>
      </c>
      <c r="AT84" s="8">
        <v>30.82</v>
      </c>
      <c r="AU84" s="8">
        <v>17.87</v>
      </c>
      <c r="AW84" s="203">
        <v>31.34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31.34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30.82</v>
      </c>
      <c r="BM84" s="8">
        <f t="shared" si="54"/>
        <v>17.87</v>
      </c>
      <c r="BN84" s="8">
        <f t="shared" si="55"/>
        <v>31.34</v>
      </c>
      <c r="BO84" s="8">
        <f t="shared" si="56"/>
        <v>0</v>
      </c>
      <c r="BP84" s="138">
        <f t="shared" si="57"/>
        <v>-0.51999999999999957</v>
      </c>
      <c r="BQ84" s="138">
        <f t="shared" si="58"/>
        <v>17.87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910</v>
      </c>
      <c r="E85" s="16">
        <f>'[3]04'!E87</f>
        <v>0</v>
      </c>
      <c r="F85" s="16">
        <f>'[3]04'!F87</f>
        <v>0</v>
      </c>
      <c r="G85" s="16">
        <f>'[3]04'!G87</f>
        <v>0</v>
      </c>
      <c r="H85" s="17">
        <f t="shared" si="59"/>
        <v>1230</v>
      </c>
      <c r="I85" s="15">
        <f>'[3]04'!J87</f>
        <v>270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18.55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18.55</v>
      </c>
      <c r="AL85" s="8">
        <f t="shared" si="35"/>
        <v>219.45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219.45</v>
      </c>
      <c r="AT85" s="8">
        <v>30.82</v>
      </c>
      <c r="AU85" s="8">
        <v>17.87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18.55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18.55</v>
      </c>
      <c r="BL85" s="8">
        <f t="shared" si="53"/>
        <v>30.82</v>
      </c>
      <c r="BM85" s="8">
        <f t="shared" si="54"/>
        <v>17.87</v>
      </c>
      <c r="BN85" s="8">
        <f t="shared" si="55"/>
        <v>32</v>
      </c>
      <c r="BO85" s="8">
        <f t="shared" si="56"/>
        <v>18.55</v>
      </c>
      <c r="BP85" s="138">
        <f t="shared" si="57"/>
        <v>-1.1799999999999997</v>
      </c>
      <c r="BQ85" s="138">
        <f t="shared" si="58"/>
        <v>-0.67999999999999972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910</v>
      </c>
      <c r="E86" s="16">
        <f>'[3]04'!E88</f>
        <v>0</v>
      </c>
      <c r="F86" s="16">
        <f>'[3]04'!F88</f>
        <v>0</v>
      </c>
      <c r="G86" s="16">
        <f>'[3]04'!G88</f>
        <v>0</v>
      </c>
      <c r="H86" s="17">
        <f t="shared" si="59"/>
        <v>1230</v>
      </c>
      <c r="I86" s="15">
        <f>'[3]04'!J88</f>
        <v>270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18.55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18.55</v>
      </c>
      <c r="AL86" s="8">
        <f t="shared" si="35"/>
        <v>219.45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219.45</v>
      </c>
      <c r="AT86" s="8">
        <v>30.82</v>
      </c>
      <c r="AU86" s="8">
        <v>17.87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18.55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18.55</v>
      </c>
      <c r="BL86" s="8">
        <f t="shared" si="53"/>
        <v>30.82</v>
      </c>
      <c r="BM86" s="8">
        <f t="shared" si="54"/>
        <v>17.87</v>
      </c>
      <c r="BN86" s="8">
        <f t="shared" si="55"/>
        <v>32</v>
      </c>
      <c r="BO86" s="8">
        <f t="shared" si="56"/>
        <v>18.55</v>
      </c>
      <c r="BP86" s="138">
        <f t="shared" si="57"/>
        <v>-1.1799999999999997</v>
      </c>
      <c r="BQ86" s="138">
        <f t="shared" si="58"/>
        <v>-0.67999999999999972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910</v>
      </c>
      <c r="E87" s="16">
        <f>'[3]04'!E89</f>
        <v>0</v>
      </c>
      <c r="F87" s="16">
        <f>'[3]04'!F89</f>
        <v>0</v>
      </c>
      <c r="G87" s="16">
        <f>'[3]04'!G89</f>
        <v>0</v>
      </c>
      <c r="H87" s="17">
        <f t="shared" si="59"/>
        <v>1230</v>
      </c>
      <c r="I87" s="15">
        <f>'[3]04'!J89</f>
        <v>270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18.55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18.55</v>
      </c>
      <c r="AL87" s="8">
        <f t="shared" si="35"/>
        <v>219.45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219.45</v>
      </c>
      <c r="AT87" s="8">
        <v>30.82</v>
      </c>
      <c r="AU87" s="8">
        <v>17.87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18.55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18.55</v>
      </c>
      <c r="BL87" s="8">
        <f t="shared" si="53"/>
        <v>30.82</v>
      </c>
      <c r="BM87" s="8">
        <f t="shared" si="54"/>
        <v>17.87</v>
      </c>
      <c r="BN87" s="8">
        <f t="shared" si="55"/>
        <v>32</v>
      </c>
      <c r="BO87" s="8">
        <f t="shared" si="56"/>
        <v>18.55</v>
      </c>
      <c r="BP87" s="138">
        <f t="shared" si="57"/>
        <v>-1.1799999999999997</v>
      </c>
      <c r="BQ87" s="138">
        <f t="shared" si="58"/>
        <v>-0.67999999999999972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910</v>
      </c>
      <c r="E88" s="16">
        <f>'[3]04'!E90</f>
        <v>0</v>
      </c>
      <c r="F88" s="16">
        <f>'[3]04'!F90</f>
        <v>0</v>
      </c>
      <c r="G88" s="16">
        <f>'[3]04'!G90</f>
        <v>0</v>
      </c>
      <c r="H88" s="17">
        <f t="shared" si="59"/>
        <v>1230</v>
      </c>
      <c r="I88" s="15">
        <f>'[3]04'!J90</f>
        <v>270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18.55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18.55</v>
      </c>
      <c r="AL88" s="8">
        <f t="shared" si="35"/>
        <v>219.45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219.45</v>
      </c>
      <c r="AT88" s="8">
        <v>30.82</v>
      </c>
      <c r="AU88" s="8">
        <v>17.87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18.55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18.55</v>
      </c>
      <c r="BL88" s="8">
        <f t="shared" si="53"/>
        <v>30.82</v>
      </c>
      <c r="BM88" s="8">
        <f t="shared" si="54"/>
        <v>17.87</v>
      </c>
      <c r="BN88" s="8">
        <f t="shared" si="55"/>
        <v>32</v>
      </c>
      <c r="BO88" s="8">
        <f t="shared" si="56"/>
        <v>18.55</v>
      </c>
      <c r="BP88" s="138">
        <f t="shared" si="57"/>
        <v>-1.1799999999999997</v>
      </c>
      <c r="BQ88" s="138">
        <f t="shared" si="58"/>
        <v>-0.67999999999999972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910</v>
      </c>
      <c r="E89" s="16">
        <f>'[3]04'!E91</f>
        <v>0</v>
      </c>
      <c r="F89" s="16">
        <f>'[3]04'!F91</f>
        <v>0</v>
      </c>
      <c r="G89" s="16">
        <f>'[3]04'!G91</f>
        <v>0</v>
      </c>
      <c r="H89" s="17">
        <f t="shared" si="59"/>
        <v>1230</v>
      </c>
      <c r="I89" s="15">
        <f>'[3]04'!J91</f>
        <v>270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18.55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18.55</v>
      </c>
      <c r="AL89" s="8">
        <f t="shared" si="35"/>
        <v>219.45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219.45</v>
      </c>
      <c r="AT89" s="8">
        <v>30.82</v>
      </c>
      <c r="AU89" s="8">
        <v>17.87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18.55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18.55</v>
      </c>
      <c r="BL89" s="8">
        <f t="shared" si="53"/>
        <v>30.82</v>
      </c>
      <c r="BM89" s="8">
        <f t="shared" si="54"/>
        <v>17.87</v>
      </c>
      <c r="BN89" s="8">
        <f t="shared" si="55"/>
        <v>32</v>
      </c>
      <c r="BO89" s="8">
        <f t="shared" si="56"/>
        <v>18.55</v>
      </c>
      <c r="BP89" s="138">
        <f t="shared" si="57"/>
        <v>-1.1799999999999997</v>
      </c>
      <c r="BQ89" s="138">
        <f t="shared" si="58"/>
        <v>-0.67999999999999972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910</v>
      </c>
      <c r="E90" s="16">
        <f>'[3]04'!E92</f>
        <v>0</v>
      </c>
      <c r="F90" s="16">
        <f>'[3]04'!F92</f>
        <v>0</v>
      </c>
      <c r="G90" s="16">
        <f>'[3]04'!G92</f>
        <v>0</v>
      </c>
      <c r="H90" s="17">
        <f t="shared" si="59"/>
        <v>1230</v>
      </c>
      <c r="I90" s="15">
        <f>'[3]04'!J92</f>
        <v>270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18.55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18.55</v>
      </c>
      <c r="AL90" s="8">
        <f t="shared" si="35"/>
        <v>219.45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219.45</v>
      </c>
      <c r="AT90" s="8">
        <v>30.82</v>
      </c>
      <c r="AU90" s="8">
        <v>17.87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18.55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18.55</v>
      </c>
      <c r="BL90" s="8">
        <f t="shared" si="53"/>
        <v>30.82</v>
      </c>
      <c r="BM90" s="8">
        <f t="shared" si="54"/>
        <v>17.87</v>
      </c>
      <c r="BN90" s="8">
        <f t="shared" si="55"/>
        <v>32</v>
      </c>
      <c r="BO90" s="8">
        <f t="shared" si="56"/>
        <v>18.55</v>
      </c>
      <c r="BP90" s="138">
        <f t="shared" si="57"/>
        <v>-1.1799999999999997</v>
      </c>
      <c r="BQ90" s="138">
        <f t="shared" si="58"/>
        <v>-0.67999999999999972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910</v>
      </c>
      <c r="E91" s="16">
        <f>'[3]04'!E93</f>
        <v>0</v>
      </c>
      <c r="F91" s="16">
        <f>'[3]04'!F93</f>
        <v>0</v>
      </c>
      <c r="G91" s="16">
        <f>'[3]04'!G93</f>
        <v>0</v>
      </c>
      <c r="H91" s="17">
        <f t="shared" si="59"/>
        <v>1230</v>
      </c>
      <c r="I91" s="15">
        <f>'[3]04'!J93</f>
        <v>270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18.55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18.55</v>
      </c>
      <c r="AL91" s="8">
        <f t="shared" si="35"/>
        <v>219.45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219.45</v>
      </c>
      <c r="AT91" s="8">
        <v>30.82</v>
      </c>
      <c r="AU91" s="8">
        <v>17.87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18.55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18.55</v>
      </c>
      <c r="BL91" s="8">
        <f t="shared" si="53"/>
        <v>30.82</v>
      </c>
      <c r="BM91" s="8">
        <f t="shared" si="54"/>
        <v>17.87</v>
      </c>
      <c r="BN91" s="8">
        <f t="shared" si="55"/>
        <v>32</v>
      </c>
      <c r="BO91" s="8">
        <f t="shared" si="56"/>
        <v>18.55</v>
      </c>
      <c r="BP91" s="138">
        <f t="shared" si="57"/>
        <v>-1.1799999999999997</v>
      </c>
      <c r="BQ91" s="138">
        <f t="shared" si="58"/>
        <v>-0.67999999999999972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910</v>
      </c>
      <c r="E92" s="16">
        <f>'[3]04'!E94</f>
        <v>0</v>
      </c>
      <c r="F92" s="16">
        <f>'[3]04'!F94</f>
        <v>0</v>
      </c>
      <c r="G92" s="16">
        <f>'[3]04'!G94</f>
        <v>0</v>
      </c>
      <c r="H92" s="17">
        <f t="shared" si="59"/>
        <v>1230</v>
      </c>
      <c r="I92" s="15">
        <f>'[3]04'!J94</f>
        <v>270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18.55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18.55</v>
      </c>
      <c r="AL92" s="8">
        <f t="shared" si="35"/>
        <v>219.45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219.45</v>
      </c>
      <c r="AT92" s="8">
        <v>30.82</v>
      </c>
      <c r="AU92" s="8">
        <v>17.87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18.55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18.55</v>
      </c>
      <c r="BL92" s="8">
        <f t="shared" si="53"/>
        <v>30.82</v>
      </c>
      <c r="BM92" s="8">
        <f t="shared" si="54"/>
        <v>17.87</v>
      </c>
      <c r="BN92" s="8">
        <f t="shared" si="55"/>
        <v>32</v>
      </c>
      <c r="BO92" s="8">
        <f t="shared" si="56"/>
        <v>18.55</v>
      </c>
      <c r="BP92" s="138">
        <f t="shared" si="57"/>
        <v>-1.1799999999999997</v>
      </c>
      <c r="BQ92" s="138">
        <f t="shared" si="58"/>
        <v>-0.67999999999999972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910</v>
      </c>
      <c r="E93" s="16">
        <f>'[3]04'!E95</f>
        <v>0</v>
      </c>
      <c r="F93" s="16">
        <f>'[3]04'!F95</f>
        <v>0</v>
      </c>
      <c r="G93" s="16">
        <f>'[3]04'!G95</f>
        <v>0</v>
      </c>
      <c r="H93" s="17">
        <f t="shared" si="59"/>
        <v>1230</v>
      </c>
      <c r="I93" s="15">
        <f>'[3]04'!J95</f>
        <v>270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18.55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18.55</v>
      </c>
      <c r="AL93" s="8">
        <f t="shared" si="35"/>
        <v>219.45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219.45</v>
      </c>
      <c r="AT93" s="8">
        <v>30.82</v>
      </c>
      <c r="AU93" s="8">
        <v>17.87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18.55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18.55</v>
      </c>
      <c r="BL93" s="8">
        <f t="shared" si="53"/>
        <v>30.82</v>
      </c>
      <c r="BM93" s="8">
        <f t="shared" si="54"/>
        <v>17.87</v>
      </c>
      <c r="BN93" s="8">
        <f t="shared" si="55"/>
        <v>32</v>
      </c>
      <c r="BO93" s="8">
        <f t="shared" si="56"/>
        <v>18.55</v>
      </c>
      <c r="BP93" s="138">
        <f t="shared" si="57"/>
        <v>-1.1799999999999997</v>
      </c>
      <c r="BQ93" s="138">
        <f t="shared" si="58"/>
        <v>-0.67999999999999972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910</v>
      </c>
      <c r="E94" s="16">
        <f>'[3]04'!E96</f>
        <v>0</v>
      </c>
      <c r="F94" s="16">
        <f>'[3]04'!F96</f>
        <v>0</v>
      </c>
      <c r="G94" s="16">
        <f>'[3]04'!G96</f>
        <v>0</v>
      </c>
      <c r="H94" s="17">
        <f t="shared" si="59"/>
        <v>1230</v>
      </c>
      <c r="I94" s="15">
        <f>'[3]04'!J96</f>
        <v>270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18.55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18.55</v>
      </c>
      <c r="AL94" s="8">
        <f t="shared" si="35"/>
        <v>219.45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219.45</v>
      </c>
      <c r="AT94" s="8">
        <v>30.82</v>
      </c>
      <c r="AU94" s="8">
        <v>17.87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18.55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18.55</v>
      </c>
      <c r="BL94" s="8">
        <f t="shared" si="53"/>
        <v>30.82</v>
      </c>
      <c r="BM94" s="8">
        <f t="shared" si="54"/>
        <v>17.87</v>
      </c>
      <c r="BN94" s="8">
        <f t="shared" si="55"/>
        <v>32</v>
      </c>
      <c r="BO94" s="8">
        <f t="shared" si="56"/>
        <v>18.55</v>
      </c>
      <c r="BP94" s="138">
        <f t="shared" si="57"/>
        <v>-1.1799999999999997</v>
      </c>
      <c r="BQ94" s="138">
        <f t="shared" si="58"/>
        <v>-0.67999999999999972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910</v>
      </c>
      <c r="E95" s="16">
        <f>'[3]04'!E97</f>
        <v>0</v>
      </c>
      <c r="F95" s="16">
        <f>'[3]04'!F97</f>
        <v>0</v>
      </c>
      <c r="G95" s="16">
        <f>'[3]04'!G97</f>
        <v>0</v>
      </c>
      <c r="H95" s="17">
        <f t="shared" si="59"/>
        <v>1230</v>
      </c>
      <c r="I95" s="15">
        <f>'[3]04'!J97</f>
        <v>270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18.55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18.55</v>
      </c>
      <c r="AL95" s="8">
        <f t="shared" si="35"/>
        <v>219.45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219.45</v>
      </c>
      <c r="AT95" s="8">
        <v>30.82</v>
      </c>
      <c r="AU95" s="8">
        <v>17.87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18.55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18.55</v>
      </c>
      <c r="BL95" s="8">
        <f t="shared" si="53"/>
        <v>30.82</v>
      </c>
      <c r="BM95" s="8">
        <f t="shared" si="54"/>
        <v>17.87</v>
      </c>
      <c r="BN95" s="8">
        <f t="shared" si="55"/>
        <v>32</v>
      </c>
      <c r="BO95" s="8">
        <f t="shared" si="56"/>
        <v>18.55</v>
      </c>
      <c r="BP95" s="138">
        <f t="shared" si="57"/>
        <v>-1.1799999999999997</v>
      </c>
      <c r="BQ95" s="138">
        <f t="shared" si="58"/>
        <v>-0.67999999999999972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910</v>
      </c>
      <c r="E96" s="16">
        <f>'[3]04'!E98</f>
        <v>0</v>
      </c>
      <c r="F96" s="16">
        <f>'[3]04'!F98</f>
        <v>0</v>
      </c>
      <c r="G96" s="16">
        <f>'[3]04'!G98</f>
        <v>0</v>
      </c>
      <c r="H96" s="17">
        <f t="shared" si="59"/>
        <v>1230</v>
      </c>
      <c r="I96" s="15">
        <f>'[3]04'!J98</f>
        <v>270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18.55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18.55</v>
      </c>
      <c r="AL96" s="8">
        <f t="shared" si="35"/>
        <v>219.45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219.45</v>
      </c>
      <c r="AT96" s="8">
        <v>30.82</v>
      </c>
      <c r="AU96" s="8">
        <v>17.87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18.55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18.55</v>
      </c>
      <c r="BL96" s="8">
        <f t="shared" si="53"/>
        <v>30.82</v>
      </c>
      <c r="BM96" s="8">
        <f t="shared" si="54"/>
        <v>17.87</v>
      </c>
      <c r="BN96" s="8">
        <f t="shared" si="55"/>
        <v>32</v>
      </c>
      <c r="BO96" s="8">
        <f t="shared" si="56"/>
        <v>18.55</v>
      </c>
      <c r="BP96" s="138">
        <f t="shared" si="57"/>
        <v>-1.1799999999999997</v>
      </c>
      <c r="BQ96" s="138">
        <f t="shared" si="58"/>
        <v>-0.67999999999999972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910</v>
      </c>
      <c r="E97" s="16">
        <f>'[3]04'!E99</f>
        <v>0</v>
      </c>
      <c r="F97" s="16">
        <f>'[3]04'!F99</f>
        <v>0</v>
      </c>
      <c r="G97" s="16">
        <f>'[3]04'!G99</f>
        <v>0</v>
      </c>
      <c r="H97" s="17">
        <f t="shared" si="59"/>
        <v>1230</v>
      </c>
      <c r="I97" s="15">
        <f>'[3]04'!J99</f>
        <v>270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18.55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18.55</v>
      </c>
      <c r="AL97" s="8">
        <f t="shared" si="35"/>
        <v>219.45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219.45</v>
      </c>
      <c r="AT97" s="8">
        <v>30.82</v>
      </c>
      <c r="AU97" s="8">
        <v>17.87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18.55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18.55</v>
      </c>
      <c r="BL97" s="8">
        <f t="shared" si="53"/>
        <v>30.82</v>
      </c>
      <c r="BM97" s="8">
        <f t="shared" si="54"/>
        <v>17.87</v>
      </c>
      <c r="BN97" s="8">
        <f t="shared" si="55"/>
        <v>32</v>
      </c>
      <c r="BO97" s="8">
        <f t="shared" si="56"/>
        <v>18.55</v>
      </c>
      <c r="BP97" s="138">
        <f t="shared" si="57"/>
        <v>-1.1799999999999997</v>
      </c>
      <c r="BQ97" s="138">
        <f t="shared" si="58"/>
        <v>-0.67999999999999972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910</v>
      </c>
      <c r="E98" s="16">
        <f>'[3]04'!E100</f>
        <v>0</v>
      </c>
      <c r="F98" s="16">
        <f>'[3]04'!F100</f>
        <v>0</v>
      </c>
      <c r="G98" s="16">
        <f>'[3]04'!G100</f>
        <v>0</v>
      </c>
      <c r="H98" s="17">
        <f t="shared" si="59"/>
        <v>1230</v>
      </c>
      <c r="I98" s="15">
        <f>'[3]04'!J100</f>
        <v>270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18.55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18.55</v>
      </c>
      <c r="AL98" s="8">
        <f t="shared" si="35"/>
        <v>219.45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219.45</v>
      </c>
      <c r="AT98" s="8">
        <v>30.82</v>
      </c>
      <c r="AU98" s="8">
        <v>17.87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18.55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18.55</v>
      </c>
      <c r="BL98" s="8">
        <f t="shared" si="53"/>
        <v>30.82</v>
      </c>
      <c r="BM98" s="8">
        <f t="shared" si="54"/>
        <v>17.87</v>
      </c>
      <c r="BN98" s="8">
        <f t="shared" si="55"/>
        <v>32</v>
      </c>
      <c r="BO98" s="8">
        <f t="shared" si="56"/>
        <v>18.55</v>
      </c>
      <c r="BP98" s="138">
        <f t="shared" si="57"/>
        <v>-1.1799999999999997</v>
      </c>
      <c r="BQ98" s="138">
        <f t="shared" si="58"/>
        <v>-0.67999999999999972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15.65</v>
      </c>
      <c r="E99" s="15">
        <f t="shared" si="62"/>
        <v>4</v>
      </c>
      <c r="F99" s="15">
        <f t="shared" si="62"/>
        <v>0</v>
      </c>
      <c r="G99" s="15">
        <f t="shared" si="62"/>
        <v>0</v>
      </c>
      <c r="H99" s="15">
        <f t="shared" si="62"/>
        <v>27.33</v>
      </c>
      <c r="I99" s="15">
        <f t="shared" si="62"/>
        <v>6.5149999999999997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6.5149999999999997</v>
      </c>
      <c r="P99" s="15">
        <f t="shared" si="62"/>
        <v>2.4E-2</v>
      </c>
      <c r="Q99" s="15">
        <f t="shared" si="62"/>
        <v>6.5149999999999997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6.5149999999999997</v>
      </c>
      <c r="X99" s="15">
        <f t="shared" si="62"/>
        <v>0.67063000000000084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0.67063000000000084</v>
      </c>
      <c r="AE99" s="15">
        <f t="shared" si="62"/>
        <v>0.58937500000000131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0.58937500000000131</v>
      </c>
      <c r="AL99" s="15">
        <f t="shared" si="62"/>
        <v>5.2549950000000063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5.2549950000000063</v>
      </c>
      <c r="AS99" s="15">
        <f t="shared" si="62"/>
        <v>0</v>
      </c>
      <c r="AT99" s="15">
        <f t="shared" si="62"/>
        <v>0.64658000000000115</v>
      </c>
      <c r="AU99" s="15">
        <f t="shared" si="62"/>
        <v>0.58557000000000003</v>
      </c>
      <c r="AV99" s="15">
        <f t="shared" si="62"/>
        <v>0</v>
      </c>
      <c r="AW99" s="15">
        <f t="shared" si="62"/>
        <v>0.67063000000000084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0.67063000000000084</v>
      </c>
      <c r="BD99" s="15">
        <f t="shared" si="62"/>
        <v>0.58937500000000131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0.58937500000000131</v>
      </c>
      <c r="BK99" s="15"/>
      <c r="BL99" s="15">
        <f t="shared" si="63"/>
        <v>0.64658000000000115</v>
      </c>
      <c r="BM99" s="15">
        <f t="shared" si="63"/>
        <v>0.58557000000000003</v>
      </c>
      <c r="BN99" s="15">
        <f t="shared" si="63"/>
        <v>0.67063000000000084</v>
      </c>
      <c r="BO99" s="15">
        <f t="shared" si="63"/>
        <v>0.58937500000000131</v>
      </c>
      <c r="BP99" s="15">
        <f t="shared" si="63"/>
        <v>-2.4049999999999953E-2</v>
      </c>
      <c r="BQ99" s="15">
        <f t="shared" si="63"/>
        <v>-3.8049999999999269E-3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45508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29">
        <f>Losses!B1</f>
        <v>45508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379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379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379</v>
      </c>
    </row>
    <row r="5" spans="1:15">
      <c r="A5" s="133" t="s">
        <v>401</v>
      </c>
      <c r="B5" s="133">
        <v>0</v>
      </c>
      <c r="C5" s="133">
        <v>0</v>
      </c>
      <c r="D5" s="133">
        <v>0</v>
      </c>
      <c r="E5" s="133">
        <v>100</v>
      </c>
      <c r="F5" s="133">
        <v>0</v>
      </c>
      <c r="G5" s="133">
        <v>0</v>
      </c>
      <c r="H5">
        <f t="shared" si="0"/>
        <v>100</v>
      </c>
      <c r="J5" s="24">
        <v>4</v>
      </c>
      <c r="L5" s="112" t="s">
        <v>527</v>
      </c>
      <c r="M5" t="s">
        <v>534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487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485</v>
      </c>
      <c r="M9" s="147"/>
      <c r="N9" t="s">
        <v>488</v>
      </c>
    </row>
    <row r="10" spans="1:15">
      <c r="J10" s="24"/>
      <c r="L10" s="147" t="s">
        <v>486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45508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150</v>
      </c>
      <c r="E3">
        <f>PPCL!N3</f>
        <v>0</v>
      </c>
      <c r="F3">
        <f>B3+C3</f>
        <v>290</v>
      </c>
      <c r="G3">
        <f>D3+E3</f>
        <v>150</v>
      </c>
      <c r="H3" s="112"/>
      <c r="I3">
        <f>BRPL_EOD!AE3+BRPL_EOD!AF3</f>
        <v>42.55</v>
      </c>
      <c r="J3">
        <f>BYPL_EOD!AE3+BYPL_EOD!AF3</f>
        <v>24.17</v>
      </c>
      <c r="K3">
        <f>MES_EOD!AE3+MES_EOD!AF3</f>
        <v>9.11</v>
      </c>
      <c r="L3">
        <f>NDMC_EOD!AE3+NDMC_EOD!AF3</f>
        <v>45.17</v>
      </c>
      <c r="M3">
        <f>TPDDL_EOD!AE3+TPDDL_EOD!AF3</f>
        <v>29</v>
      </c>
      <c r="N3">
        <f t="shared" ref="N3:N66" si="0">SUM(I3:M3)</f>
        <v>150</v>
      </c>
      <c r="O3" s="112">
        <f t="shared" ref="O3:O66" si="1">G3-N3</f>
        <v>0</v>
      </c>
      <c r="P3">
        <v>42.55</v>
      </c>
      <c r="Q3">
        <v>24.17</v>
      </c>
      <c r="R3">
        <v>9.11</v>
      </c>
      <c r="S3">
        <v>45.17</v>
      </c>
      <c r="T3">
        <v>29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290</v>
      </c>
      <c r="G4">
        <f t="shared" ref="G4:G67" si="5">D4+E4</f>
        <v>150</v>
      </c>
      <c r="H4" s="112"/>
      <c r="I4">
        <f>BRPL_EOD!AE4+BRPL_EOD!AF4</f>
        <v>42.55</v>
      </c>
      <c r="J4">
        <f>BYPL_EOD!AE4+BYPL_EOD!AF4</f>
        <v>24.17</v>
      </c>
      <c r="K4">
        <f>MES_EOD!AE4+MES_EOD!AF4</f>
        <v>9.11</v>
      </c>
      <c r="L4">
        <f>NDMC_EOD!AE4+NDMC_EOD!AF4</f>
        <v>45.17</v>
      </c>
      <c r="M4">
        <f>TPDDL_EOD!AE4+TPDDL_EOD!AF4</f>
        <v>29</v>
      </c>
      <c r="N4">
        <f t="shared" si="0"/>
        <v>150</v>
      </c>
      <c r="O4" s="112">
        <f t="shared" si="1"/>
        <v>0</v>
      </c>
      <c r="P4">
        <v>42.55</v>
      </c>
      <c r="Q4">
        <v>24.17</v>
      </c>
      <c r="R4">
        <v>9.11</v>
      </c>
      <c r="S4">
        <v>45.17</v>
      </c>
      <c r="T4">
        <v>29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290</v>
      </c>
      <c r="G5">
        <f t="shared" si="5"/>
        <v>150</v>
      </c>
      <c r="H5" s="112"/>
      <c r="I5">
        <f>BRPL_EOD!AE5+BRPL_EOD!AF5</f>
        <v>42.55</v>
      </c>
      <c r="J5">
        <f>BYPL_EOD!AE5+BYPL_EOD!AF5</f>
        <v>24.17</v>
      </c>
      <c r="K5">
        <f>MES_EOD!AE5+MES_EOD!AF5</f>
        <v>9.11</v>
      </c>
      <c r="L5">
        <f>NDMC_EOD!AE5+NDMC_EOD!AF5</f>
        <v>45.17</v>
      </c>
      <c r="M5">
        <f>TPDDL_EOD!AE5+TPDDL_EOD!AF5</f>
        <v>29</v>
      </c>
      <c r="N5">
        <f t="shared" si="0"/>
        <v>150</v>
      </c>
      <c r="O5" s="112">
        <f t="shared" si="1"/>
        <v>0</v>
      </c>
      <c r="P5">
        <v>42.55</v>
      </c>
      <c r="Q5">
        <v>24.17</v>
      </c>
      <c r="R5">
        <v>9.11</v>
      </c>
      <c r="S5">
        <v>45.17</v>
      </c>
      <c r="T5">
        <v>29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290</v>
      </c>
      <c r="G6">
        <f t="shared" si="5"/>
        <v>150</v>
      </c>
      <c r="H6" s="112"/>
      <c r="I6">
        <f>BRPL_EOD!AE6+BRPL_EOD!AF6</f>
        <v>42.55</v>
      </c>
      <c r="J6">
        <f>BYPL_EOD!AE6+BYPL_EOD!AF6</f>
        <v>24.17</v>
      </c>
      <c r="K6">
        <f>MES_EOD!AE6+MES_EOD!AF6</f>
        <v>9.11</v>
      </c>
      <c r="L6">
        <f>NDMC_EOD!AE6+NDMC_EOD!AF6</f>
        <v>45.17</v>
      </c>
      <c r="M6">
        <f>TPDDL_EOD!AE6+TPDDL_EOD!AF6</f>
        <v>29</v>
      </c>
      <c r="N6">
        <f t="shared" si="0"/>
        <v>150</v>
      </c>
      <c r="O6" s="112">
        <f t="shared" si="1"/>
        <v>0</v>
      </c>
      <c r="P6">
        <v>42.55</v>
      </c>
      <c r="Q6">
        <v>24.17</v>
      </c>
      <c r="R6">
        <v>9.11</v>
      </c>
      <c r="S6">
        <v>45.17</v>
      </c>
      <c r="T6">
        <v>29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290</v>
      </c>
      <c r="G7">
        <f t="shared" si="5"/>
        <v>150</v>
      </c>
      <c r="H7" s="112"/>
      <c r="I7">
        <f>BRPL_EOD!AE7+BRPL_EOD!AF7</f>
        <v>42.55</v>
      </c>
      <c r="J7">
        <f>BYPL_EOD!AE7+BYPL_EOD!AF7</f>
        <v>24.17</v>
      </c>
      <c r="K7">
        <f>MES_EOD!AE7+MES_EOD!AF7</f>
        <v>9.11</v>
      </c>
      <c r="L7">
        <f>NDMC_EOD!AE7+NDMC_EOD!AF7</f>
        <v>45.17</v>
      </c>
      <c r="M7">
        <f>TPDDL_EOD!AE7+TPDDL_EOD!AF7</f>
        <v>29</v>
      </c>
      <c r="N7">
        <f t="shared" si="0"/>
        <v>150</v>
      </c>
      <c r="O7" s="112">
        <f t="shared" si="1"/>
        <v>0</v>
      </c>
      <c r="P7">
        <v>42.55</v>
      </c>
      <c r="Q7">
        <v>24.17</v>
      </c>
      <c r="R7">
        <v>9.11</v>
      </c>
      <c r="S7">
        <v>45.17</v>
      </c>
      <c r="T7">
        <v>29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290</v>
      </c>
      <c r="G8">
        <f t="shared" si="5"/>
        <v>150</v>
      </c>
      <c r="H8" s="112"/>
      <c r="I8">
        <f>BRPL_EOD!AE8+BRPL_EOD!AF8</f>
        <v>42.55</v>
      </c>
      <c r="J8">
        <f>BYPL_EOD!AE8+BYPL_EOD!AF8</f>
        <v>24.17</v>
      </c>
      <c r="K8">
        <f>MES_EOD!AE8+MES_EOD!AF8</f>
        <v>9.11</v>
      </c>
      <c r="L8">
        <f>NDMC_EOD!AE8+NDMC_EOD!AF8</f>
        <v>45.17</v>
      </c>
      <c r="M8">
        <f>TPDDL_EOD!AE8+TPDDL_EOD!AF8</f>
        <v>29</v>
      </c>
      <c r="N8">
        <f t="shared" si="0"/>
        <v>150</v>
      </c>
      <c r="O8" s="112">
        <f t="shared" si="1"/>
        <v>0</v>
      </c>
      <c r="P8">
        <v>42.55</v>
      </c>
      <c r="Q8">
        <v>24.17</v>
      </c>
      <c r="R8">
        <v>9.11</v>
      </c>
      <c r="S8">
        <v>45.17</v>
      </c>
      <c r="T8">
        <v>29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290</v>
      </c>
      <c r="G9">
        <f t="shared" si="5"/>
        <v>150</v>
      </c>
      <c r="H9" s="112"/>
      <c r="I9">
        <f>BRPL_EOD!AE9+BRPL_EOD!AF9</f>
        <v>42.55</v>
      </c>
      <c r="J9">
        <f>BYPL_EOD!AE9+BYPL_EOD!AF9</f>
        <v>24.17</v>
      </c>
      <c r="K9">
        <f>MES_EOD!AE9+MES_EOD!AF9</f>
        <v>9.11</v>
      </c>
      <c r="L9">
        <f>NDMC_EOD!AE9+NDMC_EOD!AF9</f>
        <v>45.17</v>
      </c>
      <c r="M9">
        <f>TPDDL_EOD!AE9+TPDDL_EOD!AF9</f>
        <v>29</v>
      </c>
      <c r="N9">
        <f t="shared" si="0"/>
        <v>150</v>
      </c>
      <c r="O9" s="112">
        <f t="shared" si="1"/>
        <v>0</v>
      </c>
      <c r="P9">
        <v>42.55</v>
      </c>
      <c r="Q9">
        <v>24.17</v>
      </c>
      <c r="R9">
        <v>9.11</v>
      </c>
      <c r="S9">
        <v>45.17</v>
      </c>
      <c r="T9">
        <v>29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290</v>
      </c>
      <c r="G10">
        <f t="shared" si="5"/>
        <v>150</v>
      </c>
      <c r="H10" s="112"/>
      <c r="I10">
        <f>BRPL_EOD!AE10+BRPL_EOD!AF10</f>
        <v>42.55</v>
      </c>
      <c r="J10">
        <f>BYPL_EOD!AE10+BYPL_EOD!AF10</f>
        <v>24.17</v>
      </c>
      <c r="K10">
        <f>MES_EOD!AE10+MES_EOD!AF10</f>
        <v>9.11</v>
      </c>
      <c r="L10">
        <f>NDMC_EOD!AE10+NDMC_EOD!AF10</f>
        <v>45.17</v>
      </c>
      <c r="M10">
        <f>TPDDL_EOD!AE10+TPDDL_EOD!AF10</f>
        <v>29</v>
      </c>
      <c r="N10">
        <f t="shared" si="0"/>
        <v>150</v>
      </c>
      <c r="O10" s="112">
        <f t="shared" si="1"/>
        <v>0</v>
      </c>
      <c r="P10">
        <v>42.55</v>
      </c>
      <c r="Q10">
        <v>24.17</v>
      </c>
      <c r="R10">
        <v>9.11</v>
      </c>
      <c r="S10">
        <v>45.17</v>
      </c>
      <c r="T10">
        <v>29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290</v>
      </c>
      <c r="G11">
        <f t="shared" si="5"/>
        <v>150</v>
      </c>
      <c r="H11" s="112"/>
      <c r="I11">
        <f>BRPL_EOD!AE11+BRPL_EOD!AF11</f>
        <v>42.55</v>
      </c>
      <c r="J11">
        <f>BYPL_EOD!AE11+BYPL_EOD!AF11</f>
        <v>24.17</v>
      </c>
      <c r="K11">
        <f>MES_EOD!AE11+MES_EOD!AF11</f>
        <v>9.11</v>
      </c>
      <c r="L11">
        <f>NDMC_EOD!AE11+NDMC_EOD!AF11</f>
        <v>45.17</v>
      </c>
      <c r="M11">
        <f>TPDDL_EOD!AE11+TPDDL_EOD!AF11</f>
        <v>29</v>
      </c>
      <c r="N11">
        <f t="shared" si="0"/>
        <v>150</v>
      </c>
      <c r="O11" s="112">
        <f t="shared" si="1"/>
        <v>0</v>
      </c>
      <c r="P11">
        <v>42.55</v>
      </c>
      <c r="Q11">
        <v>24.17</v>
      </c>
      <c r="R11">
        <v>9.11</v>
      </c>
      <c r="S11">
        <v>45.17</v>
      </c>
      <c r="T11">
        <v>29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290</v>
      </c>
      <c r="G12">
        <f t="shared" si="5"/>
        <v>150</v>
      </c>
      <c r="H12" s="112"/>
      <c r="I12">
        <f>BRPL_EOD!AE12+BRPL_EOD!AF12</f>
        <v>42.55</v>
      </c>
      <c r="J12">
        <f>BYPL_EOD!AE12+BYPL_EOD!AF12</f>
        <v>24.17</v>
      </c>
      <c r="K12">
        <f>MES_EOD!AE12+MES_EOD!AF12</f>
        <v>9.11</v>
      </c>
      <c r="L12">
        <f>NDMC_EOD!AE12+NDMC_EOD!AF12</f>
        <v>45.17</v>
      </c>
      <c r="M12">
        <f>TPDDL_EOD!AE12+TPDDL_EOD!AF12</f>
        <v>29</v>
      </c>
      <c r="N12">
        <f t="shared" si="0"/>
        <v>150</v>
      </c>
      <c r="O12" s="112">
        <f t="shared" si="1"/>
        <v>0</v>
      </c>
      <c r="P12">
        <v>42.55</v>
      </c>
      <c r="Q12">
        <v>24.17</v>
      </c>
      <c r="R12">
        <v>9.11</v>
      </c>
      <c r="S12">
        <v>45.17</v>
      </c>
      <c r="T12">
        <v>29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290</v>
      </c>
      <c r="G13">
        <f t="shared" si="5"/>
        <v>150</v>
      </c>
      <c r="H13" s="112"/>
      <c r="I13">
        <f>BRPL_EOD!AE13+BRPL_EOD!AF13</f>
        <v>42.55</v>
      </c>
      <c r="J13">
        <f>BYPL_EOD!AE13+BYPL_EOD!AF13</f>
        <v>24.17</v>
      </c>
      <c r="K13">
        <f>MES_EOD!AE13+MES_EOD!AF13</f>
        <v>9.11</v>
      </c>
      <c r="L13">
        <f>NDMC_EOD!AE13+NDMC_EOD!AF13</f>
        <v>45.17</v>
      </c>
      <c r="M13">
        <f>TPDDL_EOD!AE13+TPDDL_EOD!AF13</f>
        <v>29</v>
      </c>
      <c r="N13">
        <f t="shared" si="0"/>
        <v>150</v>
      </c>
      <c r="O13" s="112">
        <f t="shared" si="1"/>
        <v>0</v>
      </c>
      <c r="P13">
        <v>42.55</v>
      </c>
      <c r="Q13">
        <v>24.17</v>
      </c>
      <c r="R13">
        <v>9.11</v>
      </c>
      <c r="S13">
        <v>45.17</v>
      </c>
      <c r="T13">
        <v>29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290</v>
      </c>
      <c r="G14">
        <f t="shared" si="5"/>
        <v>150</v>
      </c>
      <c r="H14" s="112"/>
      <c r="I14">
        <f>BRPL_EOD!AE14+BRPL_EOD!AF14</f>
        <v>42.55</v>
      </c>
      <c r="J14">
        <f>BYPL_EOD!AE14+BYPL_EOD!AF14</f>
        <v>24.17</v>
      </c>
      <c r="K14">
        <f>MES_EOD!AE14+MES_EOD!AF14</f>
        <v>9.11</v>
      </c>
      <c r="L14">
        <f>NDMC_EOD!AE14+NDMC_EOD!AF14</f>
        <v>45.17</v>
      </c>
      <c r="M14">
        <f>TPDDL_EOD!AE14+TPDDL_EOD!AF14</f>
        <v>29</v>
      </c>
      <c r="N14">
        <f t="shared" si="0"/>
        <v>150</v>
      </c>
      <c r="O14" s="112">
        <f t="shared" si="1"/>
        <v>0</v>
      </c>
      <c r="P14">
        <v>42.55</v>
      </c>
      <c r="Q14">
        <v>24.17</v>
      </c>
      <c r="R14">
        <v>9.11</v>
      </c>
      <c r="S14">
        <v>45.17</v>
      </c>
      <c r="T14">
        <v>29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290</v>
      </c>
      <c r="G15">
        <f t="shared" si="5"/>
        <v>150</v>
      </c>
      <c r="H15" s="112"/>
      <c r="I15">
        <f>BRPL_EOD!AE15+BRPL_EOD!AF15</f>
        <v>42.55</v>
      </c>
      <c r="J15">
        <f>BYPL_EOD!AE15+BYPL_EOD!AF15</f>
        <v>24.17</v>
      </c>
      <c r="K15">
        <f>MES_EOD!AE15+MES_EOD!AF15</f>
        <v>9.11</v>
      </c>
      <c r="L15">
        <f>NDMC_EOD!AE15+NDMC_EOD!AF15</f>
        <v>45.17</v>
      </c>
      <c r="M15">
        <f>TPDDL_EOD!AE15+TPDDL_EOD!AF15</f>
        <v>29</v>
      </c>
      <c r="N15">
        <f t="shared" si="0"/>
        <v>150</v>
      </c>
      <c r="O15" s="112">
        <f t="shared" si="1"/>
        <v>0</v>
      </c>
      <c r="P15">
        <v>42.55</v>
      </c>
      <c r="Q15">
        <v>24.17</v>
      </c>
      <c r="R15">
        <v>9.11</v>
      </c>
      <c r="S15">
        <v>45.17</v>
      </c>
      <c r="T15">
        <v>29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290</v>
      </c>
      <c r="G16">
        <f t="shared" si="5"/>
        <v>150</v>
      </c>
      <c r="H16" s="112"/>
      <c r="I16">
        <f>BRPL_EOD!AE16+BRPL_EOD!AF16</f>
        <v>42.55</v>
      </c>
      <c r="J16">
        <f>BYPL_EOD!AE16+BYPL_EOD!AF16</f>
        <v>24.17</v>
      </c>
      <c r="K16">
        <f>MES_EOD!AE16+MES_EOD!AF16</f>
        <v>9.11</v>
      </c>
      <c r="L16">
        <f>NDMC_EOD!AE16+NDMC_EOD!AF16</f>
        <v>45.17</v>
      </c>
      <c r="M16">
        <f>TPDDL_EOD!AE16+TPDDL_EOD!AF16</f>
        <v>29</v>
      </c>
      <c r="N16">
        <f t="shared" si="0"/>
        <v>150</v>
      </c>
      <c r="O16" s="112">
        <f t="shared" si="1"/>
        <v>0</v>
      </c>
      <c r="P16">
        <v>42.55</v>
      </c>
      <c r="Q16">
        <v>24.17</v>
      </c>
      <c r="R16">
        <v>9.11</v>
      </c>
      <c r="S16">
        <v>45.17</v>
      </c>
      <c r="T16">
        <v>29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290</v>
      </c>
      <c r="G17">
        <f t="shared" si="5"/>
        <v>150</v>
      </c>
      <c r="H17" s="112"/>
      <c r="I17">
        <f>BRPL_EOD!AE17+BRPL_EOD!AF17</f>
        <v>42.55</v>
      </c>
      <c r="J17">
        <f>BYPL_EOD!AE17+BYPL_EOD!AF17</f>
        <v>24.17</v>
      </c>
      <c r="K17">
        <f>MES_EOD!AE17+MES_EOD!AF17</f>
        <v>9.11</v>
      </c>
      <c r="L17">
        <f>NDMC_EOD!AE17+NDMC_EOD!AF17</f>
        <v>45.17</v>
      </c>
      <c r="M17">
        <f>TPDDL_EOD!AE17+TPDDL_EOD!AF17</f>
        <v>29</v>
      </c>
      <c r="N17">
        <f t="shared" si="0"/>
        <v>150</v>
      </c>
      <c r="O17" s="112">
        <f t="shared" si="1"/>
        <v>0</v>
      </c>
      <c r="P17">
        <v>42.55</v>
      </c>
      <c r="Q17">
        <v>24.17</v>
      </c>
      <c r="R17">
        <v>9.11</v>
      </c>
      <c r="S17">
        <v>45.17</v>
      </c>
      <c r="T17">
        <v>29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290</v>
      </c>
      <c r="G18">
        <f t="shared" si="5"/>
        <v>150</v>
      </c>
      <c r="H18" s="112"/>
      <c r="I18">
        <f>BRPL_EOD!AE18+BRPL_EOD!AF18</f>
        <v>42.55</v>
      </c>
      <c r="J18">
        <f>BYPL_EOD!AE18+BYPL_EOD!AF18</f>
        <v>24.17</v>
      </c>
      <c r="K18">
        <f>MES_EOD!AE18+MES_EOD!AF18</f>
        <v>9.11</v>
      </c>
      <c r="L18">
        <f>NDMC_EOD!AE18+NDMC_EOD!AF18</f>
        <v>45.17</v>
      </c>
      <c r="M18">
        <f>TPDDL_EOD!AE18+TPDDL_EOD!AF18</f>
        <v>29</v>
      </c>
      <c r="N18">
        <f t="shared" si="0"/>
        <v>150</v>
      </c>
      <c r="O18" s="112">
        <f t="shared" si="1"/>
        <v>0</v>
      </c>
      <c r="P18">
        <v>42.55</v>
      </c>
      <c r="Q18">
        <v>24.17</v>
      </c>
      <c r="R18">
        <v>9.11</v>
      </c>
      <c r="S18">
        <v>45.17</v>
      </c>
      <c r="T18">
        <v>29</v>
      </c>
      <c r="U18" s="114">
        <f t="shared" si="2"/>
        <v>150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290</v>
      </c>
      <c r="G19">
        <f t="shared" si="5"/>
        <v>150</v>
      </c>
      <c r="H19" s="112"/>
      <c r="I19">
        <f>BRPL_EOD!AE19+BRPL_EOD!AF19</f>
        <v>42.55</v>
      </c>
      <c r="J19">
        <f>BYPL_EOD!AE19+BYPL_EOD!AF19</f>
        <v>24.17</v>
      </c>
      <c r="K19">
        <f>MES_EOD!AE19+MES_EOD!AF19</f>
        <v>9.11</v>
      </c>
      <c r="L19">
        <f>NDMC_EOD!AE19+NDMC_EOD!AF19</f>
        <v>45.17</v>
      </c>
      <c r="M19">
        <f>TPDDL_EOD!AE19+TPDDL_EOD!AF19</f>
        <v>29</v>
      </c>
      <c r="N19">
        <f t="shared" si="0"/>
        <v>150</v>
      </c>
      <c r="O19" s="112">
        <f t="shared" si="1"/>
        <v>0</v>
      </c>
      <c r="P19">
        <v>42.55</v>
      </c>
      <c r="Q19">
        <v>24.17</v>
      </c>
      <c r="R19">
        <v>9.11</v>
      </c>
      <c r="S19">
        <v>45.17</v>
      </c>
      <c r="T19">
        <v>29</v>
      </c>
      <c r="U19" s="114">
        <f t="shared" si="2"/>
        <v>150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290</v>
      </c>
      <c r="G20">
        <f t="shared" si="5"/>
        <v>150</v>
      </c>
      <c r="H20" s="112"/>
      <c r="I20">
        <f>BRPL_EOD!AE20+BRPL_EOD!AF20</f>
        <v>42.55</v>
      </c>
      <c r="J20">
        <f>BYPL_EOD!AE20+BYPL_EOD!AF20</f>
        <v>24.17</v>
      </c>
      <c r="K20">
        <f>MES_EOD!AE20+MES_EOD!AF20</f>
        <v>9.11</v>
      </c>
      <c r="L20">
        <f>NDMC_EOD!AE20+NDMC_EOD!AF20</f>
        <v>45.17</v>
      </c>
      <c r="M20">
        <f>TPDDL_EOD!AE20+TPDDL_EOD!AF20</f>
        <v>29</v>
      </c>
      <c r="N20">
        <f t="shared" si="0"/>
        <v>150</v>
      </c>
      <c r="O20" s="112">
        <f t="shared" si="1"/>
        <v>0</v>
      </c>
      <c r="P20">
        <v>42.55</v>
      </c>
      <c r="Q20">
        <v>24.17</v>
      </c>
      <c r="R20">
        <v>9.11</v>
      </c>
      <c r="S20">
        <v>45.17</v>
      </c>
      <c r="T20">
        <v>29</v>
      </c>
      <c r="U20" s="114">
        <f t="shared" si="2"/>
        <v>150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290</v>
      </c>
      <c r="G21">
        <f t="shared" si="5"/>
        <v>150</v>
      </c>
      <c r="H21" s="112"/>
      <c r="I21">
        <f>BRPL_EOD!AE21+BRPL_EOD!AF21</f>
        <v>42.55</v>
      </c>
      <c r="J21">
        <f>BYPL_EOD!AE21+BYPL_EOD!AF21</f>
        <v>24.17</v>
      </c>
      <c r="K21">
        <f>MES_EOD!AE21+MES_EOD!AF21</f>
        <v>9.11</v>
      </c>
      <c r="L21">
        <f>NDMC_EOD!AE21+NDMC_EOD!AF21</f>
        <v>45.17</v>
      </c>
      <c r="M21">
        <f>TPDDL_EOD!AE21+TPDDL_EOD!AF21</f>
        <v>29</v>
      </c>
      <c r="N21">
        <f t="shared" si="0"/>
        <v>150</v>
      </c>
      <c r="O21" s="112">
        <f t="shared" si="1"/>
        <v>0</v>
      </c>
      <c r="P21">
        <v>42.55</v>
      </c>
      <c r="Q21">
        <v>24.17</v>
      </c>
      <c r="R21">
        <v>9.11</v>
      </c>
      <c r="S21">
        <v>45.17</v>
      </c>
      <c r="T21">
        <v>29</v>
      </c>
      <c r="U21" s="114">
        <f t="shared" si="2"/>
        <v>150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290</v>
      </c>
      <c r="G22">
        <f t="shared" si="5"/>
        <v>150</v>
      </c>
      <c r="H22" s="112"/>
      <c r="I22">
        <f>BRPL_EOD!AE22+BRPL_EOD!AF22</f>
        <v>42.55</v>
      </c>
      <c r="J22">
        <f>BYPL_EOD!AE22+BYPL_EOD!AF22</f>
        <v>24.17</v>
      </c>
      <c r="K22">
        <f>MES_EOD!AE22+MES_EOD!AF22</f>
        <v>9.11</v>
      </c>
      <c r="L22">
        <f>NDMC_EOD!AE22+NDMC_EOD!AF22</f>
        <v>45.17</v>
      </c>
      <c r="M22">
        <f>TPDDL_EOD!AE22+TPDDL_EOD!AF22</f>
        <v>29</v>
      </c>
      <c r="N22">
        <f t="shared" si="0"/>
        <v>150</v>
      </c>
      <c r="O22" s="112">
        <f t="shared" si="1"/>
        <v>0</v>
      </c>
      <c r="P22">
        <v>42.55</v>
      </c>
      <c r="Q22">
        <v>24.17</v>
      </c>
      <c r="R22">
        <v>9.11</v>
      </c>
      <c r="S22">
        <v>45.17</v>
      </c>
      <c r="T22">
        <v>29</v>
      </c>
      <c r="U22" s="114">
        <f t="shared" si="2"/>
        <v>150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290</v>
      </c>
      <c r="G23">
        <f t="shared" si="5"/>
        <v>150</v>
      </c>
      <c r="H23" s="112"/>
      <c r="I23">
        <f>BRPL_EOD!AE23+BRPL_EOD!AF23</f>
        <v>42.55</v>
      </c>
      <c r="J23">
        <f>BYPL_EOD!AE23+BYPL_EOD!AF23</f>
        <v>24.17</v>
      </c>
      <c r="K23">
        <f>MES_EOD!AE23+MES_EOD!AF23</f>
        <v>9.11</v>
      </c>
      <c r="L23">
        <f>NDMC_EOD!AE23+NDMC_EOD!AF23</f>
        <v>45.17</v>
      </c>
      <c r="M23">
        <f>TPDDL_EOD!AE23+TPDDL_EOD!AF23</f>
        <v>29</v>
      </c>
      <c r="N23">
        <f t="shared" si="0"/>
        <v>150</v>
      </c>
      <c r="O23" s="112">
        <f t="shared" si="1"/>
        <v>0</v>
      </c>
      <c r="P23">
        <v>42.55</v>
      </c>
      <c r="Q23">
        <v>24.17</v>
      </c>
      <c r="R23">
        <v>9.11</v>
      </c>
      <c r="S23">
        <v>45.17</v>
      </c>
      <c r="T23">
        <v>29</v>
      </c>
      <c r="U23" s="114">
        <f t="shared" si="2"/>
        <v>150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290</v>
      </c>
      <c r="G24">
        <f t="shared" si="5"/>
        <v>150</v>
      </c>
      <c r="H24" s="112"/>
      <c r="I24">
        <f>BRPL_EOD!AE24+BRPL_EOD!AF24</f>
        <v>42.55</v>
      </c>
      <c r="J24">
        <f>BYPL_EOD!AE24+BYPL_EOD!AF24</f>
        <v>24.17</v>
      </c>
      <c r="K24">
        <f>MES_EOD!AE24+MES_EOD!AF24</f>
        <v>9.11</v>
      </c>
      <c r="L24">
        <f>NDMC_EOD!AE24+NDMC_EOD!AF24</f>
        <v>45.17</v>
      </c>
      <c r="M24">
        <f>TPDDL_EOD!AE24+TPDDL_EOD!AF24</f>
        <v>29</v>
      </c>
      <c r="N24">
        <f t="shared" si="0"/>
        <v>150</v>
      </c>
      <c r="O24" s="112">
        <f t="shared" si="1"/>
        <v>0</v>
      </c>
      <c r="P24">
        <v>42.55</v>
      </c>
      <c r="Q24">
        <v>24.17</v>
      </c>
      <c r="R24">
        <v>9.11</v>
      </c>
      <c r="S24">
        <v>45.17</v>
      </c>
      <c r="T24">
        <v>29</v>
      </c>
      <c r="U24" s="114">
        <f t="shared" si="2"/>
        <v>150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290</v>
      </c>
      <c r="G25">
        <f t="shared" si="5"/>
        <v>150</v>
      </c>
      <c r="H25" s="112"/>
      <c r="I25">
        <f>BRPL_EOD!AE25+BRPL_EOD!AF25</f>
        <v>42.55</v>
      </c>
      <c r="J25">
        <f>BYPL_EOD!AE25+BYPL_EOD!AF25</f>
        <v>24.17</v>
      </c>
      <c r="K25">
        <f>MES_EOD!AE25+MES_EOD!AF25</f>
        <v>9.11</v>
      </c>
      <c r="L25">
        <f>NDMC_EOD!AE25+NDMC_EOD!AF25</f>
        <v>45.17</v>
      </c>
      <c r="M25">
        <f>TPDDL_EOD!AE25+TPDDL_EOD!AF25</f>
        <v>29</v>
      </c>
      <c r="N25">
        <f t="shared" si="0"/>
        <v>150</v>
      </c>
      <c r="O25" s="112">
        <f t="shared" si="1"/>
        <v>0</v>
      </c>
      <c r="P25">
        <v>42.55</v>
      </c>
      <c r="Q25">
        <v>24.17</v>
      </c>
      <c r="R25">
        <v>9.11</v>
      </c>
      <c r="S25">
        <v>45.17</v>
      </c>
      <c r="T25">
        <v>29</v>
      </c>
      <c r="U25" s="114">
        <f t="shared" si="2"/>
        <v>150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290</v>
      </c>
      <c r="G26">
        <f t="shared" si="5"/>
        <v>150</v>
      </c>
      <c r="H26" s="112"/>
      <c r="I26">
        <f>BRPL_EOD!AE26+BRPL_EOD!AF26</f>
        <v>42.55</v>
      </c>
      <c r="J26">
        <f>BYPL_EOD!AE26+BYPL_EOD!AF26</f>
        <v>24.17</v>
      </c>
      <c r="K26">
        <f>MES_EOD!AE26+MES_EOD!AF26</f>
        <v>9.11</v>
      </c>
      <c r="L26">
        <f>NDMC_EOD!AE26+NDMC_EOD!AF26</f>
        <v>45.17</v>
      </c>
      <c r="M26">
        <f>TPDDL_EOD!AE26+TPDDL_EOD!AF26</f>
        <v>29</v>
      </c>
      <c r="N26">
        <f t="shared" si="0"/>
        <v>150</v>
      </c>
      <c r="O26" s="112">
        <f t="shared" si="1"/>
        <v>0</v>
      </c>
      <c r="P26">
        <v>42.55</v>
      </c>
      <c r="Q26">
        <v>24.17</v>
      </c>
      <c r="R26">
        <v>9.11</v>
      </c>
      <c r="S26">
        <v>45.17</v>
      </c>
      <c r="T26">
        <v>29</v>
      </c>
      <c r="U26" s="114">
        <f t="shared" si="2"/>
        <v>150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290</v>
      </c>
      <c r="G27">
        <f t="shared" si="5"/>
        <v>150</v>
      </c>
      <c r="H27" s="112"/>
      <c r="I27">
        <f>BRPL_EOD!AE27+BRPL_EOD!AF27</f>
        <v>42.55</v>
      </c>
      <c r="J27">
        <f>BYPL_EOD!AE27+BYPL_EOD!AF27</f>
        <v>24.17</v>
      </c>
      <c r="K27">
        <f>MES_EOD!AE27+MES_EOD!AF27</f>
        <v>9.11</v>
      </c>
      <c r="L27">
        <f>NDMC_EOD!AE27+NDMC_EOD!AF27</f>
        <v>45.17</v>
      </c>
      <c r="M27">
        <f>TPDDL_EOD!AE27+TPDDL_EOD!AF27</f>
        <v>29</v>
      </c>
      <c r="N27">
        <f t="shared" si="0"/>
        <v>150</v>
      </c>
      <c r="O27" s="112">
        <f t="shared" si="1"/>
        <v>0</v>
      </c>
      <c r="P27">
        <v>42.55</v>
      </c>
      <c r="Q27">
        <v>24.17</v>
      </c>
      <c r="R27">
        <v>9.11</v>
      </c>
      <c r="S27">
        <v>45.17</v>
      </c>
      <c r="T27">
        <v>29</v>
      </c>
      <c r="U27" s="114">
        <f t="shared" si="2"/>
        <v>150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290</v>
      </c>
      <c r="G28">
        <f t="shared" si="5"/>
        <v>150</v>
      </c>
      <c r="H28" s="112"/>
      <c r="I28">
        <f>BRPL_EOD!AE28+BRPL_EOD!AF28</f>
        <v>42.55</v>
      </c>
      <c r="J28">
        <f>BYPL_EOD!AE28+BYPL_EOD!AF28</f>
        <v>24.17</v>
      </c>
      <c r="K28">
        <f>MES_EOD!AE28+MES_EOD!AF28</f>
        <v>9.11</v>
      </c>
      <c r="L28">
        <f>NDMC_EOD!AE28+NDMC_EOD!AF28</f>
        <v>45.17</v>
      </c>
      <c r="M28">
        <f>TPDDL_EOD!AE28+TPDDL_EOD!AF28</f>
        <v>29</v>
      </c>
      <c r="N28">
        <f t="shared" si="0"/>
        <v>150</v>
      </c>
      <c r="O28" s="112">
        <f t="shared" si="1"/>
        <v>0</v>
      </c>
      <c r="P28">
        <v>42.55</v>
      </c>
      <c r="Q28">
        <v>24.17</v>
      </c>
      <c r="R28">
        <v>9.11</v>
      </c>
      <c r="S28">
        <v>45.17</v>
      </c>
      <c r="T28">
        <v>29</v>
      </c>
      <c r="U28" s="114">
        <f t="shared" si="2"/>
        <v>150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290</v>
      </c>
      <c r="G29">
        <f t="shared" si="5"/>
        <v>150</v>
      </c>
      <c r="H29" s="112"/>
      <c r="I29">
        <f>BRPL_EOD!AE29+BRPL_EOD!AF29</f>
        <v>42.55</v>
      </c>
      <c r="J29">
        <f>BYPL_EOD!AE29+BYPL_EOD!AF29</f>
        <v>24.17</v>
      </c>
      <c r="K29">
        <f>MES_EOD!AE29+MES_EOD!AF29</f>
        <v>9.11</v>
      </c>
      <c r="L29">
        <f>NDMC_EOD!AE29+NDMC_EOD!AF29</f>
        <v>45.17</v>
      </c>
      <c r="M29">
        <f>TPDDL_EOD!AE29+TPDDL_EOD!AF29</f>
        <v>29</v>
      </c>
      <c r="N29">
        <f t="shared" si="0"/>
        <v>150</v>
      </c>
      <c r="O29" s="112">
        <f t="shared" si="1"/>
        <v>0</v>
      </c>
      <c r="P29">
        <v>42.55</v>
      </c>
      <c r="Q29">
        <v>24.17</v>
      </c>
      <c r="R29">
        <v>9.11</v>
      </c>
      <c r="S29">
        <v>45.17</v>
      </c>
      <c r="T29">
        <v>29</v>
      </c>
      <c r="U29" s="114">
        <f t="shared" si="2"/>
        <v>150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290</v>
      </c>
      <c r="G30">
        <f t="shared" si="5"/>
        <v>150</v>
      </c>
      <c r="H30" s="112"/>
      <c r="I30">
        <f>BRPL_EOD!AE30+BRPL_EOD!AF30</f>
        <v>42.55</v>
      </c>
      <c r="J30">
        <f>BYPL_EOD!AE30+BYPL_EOD!AF30</f>
        <v>24.17</v>
      </c>
      <c r="K30">
        <f>MES_EOD!AE30+MES_EOD!AF30</f>
        <v>9.11</v>
      </c>
      <c r="L30">
        <f>NDMC_EOD!AE30+NDMC_EOD!AF30</f>
        <v>45.17</v>
      </c>
      <c r="M30">
        <f>TPDDL_EOD!AE30+TPDDL_EOD!AF30</f>
        <v>29</v>
      </c>
      <c r="N30">
        <f t="shared" si="0"/>
        <v>150</v>
      </c>
      <c r="O30" s="112">
        <f t="shared" si="1"/>
        <v>0</v>
      </c>
      <c r="P30">
        <v>42.55</v>
      </c>
      <c r="Q30">
        <v>24.17</v>
      </c>
      <c r="R30">
        <v>9.11</v>
      </c>
      <c r="S30">
        <v>45.17</v>
      </c>
      <c r="T30">
        <v>29</v>
      </c>
      <c r="U30" s="114">
        <f t="shared" si="2"/>
        <v>150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290</v>
      </c>
      <c r="G31">
        <f t="shared" si="5"/>
        <v>150</v>
      </c>
      <c r="H31" s="112"/>
      <c r="I31">
        <f>BRPL_EOD!AE31+BRPL_EOD!AF31</f>
        <v>42.55</v>
      </c>
      <c r="J31">
        <f>BYPL_EOD!AE31+BYPL_EOD!AF31</f>
        <v>24.17</v>
      </c>
      <c r="K31">
        <f>MES_EOD!AE31+MES_EOD!AF31</f>
        <v>9.11</v>
      </c>
      <c r="L31">
        <f>NDMC_EOD!AE31+NDMC_EOD!AF31</f>
        <v>45.17</v>
      </c>
      <c r="M31">
        <f>TPDDL_EOD!AE31+TPDDL_EOD!AF31</f>
        <v>29</v>
      </c>
      <c r="N31">
        <f t="shared" si="0"/>
        <v>150</v>
      </c>
      <c r="O31" s="112">
        <f t="shared" si="1"/>
        <v>0</v>
      </c>
      <c r="P31">
        <v>42.55</v>
      </c>
      <c r="Q31">
        <v>24.17</v>
      </c>
      <c r="R31">
        <v>9.11</v>
      </c>
      <c r="S31">
        <v>45.17</v>
      </c>
      <c r="T31">
        <v>29</v>
      </c>
      <c r="U31" s="114">
        <f t="shared" si="2"/>
        <v>150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290</v>
      </c>
      <c r="G32">
        <f t="shared" si="5"/>
        <v>150</v>
      </c>
      <c r="H32" s="112"/>
      <c r="I32">
        <f>BRPL_EOD!AE32+BRPL_EOD!AF32</f>
        <v>42.55</v>
      </c>
      <c r="J32">
        <f>BYPL_EOD!AE32+BYPL_EOD!AF32</f>
        <v>24.17</v>
      </c>
      <c r="K32">
        <f>MES_EOD!AE32+MES_EOD!AF32</f>
        <v>9.11</v>
      </c>
      <c r="L32">
        <f>NDMC_EOD!AE32+NDMC_EOD!AF32</f>
        <v>45.17</v>
      </c>
      <c r="M32">
        <f>TPDDL_EOD!AE32+TPDDL_EOD!AF32</f>
        <v>29</v>
      </c>
      <c r="N32">
        <f t="shared" si="0"/>
        <v>150</v>
      </c>
      <c r="O32" s="112">
        <f t="shared" si="1"/>
        <v>0</v>
      </c>
      <c r="P32">
        <v>42.55</v>
      </c>
      <c r="Q32">
        <v>24.17</v>
      </c>
      <c r="R32">
        <v>9.11</v>
      </c>
      <c r="S32">
        <v>45.17</v>
      </c>
      <c r="T32">
        <v>29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290</v>
      </c>
      <c r="G33">
        <f t="shared" si="5"/>
        <v>150</v>
      </c>
      <c r="H33" s="112"/>
      <c r="I33">
        <f>BRPL_EOD!AE33+BRPL_EOD!AF33</f>
        <v>42.55</v>
      </c>
      <c r="J33">
        <f>BYPL_EOD!AE33+BYPL_EOD!AF33</f>
        <v>24.17</v>
      </c>
      <c r="K33">
        <f>MES_EOD!AE33+MES_EOD!AF33</f>
        <v>9.11</v>
      </c>
      <c r="L33">
        <f>NDMC_EOD!AE33+NDMC_EOD!AF33</f>
        <v>45.17</v>
      </c>
      <c r="M33">
        <f>TPDDL_EOD!AE33+TPDDL_EOD!AF33</f>
        <v>29</v>
      </c>
      <c r="N33">
        <f t="shared" si="0"/>
        <v>150</v>
      </c>
      <c r="O33" s="112">
        <f t="shared" si="1"/>
        <v>0</v>
      </c>
      <c r="P33">
        <v>42.55</v>
      </c>
      <c r="Q33">
        <v>24.17</v>
      </c>
      <c r="R33">
        <v>9.11</v>
      </c>
      <c r="S33">
        <v>45.17</v>
      </c>
      <c r="T33">
        <v>29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290</v>
      </c>
      <c r="G34">
        <f t="shared" si="5"/>
        <v>150</v>
      </c>
      <c r="H34" s="112"/>
      <c r="I34">
        <f>BRPL_EOD!AE34+BRPL_EOD!AF34</f>
        <v>42.55</v>
      </c>
      <c r="J34">
        <f>BYPL_EOD!AE34+BYPL_EOD!AF34</f>
        <v>24.17</v>
      </c>
      <c r="K34">
        <f>MES_EOD!AE34+MES_EOD!AF34</f>
        <v>9.11</v>
      </c>
      <c r="L34">
        <f>NDMC_EOD!AE34+NDMC_EOD!AF34</f>
        <v>45.17</v>
      </c>
      <c r="M34">
        <f>TPDDL_EOD!AE34+TPDDL_EOD!AF34</f>
        <v>29</v>
      </c>
      <c r="N34">
        <f t="shared" si="0"/>
        <v>150</v>
      </c>
      <c r="O34" s="112">
        <f t="shared" si="1"/>
        <v>0</v>
      </c>
      <c r="P34">
        <v>42.55</v>
      </c>
      <c r="Q34">
        <v>24.17</v>
      </c>
      <c r="R34">
        <v>9.11</v>
      </c>
      <c r="S34">
        <v>45.17</v>
      </c>
      <c r="T34">
        <v>29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290</v>
      </c>
      <c r="G35">
        <f t="shared" si="5"/>
        <v>150</v>
      </c>
      <c r="H35" s="112"/>
      <c r="I35">
        <f>BRPL_EOD!AE35+BRPL_EOD!AF35</f>
        <v>42.55</v>
      </c>
      <c r="J35">
        <f>BYPL_EOD!AE35+BYPL_EOD!AF35</f>
        <v>24.17</v>
      </c>
      <c r="K35">
        <f>MES_EOD!AE35+MES_EOD!AF35</f>
        <v>9.11</v>
      </c>
      <c r="L35">
        <f>NDMC_EOD!AE35+NDMC_EOD!AF35</f>
        <v>45.17</v>
      </c>
      <c r="M35">
        <f>TPDDL_EOD!AE35+TPDDL_EOD!AF35</f>
        <v>29</v>
      </c>
      <c r="N35">
        <f t="shared" si="0"/>
        <v>150</v>
      </c>
      <c r="O35" s="112">
        <f t="shared" si="1"/>
        <v>0</v>
      </c>
      <c r="P35">
        <v>42.55</v>
      </c>
      <c r="Q35">
        <v>24.17</v>
      </c>
      <c r="R35">
        <v>9.11</v>
      </c>
      <c r="S35">
        <v>45.17</v>
      </c>
      <c r="T35">
        <v>29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290</v>
      </c>
      <c r="G36">
        <f t="shared" si="5"/>
        <v>150</v>
      </c>
      <c r="H36" s="112"/>
      <c r="I36">
        <f>BRPL_EOD!AE36+BRPL_EOD!AF36</f>
        <v>42.55</v>
      </c>
      <c r="J36">
        <f>BYPL_EOD!AE36+BYPL_EOD!AF36</f>
        <v>24.17</v>
      </c>
      <c r="K36">
        <f>MES_EOD!AE36+MES_EOD!AF36</f>
        <v>9.11</v>
      </c>
      <c r="L36">
        <f>NDMC_EOD!AE36+NDMC_EOD!AF36</f>
        <v>45.17</v>
      </c>
      <c r="M36">
        <f>TPDDL_EOD!AE36+TPDDL_EOD!AF36</f>
        <v>29</v>
      </c>
      <c r="N36">
        <f t="shared" si="0"/>
        <v>150</v>
      </c>
      <c r="O36" s="112">
        <f t="shared" si="1"/>
        <v>0</v>
      </c>
      <c r="P36">
        <v>42.55</v>
      </c>
      <c r="Q36">
        <v>24.17</v>
      </c>
      <c r="R36">
        <v>9.11</v>
      </c>
      <c r="S36">
        <v>45.17</v>
      </c>
      <c r="T36">
        <v>29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290</v>
      </c>
      <c r="G37">
        <f t="shared" si="5"/>
        <v>150</v>
      </c>
      <c r="H37" s="112"/>
      <c r="I37">
        <f>BRPL_EOD!AE37+BRPL_EOD!AF37</f>
        <v>42.55</v>
      </c>
      <c r="J37">
        <f>BYPL_EOD!AE37+BYPL_EOD!AF37</f>
        <v>24.17</v>
      </c>
      <c r="K37">
        <f>MES_EOD!AE37+MES_EOD!AF37</f>
        <v>9.11</v>
      </c>
      <c r="L37">
        <f>NDMC_EOD!AE37+NDMC_EOD!AF37</f>
        <v>45.17</v>
      </c>
      <c r="M37">
        <f>TPDDL_EOD!AE37+TPDDL_EOD!AF37</f>
        <v>29</v>
      </c>
      <c r="N37">
        <f t="shared" si="0"/>
        <v>150</v>
      </c>
      <c r="O37" s="112">
        <f t="shared" si="1"/>
        <v>0</v>
      </c>
      <c r="P37">
        <v>42.55</v>
      </c>
      <c r="Q37">
        <v>24.17</v>
      </c>
      <c r="R37">
        <v>9.11</v>
      </c>
      <c r="S37">
        <v>45.17</v>
      </c>
      <c r="T37">
        <v>29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290</v>
      </c>
      <c r="G38">
        <f t="shared" si="5"/>
        <v>150</v>
      </c>
      <c r="H38" s="112"/>
      <c r="I38">
        <f>BRPL_EOD!AE38+BRPL_EOD!AF38</f>
        <v>42.55</v>
      </c>
      <c r="J38">
        <f>BYPL_EOD!AE38+BYPL_EOD!AF38</f>
        <v>24.17</v>
      </c>
      <c r="K38">
        <f>MES_EOD!AE38+MES_EOD!AF38</f>
        <v>9.11</v>
      </c>
      <c r="L38">
        <f>NDMC_EOD!AE38+NDMC_EOD!AF38</f>
        <v>45.17</v>
      </c>
      <c r="M38">
        <f>TPDDL_EOD!AE38+TPDDL_EOD!AF38</f>
        <v>29</v>
      </c>
      <c r="N38">
        <f t="shared" si="0"/>
        <v>150</v>
      </c>
      <c r="O38" s="112">
        <f t="shared" si="1"/>
        <v>0</v>
      </c>
      <c r="P38">
        <v>42.55</v>
      </c>
      <c r="Q38">
        <v>24.17</v>
      </c>
      <c r="R38">
        <v>9.11</v>
      </c>
      <c r="S38">
        <v>45.17</v>
      </c>
      <c r="T38">
        <v>29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290</v>
      </c>
      <c r="G39">
        <f t="shared" si="5"/>
        <v>150</v>
      </c>
      <c r="H39" s="112"/>
      <c r="I39">
        <f>BRPL_EOD!AE39+BRPL_EOD!AF39</f>
        <v>42.55</v>
      </c>
      <c r="J39">
        <f>BYPL_EOD!AE39+BYPL_EOD!AF39</f>
        <v>24.17</v>
      </c>
      <c r="K39">
        <f>MES_EOD!AE39+MES_EOD!AF39</f>
        <v>9.11</v>
      </c>
      <c r="L39">
        <f>NDMC_EOD!AE39+NDMC_EOD!AF39</f>
        <v>45.17</v>
      </c>
      <c r="M39">
        <f>TPDDL_EOD!AE39+TPDDL_EOD!AF39</f>
        <v>29</v>
      </c>
      <c r="N39">
        <f t="shared" si="0"/>
        <v>150</v>
      </c>
      <c r="O39" s="112">
        <f t="shared" si="1"/>
        <v>0</v>
      </c>
      <c r="P39">
        <v>42.55</v>
      </c>
      <c r="Q39">
        <v>24.17</v>
      </c>
      <c r="R39">
        <v>9.11</v>
      </c>
      <c r="S39">
        <v>45.17</v>
      </c>
      <c r="T39">
        <v>29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290</v>
      </c>
      <c r="G40">
        <f t="shared" si="5"/>
        <v>150</v>
      </c>
      <c r="H40" s="112"/>
      <c r="I40">
        <f>BRPL_EOD!AE40+BRPL_EOD!AF40</f>
        <v>42.55</v>
      </c>
      <c r="J40">
        <f>BYPL_EOD!AE40+BYPL_EOD!AF40</f>
        <v>24.17</v>
      </c>
      <c r="K40">
        <f>MES_EOD!AE40+MES_EOD!AF40</f>
        <v>9.11</v>
      </c>
      <c r="L40">
        <f>NDMC_EOD!AE40+NDMC_EOD!AF40</f>
        <v>45.17</v>
      </c>
      <c r="M40">
        <f>TPDDL_EOD!AE40+TPDDL_EOD!AF40</f>
        <v>29</v>
      </c>
      <c r="N40">
        <f t="shared" si="0"/>
        <v>150</v>
      </c>
      <c r="O40" s="112">
        <f t="shared" si="1"/>
        <v>0</v>
      </c>
      <c r="P40">
        <v>42.55</v>
      </c>
      <c r="Q40">
        <v>24.17</v>
      </c>
      <c r="R40">
        <v>9.11</v>
      </c>
      <c r="S40">
        <v>45.17</v>
      </c>
      <c r="T40">
        <v>29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290</v>
      </c>
      <c r="G41">
        <f t="shared" si="5"/>
        <v>150</v>
      </c>
      <c r="H41" s="112"/>
      <c r="I41">
        <f>BRPL_EOD!AE41+BRPL_EOD!AF41</f>
        <v>42.55</v>
      </c>
      <c r="J41">
        <f>BYPL_EOD!AE41+BYPL_EOD!AF41</f>
        <v>24.17</v>
      </c>
      <c r="K41">
        <f>MES_EOD!AE41+MES_EOD!AF41</f>
        <v>9.11</v>
      </c>
      <c r="L41">
        <f>NDMC_EOD!AE41+NDMC_EOD!AF41</f>
        <v>45.17</v>
      </c>
      <c r="M41">
        <f>TPDDL_EOD!AE41+TPDDL_EOD!AF41</f>
        <v>29</v>
      </c>
      <c r="N41">
        <f t="shared" si="0"/>
        <v>150</v>
      </c>
      <c r="O41" s="112">
        <f t="shared" si="1"/>
        <v>0</v>
      </c>
      <c r="P41">
        <v>42.55</v>
      </c>
      <c r="Q41">
        <v>24.17</v>
      </c>
      <c r="R41">
        <v>9.11</v>
      </c>
      <c r="S41">
        <v>45.17</v>
      </c>
      <c r="T41">
        <v>29</v>
      </c>
      <c r="U41" s="114">
        <f t="shared" si="2"/>
        <v>150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290</v>
      </c>
      <c r="G42">
        <f t="shared" si="5"/>
        <v>150</v>
      </c>
      <c r="H42" s="112"/>
      <c r="I42">
        <f>BRPL_EOD!AE42+BRPL_EOD!AF42</f>
        <v>42.55</v>
      </c>
      <c r="J42">
        <f>BYPL_EOD!AE42+BYPL_EOD!AF42</f>
        <v>24.17</v>
      </c>
      <c r="K42">
        <f>MES_EOD!AE42+MES_EOD!AF42</f>
        <v>9.11</v>
      </c>
      <c r="L42">
        <f>NDMC_EOD!AE42+NDMC_EOD!AF42</f>
        <v>45.17</v>
      </c>
      <c r="M42">
        <f>TPDDL_EOD!AE42+TPDDL_EOD!AF42</f>
        <v>29</v>
      </c>
      <c r="N42">
        <f t="shared" si="0"/>
        <v>150</v>
      </c>
      <c r="O42" s="112">
        <f t="shared" si="1"/>
        <v>0</v>
      </c>
      <c r="P42">
        <v>42.55</v>
      </c>
      <c r="Q42">
        <v>24.17</v>
      </c>
      <c r="R42">
        <v>9.11</v>
      </c>
      <c r="S42">
        <v>45.17</v>
      </c>
      <c r="T42">
        <v>29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290</v>
      </c>
      <c r="G43">
        <f t="shared" si="5"/>
        <v>150</v>
      </c>
      <c r="H43" s="112"/>
      <c r="I43">
        <f>BRPL_EOD!AE43+BRPL_EOD!AF43</f>
        <v>42.55</v>
      </c>
      <c r="J43">
        <f>BYPL_EOD!AE43+BYPL_EOD!AF43</f>
        <v>24.17</v>
      </c>
      <c r="K43">
        <f>MES_EOD!AE43+MES_EOD!AF43</f>
        <v>9.11</v>
      </c>
      <c r="L43">
        <f>NDMC_EOD!AE43+NDMC_EOD!AF43</f>
        <v>45.17</v>
      </c>
      <c r="M43">
        <f>TPDDL_EOD!AE43+TPDDL_EOD!AF43</f>
        <v>29</v>
      </c>
      <c r="N43">
        <f t="shared" si="0"/>
        <v>150</v>
      </c>
      <c r="O43" s="112">
        <f t="shared" si="1"/>
        <v>0</v>
      </c>
      <c r="P43">
        <v>42.55</v>
      </c>
      <c r="Q43">
        <v>24.17</v>
      </c>
      <c r="R43">
        <v>9.11</v>
      </c>
      <c r="S43">
        <v>45.17</v>
      </c>
      <c r="T43">
        <v>29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290</v>
      </c>
      <c r="G44">
        <f t="shared" si="5"/>
        <v>150</v>
      </c>
      <c r="H44" s="112"/>
      <c r="I44">
        <f>BRPL_EOD!AE44+BRPL_EOD!AF44</f>
        <v>42.55</v>
      </c>
      <c r="J44">
        <f>BYPL_EOD!AE44+BYPL_EOD!AF44</f>
        <v>24.17</v>
      </c>
      <c r="K44">
        <f>MES_EOD!AE44+MES_EOD!AF44</f>
        <v>9.11</v>
      </c>
      <c r="L44">
        <f>NDMC_EOD!AE44+NDMC_EOD!AF44</f>
        <v>45.17</v>
      </c>
      <c r="M44">
        <f>TPDDL_EOD!AE44+TPDDL_EOD!AF44</f>
        <v>29</v>
      </c>
      <c r="N44">
        <f t="shared" si="0"/>
        <v>150</v>
      </c>
      <c r="O44" s="112">
        <f t="shared" si="1"/>
        <v>0</v>
      </c>
      <c r="P44">
        <v>42.55</v>
      </c>
      <c r="Q44">
        <v>24.17</v>
      </c>
      <c r="R44">
        <v>9.11</v>
      </c>
      <c r="S44">
        <v>45.17</v>
      </c>
      <c r="T44">
        <v>29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290</v>
      </c>
      <c r="G45">
        <f t="shared" si="5"/>
        <v>150</v>
      </c>
      <c r="H45" s="112"/>
      <c r="I45">
        <f>BRPL_EOD!AE45+BRPL_EOD!AF45</f>
        <v>42.55</v>
      </c>
      <c r="J45">
        <f>BYPL_EOD!AE45+BYPL_EOD!AF45</f>
        <v>24.17</v>
      </c>
      <c r="K45">
        <f>MES_EOD!AE45+MES_EOD!AF45</f>
        <v>9.11</v>
      </c>
      <c r="L45">
        <f>NDMC_EOD!AE45+NDMC_EOD!AF45</f>
        <v>45.17</v>
      </c>
      <c r="M45">
        <f>TPDDL_EOD!AE45+TPDDL_EOD!AF45</f>
        <v>29</v>
      </c>
      <c r="N45">
        <f t="shared" si="0"/>
        <v>150</v>
      </c>
      <c r="O45" s="112">
        <f t="shared" si="1"/>
        <v>0</v>
      </c>
      <c r="P45">
        <v>42.55</v>
      </c>
      <c r="Q45">
        <v>24.17</v>
      </c>
      <c r="R45">
        <v>9.11</v>
      </c>
      <c r="S45">
        <v>45.17</v>
      </c>
      <c r="T45">
        <v>29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290</v>
      </c>
      <c r="G46">
        <f t="shared" si="5"/>
        <v>150</v>
      </c>
      <c r="H46" s="112"/>
      <c r="I46">
        <f>BRPL_EOD!AE46+BRPL_EOD!AF46</f>
        <v>42.55</v>
      </c>
      <c r="J46">
        <f>BYPL_EOD!AE46+BYPL_EOD!AF46</f>
        <v>24.17</v>
      </c>
      <c r="K46">
        <f>MES_EOD!AE46+MES_EOD!AF46</f>
        <v>9.11</v>
      </c>
      <c r="L46">
        <f>NDMC_EOD!AE46+NDMC_EOD!AF46</f>
        <v>45.17</v>
      </c>
      <c r="M46">
        <f>TPDDL_EOD!AE46+TPDDL_EOD!AF46</f>
        <v>29</v>
      </c>
      <c r="N46">
        <f t="shared" si="0"/>
        <v>150</v>
      </c>
      <c r="O46" s="112">
        <f t="shared" si="1"/>
        <v>0</v>
      </c>
      <c r="P46">
        <v>42.55</v>
      </c>
      <c r="Q46">
        <v>24.17</v>
      </c>
      <c r="R46">
        <v>9.11</v>
      </c>
      <c r="S46">
        <v>45.17</v>
      </c>
      <c r="T46">
        <v>29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290</v>
      </c>
      <c r="G47">
        <f t="shared" si="5"/>
        <v>150</v>
      </c>
      <c r="H47" s="112"/>
      <c r="I47">
        <f>BRPL_EOD!AE47+BRPL_EOD!AF47</f>
        <v>42.55</v>
      </c>
      <c r="J47">
        <f>BYPL_EOD!AE47+BYPL_EOD!AF47</f>
        <v>24.17</v>
      </c>
      <c r="K47">
        <f>MES_EOD!AE47+MES_EOD!AF47</f>
        <v>9.11</v>
      </c>
      <c r="L47">
        <f>NDMC_EOD!AE47+NDMC_EOD!AF47</f>
        <v>45.17</v>
      </c>
      <c r="M47">
        <f>TPDDL_EOD!AE47+TPDDL_EOD!AF47</f>
        <v>29</v>
      </c>
      <c r="N47">
        <f t="shared" si="0"/>
        <v>150</v>
      </c>
      <c r="O47" s="112">
        <f t="shared" si="1"/>
        <v>0</v>
      </c>
      <c r="P47">
        <v>42.55</v>
      </c>
      <c r="Q47">
        <v>24.17</v>
      </c>
      <c r="R47">
        <v>9.11</v>
      </c>
      <c r="S47">
        <v>45.17</v>
      </c>
      <c r="T47">
        <v>29</v>
      </c>
      <c r="U47" s="114">
        <f t="shared" si="2"/>
        <v>150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290</v>
      </c>
      <c r="G48">
        <f t="shared" si="5"/>
        <v>150</v>
      </c>
      <c r="H48" s="112"/>
      <c r="I48">
        <f>BRPL_EOD!AE48+BRPL_EOD!AF48</f>
        <v>42.55</v>
      </c>
      <c r="J48">
        <f>BYPL_EOD!AE48+BYPL_EOD!AF48</f>
        <v>24.17</v>
      </c>
      <c r="K48">
        <f>MES_EOD!AE48+MES_EOD!AF48</f>
        <v>9.11</v>
      </c>
      <c r="L48">
        <f>NDMC_EOD!AE48+NDMC_EOD!AF48</f>
        <v>45.17</v>
      </c>
      <c r="M48">
        <f>TPDDL_EOD!AE48+TPDDL_EOD!AF48</f>
        <v>29</v>
      </c>
      <c r="N48">
        <f t="shared" si="0"/>
        <v>150</v>
      </c>
      <c r="O48" s="112">
        <f t="shared" si="1"/>
        <v>0</v>
      </c>
      <c r="P48">
        <v>42.55</v>
      </c>
      <c r="Q48">
        <v>24.17</v>
      </c>
      <c r="R48">
        <v>9.11</v>
      </c>
      <c r="S48">
        <v>45.17</v>
      </c>
      <c r="T48">
        <v>29</v>
      </c>
      <c r="U48" s="114">
        <f t="shared" si="2"/>
        <v>150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290</v>
      </c>
      <c r="G49">
        <f t="shared" si="5"/>
        <v>150</v>
      </c>
      <c r="H49" s="112"/>
      <c r="I49">
        <f>BRPL_EOD!AE49+BRPL_EOD!AF49</f>
        <v>42.55</v>
      </c>
      <c r="J49">
        <f>BYPL_EOD!AE49+BYPL_EOD!AF49</f>
        <v>24.17</v>
      </c>
      <c r="K49">
        <f>MES_EOD!AE49+MES_EOD!AF49</f>
        <v>9.11</v>
      </c>
      <c r="L49">
        <f>NDMC_EOD!AE49+NDMC_EOD!AF49</f>
        <v>45.17</v>
      </c>
      <c r="M49">
        <f>TPDDL_EOD!AE49+TPDDL_EOD!AF49</f>
        <v>29</v>
      </c>
      <c r="N49">
        <f t="shared" si="0"/>
        <v>150</v>
      </c>
      <c r="O49" s="112">
        <f t="shared" si="1"/>
        <v>0</v>
      </c>
      <c r="P49">
        <v>42.55</v>
      </c>
      <c r="Q49">
        <v>24.17</v>
      </c>
      <c r="R49">
        <v>9.11</v>
      </c>
      <c r="S49">
        <v>45.17</v>
      </c>
      <c r="T49">
        <v>29</v>
      </c>
      <c r="U49" s="114">
        <f t="shared" si="2"/>
        <v>150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290</v>
      </c>
      <c r="G50">
        <f t="shared" si="5"/>
        <v>150</v>
      </c>
      <c r="H50" s="112"/>
      <c r="I50">
        <f>BRPL_EOD!AE50+BRPL_EOD!AF50</f>
        <v>42.55</v>
      </c>
      <c r="J50">
        <f>BYPL_EOD!AE50+BYPL_EOD!AF50</f>
        <v>24.17</v>
      </c>
      <c r="K50">
        <f>MES_EOD!AE50+MES_EOD!AF50</f>
        <v>9.11</v>
      </c>
      <c r="L50">
        <f>NDMC_EOD!AE50+NDMC_EOD!AF50</f>
        <v>45.17</v>
      </c>
      <c r="M50">
        <f>TPDDL_EOD!AE50+TPDDL_EOD!AF50</f>
        <v>29</v>
      </c>
      <c r="N50">
        <f t="shared" si="0"/>
        <v>150</v>
      </c>
      <c r="O50" s="112">
        <f t="shared" si="1"/>
        <v>0</v>
      </c>
      <c r="P50">
        <v>42.55</v>
      </c>
      <c r="Q50">
        <v>24.17</v>
      </c>
      <c r="R50">
        <v>9.11</v>
      </c>
      <c r="S50">
        <v>45.17</v>
      </c>
      <c r="T50">
        <v>29</v>
      </c>
      <c r="U50" s="114">
        <f t="shared" si="2"/>
        <v>150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290</v>
      </c>
      <c r="G51">
        <f t="shared" si="5"/>
        <v>150</v>
      </c>
      <c r="H51" s="112"/>
      <c r="I51">
        <f>BRPL_EOD!AE51+BRPL_EOD!AF51</f>
        <v>42.55</v>
      </c>
      <c r="J51">
        <f>BYPL_EOD!AE51+BYPL_EOD!AF51</f>
        <v>24.17</v>
      </c>
      <c r="K51">
        <f>MES_EOD!AE51+MES_EOD!AF51</f>
        <v>9.11</v>
      </c>
      <c r="L51">
        <f>NDMC_EOD!AE51+NDMC_EOD!AF51</f>
        <v>45.17</v>
      </c>
      <c r="M51">
        <f>TPDDL_EOD!AE51+TPDDL_EOD!AF51</f>
        <v>29</v>
      </c>
      <c r="N51">
        <f t="shared" si="0"/>
        <v>150</v>
      </c>
      <c r="O51" s="112">
        <f t="shared" si="1"/>
        <v>0</v>
      </c>
      <c r="P51">
        <v>42.55</v>
      </c>
      <c r="Q51">
        <v>24.17</v>
      </c>
      <c r="R51">
        <v>9.11</v>
      </c>
      <c r="S51">
        <v>45.17</v>
      </c>
      <c r="T51">
        <v>29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290</v>
      </c>
      <c r="G52">
        <f t="shared" si="5"/>
        <v>150</v>
      </c>
      <c r="H52" s="112"/>
      <c r="I52">
        <f>BRPL_EOD!AE52+BRPL_EOD!AF52</f>
        <v>42.55</v>
      </c>
      <c r="J52">
        <f>BYPL_EOD!AE52+BYPL_EOD!AF52</f>
        <v>24.17</v>
      </c>
      <c r="K52">
        <f>MES_EOD!AE52+MES_EOD!AF52</f>
        <v>9.11</v>
      </c>
      <c r="L52">
        <f>NDMC_EOD!AE52+NDMC_EOD!AF52</f>
        <v>45.17</v>
      </c>
      <c r="M52">
        <f>TPDDL_EOD!AE52+TPDDL_EOD!AF52</f>
        <v>29</v>
      </c>
      <c r="N52">
        <f t="shared" si="0"/>
        <v>150</v>
      </c>
      <c r="O52" s="112">
        <f t="shared" si="1"/>
        <v>0</v>
      </c>
      <c r="P52">
        <v>42.55</v>
      </c>
      <c r="Q52">
        <v>24.17</v>
      </c>
      <c r="R52">
        <v>9.11</v>
      </c>
      <c r="S52">
        <v>45.17</v>
      </c>
      <c r="T52">
        <v>29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290</v>
      </c>
      <c r="G53">
        <f t="shared" si="5"/>
        <v>150</v>
      </c>
      <c r="H53" s="112"/>
      <c r="I53">
        <f>BRPL_EOD!AE53+BRPL_EOD!AF53</f>
        <v>42.55</v>
      </c>
      <c r="J53">
        <f>BYPL_EOD!AE53+BYPL_EOD!AF53</f>
        <v>24.17</v>
      </c>
      <c r="K53">
        <f>MES_EOD!AE53+MES_EOD!AF53</f>
        <v>9.11</v>
      </c>
      <c r="L53">
        <f>NDMC_EOD!AE53+NDMC_EOD!AF53</f>
        <v>45.17</v>
      </c>
      <c r="M53">
        <f>TPDDL_EOD!AE53+TPDDL_EOD!AF53</f>
        <v>29</v>
      </c>
      <c r="N53">
        <f t="shared" si="0"/>
        <v>150</v>
      </c>
      <c r="O53" s="112">
        <f t="shared" si="1"/>
        <v>0</v>
      </c>
      <c r="P53">
        <v>42.55</v>
      </c>
      <c r="Q53">
        <v>24.17</v>
      </c>
      <c r="R53">
        <v>9.11</v>
      </c>
      <c r="S53">
        <v>45.17</v>
      </c>
      <c r="T53">
        <v>29</v>
      </c>
      <c r="U53" s="114">
        <f t="shared" si="2"/>
        <v>150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290</v>
      </c>
      <c r="G54">
        <f t="shared" si="5"/>
        <v>150</v>
      </c>
      <c r="H54" s="112"/>
      <c r="I54">
        <f>BRPL_EOD!AE54+BRPL_EOD!AF54</f>
        <v>42.55</v>
      </c>
      <c r="J54">
        <f>BYPL_EOD!AE54+BYPL_EOD!AF54</f>
        <v>24.17</v>
      </c>
      <c r="K54">
        <f>MES_EOD!AE54+MES_EOD!AF54</f>
        <v>9.11</v>
      </c>
      <c r="L54">
        <f>NDMC_EOD!AE54+NDMC_EOD!AF54</f>
        <v>45.17</v>
      </c>
      <c r="M54">
        <f>TPDDL_EOD!AE54+TPDDL_EOD!AF54</f>
        <v>29</v>
      </c>
      <c r="N54">
        <f t="shared" si="0"/>
        <v>150</v>
      </c>
      <c r="O54" s="112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29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290</v>
      </c>
      <c r="G55">
        <f t="shared" si="5"/>
        <v>150</v>
      </c>
      <c r="H55" s="112"/>
      <c r="I55">
        <f>BRPL_EOD!AE55+BRPL_EOD!AF55</f>
        <v>42.55</v>
      </c>
      <c r="J55">
        <f>BYPL_EOD!AE55+BYPL_EOD!AF55</f>
        <v>24.17</v>
      </c>
      <c r="K55">
        <f>MES_EOD!AE55+MES_EOD!AF55</f>
        <v>9.11</v>
      </c>
      <c r="L55">
        <f>NDMC_EOD!AE55+NDMC_EOD!AF55</f>
        <v>45.17</v>
      </c>
      <c r="M55">
        <f>TPDDL_EOD!AE55+TPDDL_EOD!AF55</f>
        <v>29</v>
      </c>
      <c r="N55">
        <f t="shared" si="0"/>
        <v>150</v>
      </c>
      <c r="O55" s="112">
        <f t="shared" si="1"/>
        <v>0</v>
      </c>
      <c r="P55">
        <v>42.55</v>
      </c>
      <c r="Q55">
        <v>24.17</v>
      </c>
      <c r="R55">
        <v>9.11</v>
      </c>
      <c r="S55">
        <v>45.17</v>
      </c>
      <c r="T55">
        <v>29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290</v>
      </c>
      <c r="G56">
        <f t="shared" si="5"/>
        <v>150</v>
      </c>
      <c r="H56" s="112"/>
      <c r="I56">
        <f>BRPL_EOD!AE56+BRPL_EOD!AF56</f>
        <v>42.55</v>
      </c>
      <c r="J56">
        <f>BYPL_EOD!AE56+BYPL_EOD!AF56</f>
        <v>24.17</v>
      </c>
      <c r="K56">
        <f>MES_EOD!AE56+MES_EOD!AF56</f>
        <v>9.11</v>
      </c>
      <c r="L56">
        <f>NDMC_EOD!AE56+NDMC_EOD!AF56</f>
        <v>45.17</v>
      </c>
      <c r="M56">
        <f>TPDDL_EOD!AE56+TPDDL_EOD!AF56</f>
        <v>29</v>
      </c>
      <c r="N56">
        <f t="shared" si="0"/>
        <v>150</v>
      </c>
      <c r="O56" s="112">
        <f t="shared" si="1"/>
        <v>0</v>
      </c>
      <c r="P56">
        <v>42.55</v>
      </c>
      <c r="Q56">
        <v>24.17</v>
      </c>
      <c r="R56">
        <v>9.11</v>
      </c>
      <c r="S56">
        <v>45.17</v>
      </c>
      <c r="T56">
        <v>29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100</v>
      </c>
      <c r="C57">
        <f>PPCL!C57</f>
        <v>100</v>
      </c>
      <c r="D57">
        <f>PPCL!M57</f>
        <v>0</v>
      </c>
      <c r="E57">
        <f>PPCL!N57</f>
        <v>0</v>
      </c>
      <c r="F57">
        <f t="shared" si="4"/>
        <v>200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100</v>
      </c>
      <c r="C58">
        <f>PPCL!C58</f>
        <v>100</v>
      </c>
      <c r="D58">
        <f>PPCL!M58</f>
        <v>0</v>
      </c>
      <c r="E58">
        <f>PPCL!N58</f>
        <v>20</v>
      </c>
      <c r="F58">
        <f t="shared" si="4"/>
        <v>200</v>
      </c>
      <c r="G58">
        <f t="shared" si="5"/>
        <v>20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20</v>
      </c>
      <c r="P58">
        <v>5.6579999999999986</v>
      </c>
      <c r="Q58">
        <v>3.214</v>
      </c>
      <c r="R58">
        <v>1.2120000000000002</v>
      </c>
      <c r="S58">
        <v>6.06</v>
      </c>
      <c r="T58">
        <v>3.8560000000000003</v>
      </c>
      <c r="U58" s="114">
        <f t="shared" si="2"/>
        <v>20</v>
      </c>
      <c r="V58" s="112">
        <f t="shared" si="3"/>
        <v>0</v>
      </c>
    </row>
    <row r="59" spans="1:22">
      <c r="A59" t="s">
        <v>101</v>
      </c>
      <c r="B59">
        <f>PPCL!B59</f>
        <v>100</v>
      </c>
      <c r="C59">
        <f>PPCL!C59</f>
        <v>100</v>
      </c>
      <c r="D59">
        <f>PPCL!M59</f>
        <v>0</v>
      </c>
      <c r="E59">
        <f>PPCL!N59</f>
        <v>40</v>
      </c>
      <c r="F59">
        <f t="shared" si="4"/>
        <v>200</v>
      </c>
      <c r="G59">
        <f t="shared" si="5"/>
        <v>40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40</v>
      </c>
      <c r="P59">
        <v>11.315999999999997</v>
      </c>
      <c r="Q59">
        <v>6.4279999999999999</v>
      </c>
      <c r="R59">
        <v>2.4240000000000004</v>
      </c>
      <c r="S59">
        <v>12.12</v>
      </c>
      <c r="T59">
        <v>7.7120000000000006</v>
      </c>
      <c r="U59" s="114">
        <f t="shared" si="2"/>
        <v>40</v>
      </c>
      <c r="V59" s="112">
        <f t="shared" si="3"/>
        <v>0</v>
      </c>
    </row>
    <row r="60" spans="1:22">
      <c r="A60" t="s">
        <v>102</v>
      </c>
      <c r="B60">
        <f>PPCL!B60</f>
        <v>100</v>
      </c>
      <c r="C60">
        <f>PPCL!C60</f>
        <v>100</v>
      </c>
      <c r="D60">
        <f>PPCL!M60</f>
        <v>0</v>
      </c>
      <c r="E60">
        <f>PPCL!N60</f>
        <v>80</v>
      </c>
      <c r="F60">
        <f t="shared" si="4"/>
        <v>200</v>
      </c>
      <c r="G60">
        <f t="shared" si="5"/>
        <v>80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80</v>
      </c>
      <c r="P60">
        <v>22.631999999999994</v>
      </c>
      <c r="Q60">
        <v>12.856</v>
      </c>
      <c r="R60">
        <v>4.8480000000000008</v>
      </c>
      <c r="S60">
        <v>24.24</v>
      </c>
      <c r="T60">
        <v>15.424000000000001</v>
      </c>
      <c r="U60" s="114">
        <f t="shared" si="2"/>
        <v>80</v>
      </c>
      <c r="V60" s="112">
        <f t="shared" si="3"/>
        <v>0</v>
      </c>
    </row>
    <row r="61" spans="1:22">
      <c r="A61" t="s">
        <v>103</v>
      </c>
      <c r="B61">
        <f>PPCL!B61</f>
        <v>100</v>
      </c>
      <c r="C61">
        <f>PPCL!C61</f>
        <v>100</v>
      </c>
      <c r="D61">
        <f>PPCL!M61</f>
        <v>0</v>
      </c>
      <c r="E61">
        <f>PPCL!N61</f>
        <v>80</v>
      </c>
      <c r="F61">
        <f t="shared" si="4"/>
        <v>200</v>
      </c>
      <c r="G61">
        <f t="shared" si="5"/>
        <v>80</v>
      </c>
      <c r="H61" s="112"/>
      <c r="I61">
        <f>BRPL_EOD!AE61+BRPL_EOD!AF61</f>
        <v>22.69</v>
      </c>
      <c r="J61">
        <f>BYPL_EOD!AE61+BYPL_EOD!AF61</f>
        <v>12.89</v>
      </c>
      <c r="K61">
        <f>MES_EOD!AE61+MES_EOD!AF61</f>
        <v>4.8600000000000003</v>
      </c>
      <c r="L61">
        <f>NDMC_EOD!AE61+NDMC_EOD!AF61</f>
        <v>24.09</v>
      </c>
      <c r="M61">
        <f>TPDDL_EOD!AE61+TPDDL_EOD!AF61</f>
        <v>15.47</v>
      </c>
      <c r="N61">
        <f t="shared" si="0"/>
        <v>80</v>
      </c>
      <c r="O61" s="112">
        <f t="shared" si="1"/>
        <v>0</v>
      </c>
      <c r="P61">
        <v>22.69</v>
      </c>
      <c r="Q61">
        <v>12.89</v>
      </c>
      <c r="R61">
        <v>4.8600000000000003</v>
      </c>
      <c r="S61">
        <v>24.09</v>
      </c>
      <c r="T61">
        <v>15.47</v>
      </c>
      <c r="U61" s="114">
        <f t="shared" si="2"/>
        <v>80</v>
      </c>
      <c r="V61" s="112">
        <f t="shared" si="3"/>
        <v>0</v>
      </c>
    </row>
    <row r="62" spans="1:22">
      <c r="A62" t="s">
        <v>104</v>
      </c>
      <c r="B62">
        <f>PPCL!B62</f>
        <v>100</v>
      </c>
      <c r="C62">
        <f>PPCL!C62</f>
        <v>200</v>
      </c>
      <c r="D62">
        <f>PPCL!M62</f>
        <v>0</v>
      </c>
      <c r="E62">
        <f>PPCL!N62</f>
        <v>80</v>
      </c>
      <c r="F62">
        <f t="shared" si="4"/>
        <v>300</v>
      </c>
      <c r="G62">
        <f t="shared" si="5"/>
        <v>80</v>
      </c>
      <c r="H62" s="112"/>
      <c r="I62">
        <f>BRPL_EOD!AE62+BRPL_EOD!AF62</f>
        <v>28.37</v>
      </c>
      <c r="J62">
        <f>BYPL_EOD!AE62+BYPL_EOD!AF62</f>
        <v>16.11</v>
      </c>
      <c r="K62">
        <f>MES_EOD!AE62+MES_EOD!AF62</f>
        <v>6.08</v>
      </c>
      <c r="L62">
        <f>NDMC_EOD!AE62+NDMC_EOD!AF62</f>
        <v>30.11</v>
      </c>
      <c r="M62">
        <f>TPDDL_EOD!AE62+TPDDL_EOD!AF62</f>
        <v>19.329999999999998</v>
      </c>
      <c r="N62">
        <f t="shared" si="0"/>
        <v>100</v>
      </c>
      <c r="O62" s="112">
        <f t="shared" si="1"/>
        <v>-20</v>
      </c>
      <c r="P62">
        <v>22.696000000000002</v>
      </c>
      <c r="Q62">
        <v>12.888</v>
      </c>
      <c r="R62">
        <v>4.8639999999999999</v>
      </c>
      <c r="S62">
        <v>24.088000000000001</v>
      </c>
      <c r="T62">
        <v>15.463999999999999</v>
      </c>
      <c r="U62" s="114">
        <f t="shared" si="2"/>
        <v>80</v>
      </c>
      <c r="V62" s="112">
        <f t="shared" si="3"/>
        <v>0</v>
      </c>
    </row>
    <row r="63" spans="1:22">
      <c r="A63" t="s">
        <v>105</v>
      </c>
      <c r="B63">
        <f>PPCL!B63</f>
        <v>100</v>
      </c>
      <c r="C63">
        <f>PPCL!C63</f>
        <v>200</v>
      </c>
      <c r="D63">
        <f>PPCL!M63</f>
        <v>0</v>
      </c>
      <c r="E63">
        <f>PPCL!N63</f>
        <v>80</v>
      </c>
      <c r="F63">
        <f t="shared" si="4"/>
        <v>300</v>
      </c>
      <c r="G63">
        <f t="shared" si="5"/>
        <v>80</v>
      </c>
      <c r="H63" s="112"/>
      <c r="I63">
        <f>BRPL_EOD!AE63+BRPL_EOD!AF63</f>
        <v>28.37</v>
      </c>
      <c r="J63">
        <f>BYPL_EOD!AE63+BYPL_EOD!AF63</f>
        <v>16.11</v>
      </c>
      <c r="K63">
        <f>MES_EOD!AE63+MES_EOD!AF63</f>
        <v>6.08</v>
      </c>
      <c r="L63">
        <f>NDMC_EOD!AE63+NDMC_EOD!AF63</f>
        <v>30.11</v>
      </c>
      <c r="M63">
        <f>TPDDL_EOD!AE63+TPDDL_EOD!AF63</f>
        <v>19.329999999999998</v>
      </c>
      <c r="N63">
        <f t="shared" si="0"/>
        <v>100</v>
      </c>
      <c r="O63" s="112">
        <f t="shared" si="1"/>
        <v>-20</v>
      </c>
      <c r="P63">
        <v>22.696000000000002</v>
      </c>
      <c r="Q63">
        <v>12.888</v>
      </c>
      <c r="R63">
        <v>4.8639999999999999</v>
      </c>
      <c r="S63">
        <v>24.088000000000001</v>
      </c>
      <c r="T63">
        <v>15.463999999999999</v>
      </c>
      <c r="U63" s="114">
        <f t="shared" si="2"/>
        <v>80</v>
      </c>
      <c r="V63" s="112">
        <f t="shared" si="3"/>
        <v>0</v>
      </c>
    </row>
    <row r="64" spans="1:22">
      <c r="A64" t="s">
        <v>106</v>
      </c>
      <c r="B64">
        <f>PPCL!B64</f>
        <v>300</v>
      </c>
      <c r="C64">
        <f>PPCL!C64</f>
        <v>0</v>
      </c>
      <c r="D64">
        <f>PPCL!M64</f>
        <v>110</v>
      </c>
      <c r="E64">
        <f>PPCL!N64</f>
        <v>0</v>
      </c>
      <c r="F64">
        <f t="shared" si="4"/>
        <v>300</v>
      </c>
      <c r="G64">
        <f t="shared" si="5"/>
        <v>110</v>
      </c>
      <c r="H64" s="112"/>
      <c r="I64">
        <f>BRPL_EOD!AE64+BRPL_EOD!AF64</f>
        <v>28.37</v>
      </c>
      <c r="J64">
        <f>BYPL_EOD!AE64+BYPL_EOD!AF64</f>
        <v>16.11</v>
      </c>
      <c r="K64">
        <f>MES_EOD!AE64+MES_EOD!AF64</f>
        <v>6.08</v>
      </c>
      <c r="L64">
        <f>NDMC_EOD!AE64+NDMC_EOD!AF64</f>
        <v>30.11</v>
      </c>
      <c r="M64">
        <f>TPDDL_EOD!AE64+TPDDL_EOD!AF64</f>
        <v>19.329999999999998</v>
      </c>
      <c r="N64">
        <f t="shared" si="0"/>
        <v>100</v>
      </c>
      <c r="O64" s="112">
        <f t="shared" si="1"/>
        <v>10</v>
      </c>
      <c r="P64">
        <v>31.207000000000001</v>
      </c>
      <c r="Q64">
        <v>17.721</v>
      </c>
      <c r="R64">
        <v>6.6879999999999997</v>
      </c>
      <c r="S64">
        <v>33.121000000000002</v>
      </c>
      <c r="T64">
        <v>21.262999999999998</v>
      </c>
      <c r="U64" s="114">
        <f t="shared" si="2"/>
        <v>110</v>
      </c>
      <c r="V64" s="112">
        <f t="shared" si="3"/>
        <v>0</v>
      </c>
    </row>
    <row r="65" spans="1:22">
      <c r="A65" t="s">
        <v>107</v>
      </c>
      <c r="B65">
        <f>PPCL!B65</f>
        <v>300</v>
      </c>
      <c r="C65">
        <f>PPCL!C65</f>
        <v>0</v>
      </c>
      <c r="D65">
        <f>PPCL!M65</f>
        <v>130</v>
      </c>
      <c r="E65">
        <f>PPCL!N65</f>
        <v>0</v>
      </c>
      <c r="F65">
        <f t="shared" si="4"/>
        <v>300</v>
      </c>
      <c r="G65">
        <f t="shared" si="5"/>
        <v>130</v>
      </c>
      <c r="H65" s="112"/>
      <c r="I65">
        <f>BRPL_EOD!AE65+BRPL_EOD!AF65</f>
        <v>28.37</v>
      </c>
      <c r="J65">
        <f>BYPL_EOD!AE65+BYPL_EOD!AF65</f>
        <v>16.11</v>
      </c>
      <c r="K65">
        <f>MES_EOD!AE65+MES_EOD!AF65</f>
        <v>6.08</v>
      </c>
      <c r="L65">
        <f>NDMC_EOD!AE65+NDMC_EOD!AF65</f>
        <v>30.11</v>
      </c>
      <c r="M65">
        <f>TPDDL_EOD!AE65+TPDDL_EOD!AF65</f>
        <v>19.329999999999998</v>
      </c>
      <c r="N65">
        <f t="shared" si="0"/>
        <v>100</v>
      </c>
      <c r="O65" s="112">
        <f t="shared" si="1"/>
        <v>30</v>
      </c>
      <c r="P65">
        <v>36.881</v>
      </c>
      <c r="Q65">
        <v>20.942999999999998</v>
      </c>
      <c r="R65">
        <v>7.9039999999999999</v>
      </c>
      <c r="S65">
        <v>39.143000000000001</v>
      </c>
      <c r="T65">
        <v>25.128999999999998</v>
      </c>
      <c r="U65" s="114">
        <f t="shared" si="2"/>
        <v>130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290</v>
      </c>
      <c r="G66">
        <f t="shared" si="5"/>
        <v>150</v>
      </c>
      <c r="H66" s="112"/>
      <c r="I66">
        <f>BRPL_EOD!AE66+BRPL_EOD!AF66</f>
        <v>42.55</v>
      </c>
      <c r="J66">
        <f>BYPL_EOD!AE66+BYPL_EOD!AF66</f>
        <v>24.17</v>
      </c>
      <c r="K66">
        <f>MES_EOD!AE66+MES_EOD!AF66</f>
        <v>9.11</v>
      </c>
      <c r="L66">
        <f>NDMC_EOD!AE66+NDMC_EOD!AF66</f>
        <v>45.17</v>
      </c>
      <c r="M66">
        <f>TPDDL_EOD!AE66+TPDDL_EOD!AF66</f>
        <v>29</v>
      </c>
      <c r="N66">
        <f t="shared" si="0"/>
        <v>150</v>
      </c>
      <c r="O66" s="112">
        <f t="shared" si="1"/>
        <v>0</v>
      </c>
      <c r="P66">
        <v>42.55</v>
      </c>
      <c r="Q66">
        <v>24.17</v>
      </c>
      <c r="R66">
        <v>9.11</v>
      </c>
      <c r="S66">
        <v>45.17</v>
      </c>
      <c r="T66">
        <v>29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290</v>
      </c>
      <c r="G67">
        <f t="shared" si="5"/>
        <v>150</v>
      </c>
      <c r="H67" s="112"/>
      <c r="I67">
        <f>BRPL_EOD!AE67+BRPL_EOD!AF67</f>
        <v>42.55</v>
      </c>
      <c r="J67">
        <f>BYPL_EOD!AE67+BYPL_EOD!AF67</f>
        <v>24.17</v>
      </c>
      <c r="K67">
        <f>MES_EOD!AE67+MES_EOD!AF67</f>
        <v>9.11</v>
      </c>
      <c r="L67">
        <f>NDMC_EOD!AE67+NDMC_EOD!AF67</f>
        <v>45.17</v>
      </c>
      <c r="M67">
        <f>TPDDL_EOD!AE67+TPDDL_EOD!AF67</f>
        <v>29</v>
      </c>
      <c r="N67">
        <f t="shared" ref="N67:N98" si="6">SUM(I67:M67)</f>
        <v>150</v>
      </c>
      <c r="O67" s="112">
        <f t="shared" ref="O67:O98" si="7">G67-N67</f>
        <v>0</v>
      </c>
      <c r="P67">
        <v>42.55</v>
      </c>
      <c r="Q67">
        <v>24.17</v>
      </c>
      <c r="R67">
        <v>9.11</v>
      </c>
      <c r="S67">
        <v>45.17</v>
      </c>
      <c r="T67">
        <v>29</v>
      </c>
      <c r="U67" s="114">
        <f t="shared" ref="U67:U98" si="8">SUM(P67:T67)</f>
        <v>150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290</v>
      </c>
      <c r="G68">
        <f t="shared" ref="G68:G98" si="11">D68+E68</f>
        <v>150</v>
      </c>
      <c r="H68" s="112"/>
      <c r="I68">
        <f>BRPL_EOD!AE68+BRPL_EOD!AF68</f>
        <v>42.55</v>
      </c>
      <c r="J68">
        <f>BYPL_EOD!AE68+BYPL_EOD!AF68</f>
        <v>24.17</v>
      </c>
      <c r="K68">
        <f>MES_EOD!AE68+MES_EOD!AF68</f>
        <v>9.11</v>
      </c>
      <c r="L68">
        <f>NDMC_EOD!AE68+NDMC_EOD!AF68</f>
        <v>45.17</v>
      </c>
      <c r="M68">
        <f>TPDDL_EOD!AE68+TPDDL_EOD!AF68</f>
        <v>29</v>
      </c>
      <c r="N68">
        <f t="shared" si="6"/>
        <v>150</v>
      </c>
      <c r="O68" s="112">
        <f t="shared" si="7"/>
        <v>0</v>
      </c>
      <c r="P68">
        <v>42.55</v>
      </c>
      <c r="Q68">
        <v>24.17</v>
      </c>
      <c r="R68">
        <v>9.11</v>
      </c>
      <c r="S68">
        <v>45.17</v>
      </c>
      <c r="T68">
        <v>29</v>
      </c>
      <c r="U68" s="114">
        <f t="shared" si="8"/>
        <v>150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290</v>
      </c>
      <c r="G69">
        <f t="shared" si="11"/>
        <v>150</v>
      </c>
      <c r="H69" s="112"/>
      <c r="I69">
        <f>BRPL_EOD!AE69+BRPL_EOD!AF69</f>
        <v>42.55</v>
      </c>
      <c r="J69">
        <f>BYPL_EOD!AE69+BYPL_EOD!AF69</f>
        <v>24.17</v>
      </c>
      <c r="K69">
        <f>MES_EOD!AE69+MES_EOD!AF69</f>
        <v>9.11</v>
      </c>
      <c r="L69">
        <f>NDMC_EOD!AE69+NDMC_EOD!AF69</f>
        <v>45.17</v>
      </c>
      <c r="M69">
        <f>TPDDL_EOD!AE69+TPDDL_EOD!AF69</f>
        <v>29</v>
      </c>
      <c r="N69">
        <f t="shared" si="6"/>
        <v>150</v>
      </c>
      <c r="O69" s="112">
        <f t="shared" si="7"/>
        <v>0</v>
      </c>
      <c r="P69">
        <v>42.55</v>
      </c>
      <c r="Q69">
        <v>24.17</v>
      </c>
      <c r="R69">
        <v>9.11</v>
      </c>
      <c r="S69">
        <v>45.17</v>
      </c>
      <c r="T69">
        <v>29</v>
      </c>
      <c r="U69" s="114">
        <f t="shared" si="8"/>
        <v>150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290</v>
      </c>
      <c r="G70">
        <f t="shared" si="11"/>
        <v>150</v>
      </c>
      <c r="H70" s="112"/>
      <c r="I70">
        <f>BRPL_EOD!AE70+BRPL_EOD!AF70</f>
        <v>42.55</v>
      </c>
      <c r="J70">
        <f>BYPL_EOD!AE70+BYPL_EOD!AF70</f>
        <v>24.17</v>
      </c>
      <c r="K70">
        <f>MES_EOD!AE70+MES_EOD!AF70</f>
        <v>9.11</v>
      </c>
      <c r="L70">
        <f>NDMC_EOD!AE70+NDMC_EOD!AF70</f>
        <v>45.17</v>
      </c>
      <c r="M70">
        <f>TPDDL_EOD!AE70+TPDDL_EOD!AF70</f>
        <v>29</v>
      </c>
      <c r="N70">
        <f t="shared" si="6"/>
        <v>150</v>
      </c>
      <c r="O70" s="112">
        <f t="shared" si="7"/>
        <v>0</v>
      </c>
      <c r="P70">
        <v>42.55</v>
      </c>
      <c r="Q70">
        <v>24.17</v>
      </c>
      <c r="R70">
        <v>9.11</v>
      </c>
      <c r="S70">
        <v>45.17</v>
      </c>
      <c r="T70">
        <v>29</v>
      </c>
      <c r="U70" s="114">
        <f t="shared" si="8"/>
        <v>150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290</v>
      </c>
      <c r="G71">
        <f t="shared" si="11"/>
        <v>150</v>
      </c>
      <c r="H71" s="112"/>
      <c r="I71">
        <f>BRPL_EOD!AE71+BRPL_EOD!AF71</f>
        <v>42.55</v>
      </c>
      <c r="J71">
        <f>BYPL_EOD!AE71+BYPL_EOD!AF71</f>
        <v>24.17</v>
      </c>
      <c r="K71">
        <f>MES_EOD!AE71+MES_EOD!AF71</f>
        <v>9.11</v>
      </c>
      <c r="L71">
        <f>NDMC_EOD!AE71+NDMC_EOD!AF71</f>
        <v>45.17</v>
      </c>
      <c r="M71">
        <f>TPDDL_EOD!AE71+TPDDL_EOD!AF71</f>
        <v>29</v>
      </c>
      <c r="N71">
        <f t="shared" si="6"/>
        <v>150</v>
      </c>
      <c r="O71" s="112">
        <f t="shared" si="7"/>
        <v>0</v>
      </c>
      <c r="P71">
        <v>42.55</v>
      </c>
      <c r="Q71">
        <v>24.17</v>
      </c>
      <c r="R71">
        <v>9.11</v>
      </c>
      <c r="S71">
        <v>45.17</v>
      </c>
      <c r="T71">
        <v>29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290</v>
      </c>
      <c r="G72">
        <f t="shared" si="11"/>
        <v>150</v>
      </c>
      <c r="H72" s="112"/>
      <c r="I72">
        <f>BRPL_EOD!AE72+BRPL_EOD!AF72</f>
        <v>42.55</v>
      </c>
      <c r="J72">
        <f>BYPL_EOD!AE72+BYPL_EOD!AF72</f>
        <v>24.17</v>
      </c>
      <c r="K72">
        <f>MES_EOD!AE72+MES_EOD!AF72</f>
        <v>9.11</v>
      </c>
      <c r="L72">
        <f>NDMC_EOD!AE72+NDMC_EOD!AF72</f>
        <v>45.17</v>
      </c>
      <c r="M72">
        <f>TPDDL_EOD!AE72+TPDDL_EOD!AF72</f>
        <v>29</v>
      </c>
      <c r="N72">
        <f t="shared" si="6"/>
        <v>150</v>
      </c>
      <c r="O72" s="112">
        <f t="shared" si="7"/>
        <v>0</v>
      </c>
      <c r="P72">
        <v>42.55</v>
      </c>
      <c r="Q72">
        <v>24.17</v>
      </c>
      <c r="R72">
        <v>9.11</v>
      </c>
      <c r="S72">
        <v>45.17</v>
      </c>
      <c r="T72">
        <v>29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290</v>
      </c>
      <c r="G73">
        <f t="shared" si="11"/>
        <v>150</v>
      </c>
      <c r="H73" s="112"/>
      <c r="I73">
        <f>BRPL_EOD!AE73+BRPL_EOD!AF73</f>
        <v>42.55</v>
      </c>
      <c r="J73">
        <f>BYPL_EOD!AE73+BYPL_EOD!AF73</f>
        <v>24.17</v>
      </c>
      <c r="K73">
        <f>MES_EOD!AE73+MES_EOD!AF73</f>
        <v>9.11</v>
      </c>
      <c r="L73">
        <f>NDMC_EOD!AE73+NDMC_EOD!AF73</f>
        <v>45.17</v>
      </c>
      <c r="M73">
        <f>TPDDL_EOD!AE73+TPDDL_EOD!AF73</f>
        <v>29</v>
      </c>
      <c r="N73">
        <f t="shared" si="6"/>
        <v>150</v>
      </c>
      <c r="O73" s="112">
        <f t="shared" si="7"/>
        <v>0</v>
      </c>
      <c r="P73">
        <v>42.55</v>
      </c>
      <c r="Q73">
        <v>24.17</v>
      </c>
      <c r="R73">
        <v>9.11</v>
      </c>
      <c r="S73">
        <v>45.17</v>
      </c>
      <c r="T73">
        <v>29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290</v>
      </c>
      <c r="G74">
        <f t="shared" si="11"/>
        <v>150</v>
      </c>
      <c r="H74" s="112"/>
      <c r="I74">
        <f>BRPL_EOD!AE74+BRPL_EOD!AF74</f>
        <v>42.55</v>
      </c>
      <c r="J74">
        <f>BYPL_EOD!AE74+BYPL_EOD!AF74</f>
        <v>24.17</v>
      </c>
      <c r="K74">
        <f>MES_EOD!AE74+MES_EOD!AF74</f>
        <v>9.11</v>
      </c>
      <c r="L74">
        <f>NDMC_EOD!AE74+NDMC_EOD!AF74</f>
        <v>45.17</v>
      </c>
      <c r="M74">
        <f>TPDDL_EOD!AE74+TPDDL_EOD!AF74</f>
        <v>29</v>
      </c>
      <c r="N74">
        <f t="shared" si="6"/>
        <v>150</v>
      </c>
      <c r="O74" s="112">
        <f t="shared" si="7"/>
        <v>0</v>
      </c>
      <c r="P74">
        <v>42.55</v>
      </c>
      <c r="Q74">
        <v>24.17</v>
      </c>
      <c r="R74">
        <v>9.11</v>
      </c>
      <c r="S74">
        <v>45.17</v>
      </c>
      <c r="T74">
        <v>29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290</v>
      </c>
      <c r="G75">
        <f t="shared" si="11"/>
        <v>150</v>
      </c>
      <c r="H75" s="112"/>
      <c r="I75">
        <f>BRPL_EOD!AE75+BRPL_EOD!AF75</f>
        <v>42.55</v>
      </c>
      <c r="J75">
        <f>BYPL_EOD!AE75+BYPL_EOD!AF75</f>
        <v>24.17</v>
      </c>
      <c r="K75">
        <f>MES_EOD!AE75+MES_EOD!AF75</f>
        <v>9.11</v>
      </c>
      <c r="L75">
        <f>NDMC_EOD!AE75+NDMC_EOD!AF75</f>
        <v>45.17</v>
      </c>
      <c r="M75">
        <f>TPDDL_EOD!AE75+TPDDL_EOD!AF75</f>
        <v>29</v>
      </c>
      <c r="N75">
        <f t="shared" si="6"/>
        <v>150</v>
      </c>
      <c r="O75" s="112">
        <f t="shared" si="7"/>
        <v>0</v>
      </c>
      <c r="P75">
        <v>42.55</v>
      </c>
      <c r="Q75">
        <v>24.17</v>
      </c>
      <c r="R75">
        <v>9.11</v>
      </c>
      <c r="S75">
        <v>45.17</v>
      </c>
      <c r="T75">
        <v>29</v>
      </c>
      <c r="U75" s="114">
        <f t="shared" si="8"/>
        <v>150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290</v>
      </c>
      <c r="G76">
        <f t="shared" si="11"/>
        <v>150</v>
      </c>
      <c r="H76" s="112"/>
      <c r="I76">
        <f>BRPL_EOD!AE76+BRPL_EOD!AF76</f>
        <v>42.55</v>
      </c>
      <c r="J76">
        <f>BYPL_EOD!AE76+BYPL_EOD!AF76</f>
        <v>24.17</v>
      </c>
      <c r="K76">
        <f>MES_EOD!AE76+MES_EOD!AF76</f>
        <v>9.11</v>
      </c>
      <c r="L76">
        <f>NDMC_EOD!AE76+NDMC_EOD!AF76</f>
        <v>45.17</v>
      </c>
      <c r="M76">
        <f>TPDDL_EOD!AE76+TPDDL_EOD!AF76</f>
        <v>29</v>
      </c>
      <c r="N76">
        <f t="shared" si="6"/>
        <v>150</v>
      </c>
      <c r="O76" s="112">
        <f t="shared" si="7"/>
        <v>0</v>
      </c>
      <c r="P76">
        <v>42.55</v>
      </c>
      <c r="Q76">
        <v>24.17</v>
      </c>
      <c r="R76">
        <v>9.11</v>
      </c>
      <c r="S76">
        <v>45.17</v>
      </c>
      <c r="T76">
        <v>29</v>
      </c>
      <c r="U76" s="114">
        <f t="shared" si="8"/>
        <v>150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290</v>
      </c>
      <c r="G77">
        <f t="shared" si="11"/>
        <v>150</v>
      </c>
      <c r="H77" s="112"/>
      <c r="I77">
        <f>BRPL_EOD!AE77+BRPL_EOD!AF77</f>
        <v>42.55</v>
      </c>
      <c r="J77">
        <f>BYPL_EOD!AE77+BYPL_EOD!AF77</f>
        <v>24.17</v>
      </c>
      <c r="K77">
        <f>MES_EOD!AE77+MES_EOD!AF77</f>
        <v>9.11</v>
      </c>
      <c r="L77">
        <f>NDMC_EOD!AE77+NDMC_EOD!AF77</f>
        <v>45.17</v>
      </c>
      <c r="M77">
        <f>TPDDL_EOD!AE77+TPDDL_EOD!AF77</f>
        <v>29</v>
      </c>
      <c r="N77">
        <f t="shared" si="6"/>
        <v>150</v>
      </c>
      <c r="O77" s="112">
        <f t="shared" si="7"/>
        <v>0</v>
      </c>
      <c r="P77">
        <v>42.55</v>
      </c>
      <c r="Q77">
        <v>24.17</v>
      </c>
      <c r="R77">
        <v>9.11</v>
      </c>
      <c r="S77">
        <v>45.17</v>
      </c>
      <c r="T77">
        <v>29</v>
      </c>
      <c r="U77" s="114">
        <f t="shared" si="8"/>
        <v>150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290</v>
      </c>
      <c r="G78">
        <f t="shared" si="11"/>
        <v>150</v>
      </c>
      <c r="H78" s="112"/>
      <c r="I78">
        <f>BRPL_EOD!AE78+BRPL_EOD!AF78</f>
        <v>42.55</v>
      </c>
      <c r="J78">
        <f>BYPL_EOD!AE78+BYPL_EOD!AF78</f>
        <v>24.17</v>
      </c>
      <c r="K78">
        <f>MES_EOD!AE78+MES_EOD!AF78</f>
        <v>9.11</v>
      </c>
      <c r="L78">
        <f>NDMC_EOD!AE78+NDMC_EOD!AF78</f>
        <v>45.17</v>
      </c>
      <c r="M78">
        <f>TPDDL_EOD!AE78+TPDDL_EOD!AF78</f>
        <v>29</v>
      </c>
      <c r="N78">
        <f t="shared" si="6"/>
        <v>150</v>
      </c>
      <c r="O78" s="112">
        <f t="shared" si="7"/>
        <v>0</v>
      </c>
      <c r="P78">
        <v>42.55</v>
      </c>
      <c r="Q78">
        <v>24.17</v>
      </c>
      <c r="R78">
        <v>9.11</v>
      </c>
      <c r="S78">
        <v>45.17</v>
      </c>
      <c r="T78">
        <v>29</v>
      </c>
      <c r="U78" s="114">
        <f t="shared" si="8"/>
        <v>150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290</v>
      </c>
      <c r="G79">
        <f t="shared" si="11"/>
        <v>150</v>
      </c>
      <c r="H79" s="112"/>
      <c r="I79">
        <f>BRPL_EOD!AE79+BRPL_EOD!AF79</f>
        <v>42.55</v>
      </c>
      <c r="J79">
        <f>BYPL_EOD!AE79+BYPL_EOD!AF79</f>
        <v>24.17</v>
      </c>
      <c r="K79">
        <f>MES_EOD!AE79+MES_EOD!AF79</f>
        <v>9.11</v>
      </c>
      <c r="L79">
        <f>NDMC_EOD!AE79+NDMC_EOD!AF79</f>
        <v>45.17</v>
      </c>
      <c r="M79">
        <f>TPDDL_EOD!AE79+TPDDL_EOD!AF79</f>
        <v>29</v>
      </c>
      <c r="N79">
        <f t="shared" si="6"/>
        <v>150</v>
      </c>
      <c r="O79" s="112">
        <f t="shared" si="7"/>
        <v>0</v>
      </c>
      <c r="P79">
        <v>42.55</v>
      </c>
      <c r="Q79">
        <v>24.17</v>
      </c>
      <c r="R79">
        <v>9.11</v>
      </c>
      <c r="S79">
        <v>45.17</v>
      </c>
      <c r="T79">
        <v>29</v>
      </c>
      <c r="U79" s="114">
        <f t="shared" si="8"/>
        <v>150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145</v>
      </c>
      <c r="E80">
        <f>PPCL!N80</f>
        <v>0</v>
      </c>
      <c r="F80">
        <f t="shared" si="10"/>
        <v>290</v>
      </c>
      <c r="G80">
        <f t="shared" si="11"/>
        <v>145</v>
      </c>
      <c r="H80" s="112"/>
      <c r="I80">
        <f>BRPL_EOD!AE80+BRPL_EOD!AF80</f>
        <v>40.869999999999997</v>
      </c>
      <c r="J80">
        <f>BYPL_EOD!AE80+BYPL_EOD!AF80</f>
        <v>24</v>
      </c>
      <c r="K80">
        <f>MES_EOD!AE80+MES_EOD!AF80</f>
        <v>8.75</v>
      </c>
      <c r="L80">
        <f>NDMC_EOD!AE80+NDMC_EOD!AF80</f>
        <v>43.38</v>
      </c>
      <c r="M80">
        <f>TPDDL_EOD!AE80+TPDDL_EOD!AF80</f>
        <v>28</v>
      </c>
      <c r="N80">
        <f t="shared" si="6"/>
        <v>145</v>
      </c>
      <c r="O80" s="112">
        <f t="shared" si="7"/>
        <v>0</v>
      </c>
      <c r="P80">
        <v>40.869999999999997</v>
      </c>
      <c r="Q80">
        <v>24</v>
      </c>
      <c r="R80">
        <v>8.75</v>
      </c>
      <c r="S80">
        <v>43.38</v>
      </c>
      <c r="T80">
        <v>28</v>
      </c>
      <c r="U80" s="114">
        <f t="shared" si="8"/>
        <v>145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145</v>
      </c>
      <c r="E81">
        <f>PPCL!N81</f>
        <v>0</v>
      </c>
      <c r="F81">
        <f t="shared" si="10"/>
        <v>290</v>
      </c>
      <c r="G81">
        <f t="shared" si="11"/>
        <v>145</v>
      </c>
      <c r="H81" s="112"/>
      <c r="I81">
        <f>BRPL_EOD!AE81+BRPL_EOD!AF81</f>
        <v>40.869999999999997</v>
      </c>
      <c r="J81">
        <f>BYPL_EOD!AE81+BYPL_EOD!AF81</f>
        <v>24</v>
      </c>
      <c r="K81">
        <f>MES_EOD!AE81+MES_EOD!AF81</f>
        <v>8.75</v>
      </c>
      <c r="L81">
        <f>NDMC_EOD!AE81+NDMC_EOD!AF81</f>
        <v>43.38</v>
      </c>
      <c r="M81">
        <f>TPDDL_EOD!AE81+TPDDL_EOD!AF81</f>
        <v>28</v>
      </c>
      <c r="N81">
        <f t="shared" si="6"/>
        <v>145</v>
      </c>
      <c r="O81" s="112">
        <f t="shared" si="7"/>
        <v>0</v>
      </c>
      <c r="P81">
        <v>40.869999999999997</v>
      </c>
      <c r="Q81">
        <v>24</v>
      </c>
      <c r="R81">
        <v>8.75</v>
      </c>
      <c r="S81">
        <v>43.38</v>
      </c>
      <c r="T81">
        <v>28</v>
      </c>
      <c r="U81" s="114">
        <f t="shared" si="8"/>
        <v>145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145</v>
      </c>
      <c r="E82">
        <f>PPCL!N82</f>
        <v>0</v>
      </c>
      <c r="F82">
        <f t="shared" si="10"/>
        <v>290</v>
      </c>
      <c r="G82">
        <f t="shared" si="11"/>
        <v>145</v>
      </c>
      <c r="H82" s="112"/>
      <c r="I82">
        <f>BRPL_EOD!AE82+BRPL_EOD!AF82</f>
        <v>40.869999999999997</v>
      </c>
      <c r="J82">
        <f>BYPL_EOD!AE82+BYPL_EOD!AF82</f>
        <v>24</v>
      </c>
      <c r="K82">
        <f>MES_EOD!AE82+MES_EOD!AF82</f>
        <v>8.75</v>
      </c>
      <c r="L82">
        <f>NDMC_EOD!AE82+NDMC_EOD!AF82</f>
        <v>43.38</v>
      </c>
      <c r="M82">
        <f>TPDDL_EOD!AE82+TPDDL_EOD!AF82</f>
        <v>28</v>
      </c>
      <c r="N82">
        <f t="shared" si="6"/>
        <v>145</v>
      </c>
      <c r="O82" s="112">
        <f t="shared" si="7"/>
        <v>0</v>
      </c>
      <c r="P82">
        <v>40.869999999999997</v>
      </c>
      <c r="Q82">
        <v>24</v>
      </c>
      <c r="R82">
        <v>8.75</v>
      </c>
      <c r="S82">
        <v>43.38</v>
      </c>
      <c r="T82">
        <v>28</v>
      </c>
      <c r="U82" s="114">
        <f t="shared" si="8"/>
        <v>145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145</v>
      </c>
      <c r="E83">
        <f>PPCL!N83</f>
        <v>0</v>
      </c>
      <c r="F83">
        <f t="shared" si="10"/>
        <v>290</v>
      </c>
      <c r="G83">
        <f t="shared" si="11"/>
        <v>145</v>
      </c>
      <c r="H83" s="112"/>
      <c r="I83">
        <f>BRPL_EOD!AE83+BRPL_EOD!AF83</f>
        <v>40</v>
      </c>
      <c r="J83">
        <f>BYPL_EOD!AE83+BYPL_EOD!AF83</f>
        <v>24</v>
      </c>
      <c r="K83">
        <f>MES_EOD!AE83+MES_EOD!AF83</f>
        <v>16</v>
      </c>
      <c r="L83">
        <f>NDMC_EOD!AE83+NDMC_EOD!AF83</f>
        <v>37</v>
      </c>
      <c r="M83">
        <f>TPDDL_EOD!AE83+TPDDL_EOD!AF83</f>
        <v>28</v>
      </c>
      <c r="N83">
        <f t="shared" si="6"/>
        <v>145</v>
      </c>
      <c r="O83" s="112">
        <f t="shared" si="7"/>
        <v>0</v>
      </c>
      <c r="P83">
        <v>40</v>
      </c>
      <c r="Q83">
        <v>24</v>
      </c>
      <c r="R83">
        <v>16</v>
      </c>
      <c r="S83">
        <v>37</v>
      </c>
      <c r="T83">
        <v>28</v>
      </c>
      <c r="U83" s="114">
        <f t="shared" si="8"/>
        <v>145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145</v>
      </c>
      <c r="E84">
        <f>PPCL!N84</f>
        <v>0</v>
      </c>
      <c r="F84">
        <f t="shared" si="10"/>
        <v>290</v>
      </c>
      <c r="G84">
        <f t="shared" si="11"/>
        <v>145</v>
      </c>
      <c r="H84" s="112"/>
      <c r="I84">
        <f>BRPL_EOD!AE84+BRPL_EOD!AF84</f>
        <v>40</v>
      </c>
      <c r="J84">
        <f>BYPL_EOD!AE84+BYPL_EOD!AF84</f>
        <v>24</v>
      </c>
      <c r="K84">
        <f>MES_EOD!AE84+MES_EOD!AF84</f>
        <v>16</v>
      </c>
      <c r="L84">
        <f>NDMC_EOD!AE84+NDMC_EOD!AF84</f>
        <v>37</v>
      </c>
      <c r="M84">
        <f>TPDDL_EOD!AE84+TPDDL_EOD!AF84</f>
        <v>28</v>
      </c>
      <c r="N84">
        <f t="shared" si="6"/>
        <v>145</v>
      </c>
      <c r="O84" s="112">
        <f t="shared" si="7"/>
        <v>0</v>
      </c>
      <c r="P84">
        <v>40</v>
      </c>
      <c r="Q84">
        <v>24</v>
      </c>
      <c r="R84">
        <v>16</v>
      </c>
      <c r="S84">
        <v>37</v>
      </c>
      <c r="T84">
        <v>28</v>
      </c>
      <c r="U84" s="114">
        <f t="shared" si="8"/>
        <v>145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145</v>
      </c>
      <c r="E85">
        <f>PPCL!N85</f>
        <v>0</v>
      </c>
      <c r="F85">
        <f t="shared" si="10"/>
        <v>290</v>
      </c>
      <c r="G85">
        <f t="shared" si="11"/>
        <v>145</v>
      </c>
      <c r="H85" s="112"/>
      <c r="I85">
        <f>BRPL_EOD!AE85+BRPL_EOD!AF85</f>
        <v>40</v>
      </c>
      <c r="J85">
        <f>BYPL_EOD!AE85+BYPL_EOD!AF85</f>
        <v>24</v>
      </c>
      <c r="K85">
        <f>MES_EOD!AE85+MES_EOD!AF85</f>
        <v>16</v>
      </c>
      <c r="L85">
        <f>NDMC_EOD!AE85+NDMC_EOD!AF85</f>
        <v>37</v>
      </c>
      <c r="M85">
        <f>TPDDL_EOD!AE85+TPDDL_EOD!AF85</f>
        <v>28</v>
      </c>
      <c r="N85">
        <f t="shared" si="6"/>
        <v>145</v>
      </c>
      <c r="O85" s="112">
        <f t="shared" si="7"/>
        <v>0</v>
      </c>
      <c r="P85">
        <v>40</v>
      </c>
      <c r="Q85">
        <v>24</v>
      </c>
      <c r="R85">
        <v>16</v>
      </c>
      <c r="S85">
        <v>37</v>
      </c>
      <c r="T85">
        <v>28</v>
      </c>
      <c r="U85" s="114">
        <f t="shared" si="8"/>
        <v>145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145</v>
      </c>
      <c r="E86">
        <f>PPCL!N86</f>
        <v>0</v>
      </c>
      <c r="F86">
        <f t="shared" si="10"/>
        <v>290</v>
      </c>
      <c r="G86">
        <f t="shared" si="11"/>
        <v>145</v>
      </c>
      <c r="H86" s="112"/>
      <c r="I86">
        <f>BRPL_EOD!AE86+BRPL_EOD!AF86</f>
        <v>40</v>
      </c>
      <c r="J86">
        <f>BYPL_EOD!AE86+BYPL_EOD!AF86</f>
        <v>24</v>
      </c>
      <c r="K86">
        <f>MES_EOD!AE86+MES_EOD!AF86</f>
        <v>16</v>
      </c>
      <c r="L86">
        <f>NDMC_EOD!AE86+NDMC_EOD!AF86</f>
        <v>37</v>
      </c>
      <c r="M86">
        <f>TPDDL_EOD!AE86+TPDDL_EOD!AF86</f>
        <v>28</v>
      </c>
      <c r="N86">
        <f t="shared" si="6"/>
        <v>145</v>
      </c>
      <c r="O86" s="112">
        <f t="shared" si="7"/>
        <v>0</v>
      </c>
      <c r="P86">
        <v>40</v>
      </c>
      <c r="Q86">
        <v>24</v>
      </c>
      <c r="R86">
        <v>16</v>
      </c>
      <c r="S86">
        <v>37</v>
      </c>
      <c r="T86">
        <v>28</v>
      </c>
      <c r="U86" s="114">
        <f t="shared" si="8"/>
        <v>145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145</v>
      </c>
      <c r="E87">
        <f>PPCL!N87</f>
        <v>0</v>
      </c>
      <c r="F87">
        <f t="shared" si="10"/>
        <v>290</v>
      </c>
      <c r="G87">
        <f t="shared" si="11"/>
        <v>145</v>
      </c>
      <c r="H87" s="112"/>
      <c r="I87">
        <f>BRPL_EOD!AE87+BRPL_EOD!AF87</f>
        <v>40</v>
      </c>
      <c r="J87">
        <f>BYPL_EOD!AE87+BYPL_EOD!AF87</f>
        <v>24</v>
      </c>
      <c r="K87">
        <f>MES_EOD!AE87+MES_EOD!AF87</f>
        <v>16</v>
      </c>
      <c r="L87">
        <f>NDMC_EOD!AE87+NDMC_EOD!AF87</f>
        <v>37</v>
      </c>
      <c r="M87">
        <f>TPDDL_EOD!AE87+TPDDL_EOD!AF87</f>
        <v>28</v>
      </c>
      <c r="N87">
        <f t="shared" si="6"/>
        <v>145</v>
      </c>
      <c r="O87" s="112">
        <f t="shared" si="7"/>
        <v>0</v>
      </c>
      <c r="P87">
        <v>40</v>
      </c>
      <c r="Q87">
        <v>24</v>
      </c>
      <c r="R87">
        <v>16</v>
      </c>
      <c r="S87">
        <v>37</v>
      </c>
      <c r="T87">
        <v>28</v>
      </c>
      <c r="U87" s="114">
        <f t="shared" si="8"/>
        <v>145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145</v>
      </c>
      <c r="E88">
        <f>PPCL!N88</f>
        <v>0</v>
      </c>
      <c r="F88">
        <f t="shared" si="10"/>
        <v>290</v>
      </c>
      <c r="G88">
        <f t="shared" si="11"/>
        <v>145</v>
      </c>
      <c r="H88" s="112"/>
      <c r="I88">
        <f>BRPL_EOD!AE88+BRPL_EOD!AF88</f>
        <v>40</v>
      </c>
      <c r="J88">
        <f>BYPL_EOD!AE88+BYPL_EOD!AF88</f>
        <v>24</v>
      </c>
      <c r="K88">
        <f>MES_EOD!AE88+MES_EOD!AF88</f>
        <v>16</v>
      </c>
      <c r="L88">
        <f>NDMC_EOD!AE88+NDMC_EOD!AF88</f>
        <v>37</v>
      </c>
      <c r="M88">
        <f>TPDDL_EOD!AE88+TPDDL_EOD!AF88</f>
        <v>28</v>
      </c>
      <c r="N88">
        <f t="shared" si="6"/>
        <v>145</v>
      </c>
      <c r="O88" s="112">
        <f t="shared" si="7"/>
        <v>0</v>
      </c>
      <c r="P88">
        <v>40</v>
      </c>
      <c r="Q88">
        <v>24</v>
      </c>
      <c r="R88">
        <v>16</v>
      </c>
      <c r="S88">
        <v>37</v>
      </c>
      <c r="T88">
        <v>28</v>
      </c>
      <c r="U88" s="114">
        <f t="shared" si="8"/>
        <v>145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145</v>
      </c>
      <c r="E89">
        <f>PPCL!N89</f>
        <v>0</v>
      </c>
      <c r="F89">
        <f t="shared" si="10"/>
        <v>290</v>
      </c>
      <c r="G89">
        <f t="shared" si="11"/>
        <v>145</v>
      </c>
      <c r="H89" s="112"/>
      <c r="I89">
        <f>BRPL_EOD!AE89+BRPL_EOD!AF89</f>
        <v>40</v>
      </c>
      <c r="J89">
        <f>BYPL_EOD!AE89+BYPL_EOD!AF89</f>
        <v>24</v>
      </c>
      <c r="K89">
        <f>MES_EOD!AE89+MES_EOD!AF89</f>
        <v>16</v>
      </c>
      <c r="L89">
        <f>NDMC_EOD!AE89+NDMC_EOD!AF89</f>
        <v>37</v>
      </c>
      <c r="M89">
        <f>TPDDL_EOD!AE89+TPDDL_EOD!AF89</f>
        <v>28</v>
      </c>
      <c r="N89">
        <f t="shared" si="6"/>
        <v>145</v>
      </c>
      <c r="O89" s="112">
        <f t="shared" si="7"/>
        <v>0</v>
      </c>
      <c r="P89">
        <v>40</v>
      </c>
      <c r="Q89">
        <v>24</v>
      </c>
      <c r="R89">
        <v>16</v>
      </c>
      <c r="S89">
        <v>37</v>
      </c>
      <c r="T89">
        <v>28</v>
      </c>
      <c r="U89" s="114">
        <f t="shared" si="8"/>
        <v>145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145</v>
      </c>
      <c r="E90">
        <f>PPCL!N90</f>
        <v>0</v>
      </c>
      <c r="F90">
        <f t="shared" si="10"/>
        <v>290</v>
      </c>
      <c r="G90">
        <f t="shared" si="11"/>
        <v>145</v>
      </c>
      <c r="H90" s="112"/>
      <c r="I90">
        <f>BRPL_EOD!AE90+BRPL_EOD!AF90</f>
        <v>40</v>
      </c>
      <c r="J90">
        <f>BYPL_EOD!AE90+BYPL_EOD!AF90</f>
        <v>24</v>
      </c>
      <c r="K90">
        <f>MES_EOD!AE90+MES_EOD!AF90</f>
        <v>16</v>
      </c>
      <c r="L90">
        <f>NDMC_EOD!AE90+NDMC_EOD!AF90</f>
        <v>37</v>
      </c>
      <c r="M90">
        <f>TPDDL_EOD!AE90+TPDDL_EOD!AF90</f>
        <v>28</v>
      </c>
      <c r="N90">
        <f t="shared" si="6"/>
        <v>145</v>
      </c>
      <c r="O90" s="112">
        <f t="shared" si="7"/>
        <v>0</v>
      </c>
      <c r="P90">
        <v>40</v>
      </c>
      <c r="Q90">
        <v>24</v>
      </c>
      <c r="R90">
        <v>16</v>
      </c>
      <c r="S90">
        <v>37</v>
      </c>
      <c r="T90">
        <v>28</v>
      </c>
      <c r="U90" s="114">
        <f t="shared" si="8"/>
        <v>145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145</v>
      </c>
      <c r="E91">
        <f>PPCL!N91</f>
        <v>0</v>
      </c>
      <c r="F91">
        <f t="shared" si="10"/>
        <v>290</v>
      </c>
      <c r="G91">
        <f t="shared" si="11"/>
        <v>145</v>
      </c>
      <c r="H91" s="112"/>
      <c r="I91">
        <f>BRPL_EOD!AE91+BRPL_EOD!AF91</f>
        <v>40</v>
      </c>
      <c r="J91">
        <f>BYPL_EOD!AE91+BYPL_EOD!AF91</f>
        <v>24</v>
      </c>
      <c r="K91">
        <f>MES_EOD!AE91+MES_EOD!AF91</f>
        <v>16</v>
      </c>
      <c r="L91">
        <f>NDMC_EOD!AE91+NDMC_EOD!AF91</f>
        <v>37</v>
      </c>
      <c r="M91">
        <f>TPDDL_EOD!AE91+TPDDL_EOD!AF91</f>
        <v>28</v>
      </c>
      <c r="N91">
        <f t="shared" si="6"/>
        <v>145</v>
      </c>
      <c r="O91" s="112">
        <f t="shared" si="7"/>
        <v>0</v>
      </c>
      <c r="P91">
        <v>40</v>
      </c>
      <c r="Q91">
        <v>24</v>
      </c>
      <c r="R91">
        <v>16</v>
      </c>
      <c r="S91">
        <v>37</v>
      </c>
      <c r="T91">
        <v>28</v>
      </c>
      <c r="U91" s="114">
        <f t="shared" si="8"/>
        <v>145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145</v>
      </c>
      <c r="E92">
        <f>PPCL!N92</f>
        <v>0</v>
      </c>
      <c r="F92">
        <f t="shared" si="10"/>
        <v>290</v>
      </c>
      <c r="G92">
        <f t="shared" si="11"/>
        <v>145</v>
      </c>
      <c r="H92" s="112"/>
      <c r="I92">
        <f>BRPL_EOD!AE92+BRPL_EOD!AF92</f>
        <v>40</v>
      </c>
      <c r="J92">
        <f>BYPL_EOD!AE92+BYPL_EOD!AF92</f>
        <v>24</v>
      </c>
      <c r="K92">
        <f>MES_EOD!AE92+MES_EOD!AF92</f>
        <v>16</v>
      </c>
      <c r="L92">
        <f>NDMC_EOD!AE92+NDMC_EOD!AF92</f>
        <v>37</v>
      </c>
      <c r="M92">
        <f>TPDDL_EOD!AE92+TPDDL_EOD!AF92</f>
        <v>28</v>
      </c>
      <c r="N92">
        <f t="shared" si="6"/>
        <v>145</v>
      </c>
      <c r="O92" s="112">
        <f t="shared" si="7"/>
        <v>0</v>
      </c>
      <c r="P92">
        <v>40</v>
      </c>
      <c r="Q92">
        <v>24</v>
      </c>
      <c r="R92">
        <v>16</v>
      </c>
      <c r="S92">
        <v>37</v>
      </c>
      <c r="T92">
        <v>28</v>
      </c>
      <c r="U92" s="114">
        <f t="shared" si="8"/>
        <v>145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145</v>
      </c>
      <c r="E93">
        <f>PPCL!N93</f>
        <v>0</v>
      </c>
      <c r="F93">
        <f t="shared" si="10"/>
        <v>290</v>
      </c>
      <c r="G93">
        <f t="shared" si="11"/>
        <v>145</v>
      </c>
      <c r="H93" s="112"/>
      <c r="I93">
        <f>BRPL_EOD!AE93+BRPL_EOD!AF93</f>
        <v>40</v>
      </c>
      <c r="J93">
        <f>BYPL_EOD!AE93+BYPL_EOD!AF93</f>
        <v>24</v>
      </c>
      <c r="K93">
        <f>MES_EOD!AE93+MES_EOD!AF93</f>
        <v>16</v>
      </c>
      <c r="L93">
        <f>NDMC_EOD!AE93+NDMC_EOD!AF93</f>
        <v>37</v>
      </c>
      <c r="M93">
        <f>TPDDL_EOD!AE93+TPDDL_EOD!AF93</f>
        <v>28</v>
      </c>
      <c r="N93">
        <f t="shared" si="6"/>
        <v>145</v>
      </c>
      <c r="O93" s="112">
        <f t="shared" si="7"/>
        <v>0</v>
      </c>
      <c r="P93">
        <v>40</v>
      </c>
      <c r="Q93">
        <v>24</v>
      </c>
      <c r="R93">
        <v>16</v>
      </c>
      <c r="S93">
        <v>37</v>
      </c>
      <c r="T93">
        <v>28</v>
      </c>
      <c r="U93" s="114">
        <f t="shared" si="8"/>
        <v>145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145</v>
      </c>
      <c r="E94">
        <f>PPCL!N94</f>
        <v>0</v>
      </c>
      <c r="F94">
        <f t="shared" si="10"/>
        <v>290</v>
      </c>
      <c r="G94">
        <f t="shared" si="11"/>
        <v>145</v>
      </c>
      <c r="H94" s="112"/>
      <c r="I94">
        <f>BRPL_EOD!AE94+BRPL_EOD!AF94</f>
        <v>40</v>
      </c>
      <c r="J94">
        <f>BYPL_EOD!AE94+BYPL_EOD!AF94</f>
        <v>24</v>
      </c>
      <c r="K94">
        <f>MES_EOD!AE94+MES_EOD!AF94</f>
        <v>16</v>
      </c>
      <c r="L94">
        <f>NDMC_EOD!AE94+NDMC_EOD!AF94</f>
        <v>37</v>
      </c>
      <c r="M94">
        <f>TPDDL_EOD!AE94+TPDDL_EOD!AF94</f>
        <v>28</v>
      </c>
      <c r="N94">
        <f t="shared" si="6"/>
        <v>145</v>
      </c>
      <c r="O94" s="112">
        <f t="shared" si="7"/>
        <v>0</v>
      </c>
      <c r="P94">
        <v>40</v>
      </c>
      <c r="Q94">
        <v>24</v>
      </c>
      <c r="R94">
        <v>16</v>
      </c>
      <c r="S94">
        <v>37</v>
      </c>
      <c r="T94">
        <v>28</v>
      </c>
      <c r="U94" s="114">
        <f t="shared" si="8"/>
        <v>145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145</v>
      </c>
      <c r="E95">
        <f>PPCL!N95</f>
        <v>0</v>
      </c>
      <c r="F95">
        <f t="shared" si="10"/>
        <v>290</v>
      </c>
      <c r="G95">
        <f t="shared" si="11"/>
        <v>145</v>
      </c>
      <c r="H95" s="112"/>
      <c r="I95">
        <f>BRPL_EOD!AE95+BRPL_EOD!AF95</f>
        <v>40</v>
      </c>
      <c r="J95">
        <f>BYPL_EOD!AE95+BYPL_EOD!AF95</f>
        <v>24</v>
      </c>
      <c r="K95">
        <f>MES_EOD!AE95+MES_EOD!AF95</f>
        <v>16</v>
      </c>
      <c r="L95">
        <f>NDMC_EOD!AE95+NDMC_EOD!AF95</f>
        <v>37</v>
      </c>
      <c r="M95">
        <f>TPDDL_EOD!AE95+TPDDL_EOD!AF95</f>
        <v>28</v>
      </c>
      <c r="N95">
        <f t="shared" si="6"/>
        <v>145</v>
      </c>
      <c r="O95" s="112">
        <f t="shared" si="7"/>
        <v>0</v>
      </c>
      <c r="P95">
        <v>40</v>
      </c>
      <c r="Q95">
        <v>24</v>
      </c>
      <c r="R95">
        <v>16</v>
      </c>
      <c r="S95">
        <v>37</v>
      </c>
      <c r="T95">
        <v>28</v>
      </c>
      <c r="U95" s="114">
        <f t="shared" si="8"/>
        <v>145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145</v>
      </c>
      <c r="E96">
        <f>PPCL!N96</f>
        <v>0</v>
      </c>
      <c r="F96">
        <f t="shared" si="10"/>
        <v>290</v>
      </c>
      <c r="G96">
        <f t="shared" si="11"/>
        <v>145</v>
      </c>
      <c r="H96" s="112"/>
      <c r="I96">
        <f>BRPL_EOD!AE96+BRPL_EOD!AF96</f>
        <v>40</v>
      </c>
      <c r="J96">
        <f>BYPL_EOD!AE96+BYPL_EOD!AF96</f>
        <v>24</v>
      </c>
      <c r="K96">
        <f>MES_EOD!AE96+MES_EOD!AF96</f>
        <v>16</v>
      </c>
      <c r="L96">
        <f>NDMC_EOD!AE96+NDMC_EOD!AF96</f>
        <v>37</v>
      </c>
      <c r="M96">
        <f>TPDDL_EOD!AE96+TPDDL_EOD!AF96</f>
        <v>28</v>
      </c>
      <c r="N96">
        <f t="shared" si="6"/>
        <v>145</v>
      </c>
      <c r="O96" s="112">
        <f t="shared" si="7"/>
        <v>0</v>
      </c>
      <c r="P96">
        <v>40</v>
      </c>
      <c r="Q96">
        <v>24</v>
      </c>
      <c r="R96">
        <v>16</v>
      </c>
      <c r="S96">
        <v>37</v>
      </c>
      <c r="T96">
        <v>28</v>
      </c>
      <c r="U96" s="114">
        <f t="shared" si="8"/>
        <v>145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145</v>
      </c>
      <c r="E97">
        <f>PPCL!N97</f>
        <v>0</v>
      </c>
      <c r="F97">
        <f t="shared" si="10"/>
        <v>290</v>
      </c>
      <c r="G97">
        <f t="shared" si="11"/>
        <v>145</v>
      </c>
      <c r="H97" s="112"/>
      <c r="I97">
        <f>BRPL_EOD!AE97+BRPL_EOD!AF97</f>
        <v>40</v>
      </c>
      <c r="J97">
        <f>BYPL_EOD!AE97+BYPL_EOD!AF97</f>
        <v>24</v>
      </c>
      <c r="K97">
        <f>MES_EOD!AE97+MES_EOD!AF97</f>
        <v>16</v>
      </c>
      <c r="L97">
        <f>NDMC_EOD!AE97+NDMC_EOD!AF97</f>
        <v>37</v>
      </c>
      <c r="M97">
        <f>TPDDL_EOD!AE97+TPDDL_EOD!AF97</f>
        <v>28</v>
      </c>
      <c r="N97">
        <f t="shared" si="6"/>
        <v>145</v>
      </c>
      <c r="O97" s="112">
        <f t="shared" si="7"/>
        <v>0</v>
      </c>
      <c r="P97">
        <v>40</v>
      </c>
      <c r="Q97">
        <v>24</v>
      </c>
      <c r="R97">
        <v>16</v>
      </c>
      <c r="S97">
        <v>37</v>
      </c>
      <c r="T97">
        <v>28</v>
      </c>
      <c r="U97" s="114">
        <f t="shared" si="8"/>
        <v>145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145</v>
      </c>
      <c r="E98">
        <f>PPCL!N98</f>
        <v>0</v>
      </c>
      <c r="F98">
        <f t="shared" si="10"/>
        <v>290</v>
      </c>
      <c r="G98">
        <f t="shared" si="11"/>
        <v>145</v>
      </c>
      <c r="H98" s="112"/>
      <c r="I98">
        <f>BRPL_EOD!AE98+BRPL_EOD!AF98</f>
        <v>40</v>
      </c>
      <c r="J98">
        <f>BYPL_EOD!AE98+BYPL_EOD!AF98</f>
        <v>24</v>
      </c>
      <c r="K98">
        <f>MES_EOD!AE98+MES_EOD!AF98</f>
        <v>16</v>
      </c>
      <c r="L98">
        <f>NDMC_EOD!AE98+NDMC_EOD!AF98</f>
        <v>37</v>
      </c>
      <c r="M98">
        <f>TPDDL_EOD!AE98+TPDDL_EOD!AF98</f>
        <v>28</v>
      </c>
      <c r="N98">
        <f t="shared" si="6"/>
        <v>145</v>
      </c>
      <c r="O98" s="112">
        <f t="shared" si="7"/>
        <v>0</v>
      </c>
      <c r="P98">
        <v>40</v>
      </c>
      <c r="Q98">
        <v>24</v>
      </c>
      <c r="R98">
        <v>16</v>
      </c>
      <c r="S98">
        <v>37</v>
      </c>
      <c r="T98">
        <v>28</v>
      </c>
      <c r="U98" s="114">
        <f t="shared" si="8"/>
        <v>145</v>
      </c>
      <c r="V98" s="112">
        <f t="shared" si="9"/>
        <v>0</v>
      </c>
    </row>
    <row r="99" spans="1:22">
      <c r="A99" s="114" t="s">
        <v>324</v>
      </c>
      <c r="B99" s="114">
        <f>SUM(B3:B98)/4000</f>
        <v>6.6325000000000003</v>
      </c>
      <c r="C99" s="114">
        <f t="shared" ref="C99:U99" si="12">SUM(C3:C98)/4000</f>
        <v>0.22500000000000001</v>
      </c>
      <c r="D99" s="114">
        <f t="shared" si="12"/>
        <v>3.2987500000000001</v>
      </c>
      <c r="E99" s="114">
        <f t="shared" si="12"/>
        <v>9.5000000000000001E-2</v>
      </c>
      <c r="F99" s="114">
        <f t="shared" si="12"/>
        <v>6.8574999999999999</v>
      </c>
      <c r="G99" s="114">
        <f t="shared" si="12"/>
        <v>3.3937499999999998</v>
      </c>
      <c r="H99" s="114"/>
      <c r="I99" s="114">
        <f t="shared" si="12"/>
        <v>0.94804500000000025</v>
      </c>
      <c r="J99" s="114">
        <f t="shared" si="12"/>
        <v>0.54422250000000028</v>
      </c>
      <c r="K99" s="114">
        <f t="shared" si="12"/>
        <v>0.2327275000000002</v>
      </c>
      <c r="L99" s="114">
        <f t="shared" si="12"/>
        <v>0.98455750000000086</v>
      </c>
      <c r="M99" s="114">
        <f t="shared" si="12"/>
        <v>0.64919749999999998</v>
      </c>
      <c r="N99" s="114">
        <f t="shared" si="12"/>
        <v>3.3587500000000001</v>
      </c>
      <c r="O99" s="114">
        <f t="shared" si="12"/>
        <v>3.5000000000000003E-2</v>
      </c>
      <c r="P99" s="114">
        <f t="shared" si="12"/>
        <v>0.95794650000000026</v>
      </c>
      <c r="Q99" s="114">
        <f t="shared" si="12"/>
        <v>0.54984700000000031</v>
      </c>
      <c r="R99" s="114">
        <f t="shared" si="12"/>
        <v>0.23484850000000018</v>
      </c>
      <c r="S99" s="114">
        <f t="shared" si="12"/>
        <v>0.99516250000000084</v>
      </c>
      <c r="T99" s="114">
        <f t="shared" si="12"/>
        <v>0.65594549999999996</v>
      </c>
      <c r="U99" s="114">
        <f t="shared" si="12"/>
        <v>3.3937499999999998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2"/>
      <c r="I3">
        <f>BRPL_EOD!AA3+BRPL_EOD!AB3</f>
        <v>13.43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9.6</v>
      </c>
      <c r="N3">
        <f t="shared" ref="N3:N66" si="0">SUM(I3:M3)</f>
        <v>33.11</v>
      </c>
      <c r="O3" s="112">
        <f t="shared" ref="O3:O66" si="1">G3-N3</f>
        <v>0.49000000000000199</v>
      </c>
      <c r="P3">
        <v>13.628752642706132</v>
      </c>
      <c r="Q3">
        <v>8.1183932346723058</v>
      </c>
      <c r="R3">
        <v>0</v>
      </c>
      <c r="S3">
        <v>2.1107822410147992</v>
      </c>
      <c r="T3">
        <v>9.7420718816067655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2"/>
      <c r="I4">
        <f>BRPL_EOD!AA4+BRPL_EOD!AB4</f>
        <v>13.43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9.6</v>
      </c>
      <c r="N4">
        <f t="shared" si="0"/>
        <v>33.11</v>
      </c>
      <c r="O4" s="112">
        <f t="shared" si="1"/>
        <v>0.49000000000000199</v>
      </c>
      <c r="P4">
        <v>13.628752642706132</v>
      </c>
      <c r="Q4">
        <v>8.1183932346723058</v>
      </c>
      <c r="R4">
        <v>0</v>
      </c>
      <c r="S4">
        <v>2.1107822410147992</v>
      </c>
      <c r="T4">
        <v>9.7420718816067655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2"/>
      <c r="I5">
        <f>BRPL_EOD!AA5+BRPL_EOD!AB5</f>
        <v>13.43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9.6</v>
      </c>
      <c r="N5">
        <f t="shared" si="0"/>
        <v>33.11</v>
      </c>
      <c r="O5" s="112">
        <f t="shared" si="1"/>
        <v>0.49000000000000199</v>
      </c>
      <c r="P5">
        <v>13.628752642706132</v>
      </c>
      <c r="Q5">
        <v>8.1183932346723058</v>
      </c>
      <c r="R5">
        <v>0</v>
      </c>
      <c r="S5">
        <v>2.1107822410147992</v>
      </c>
      <c r="T5">
        <v>9.7420718816067655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2"/>
      <c r="I6">
        <f>BRPL_EOD!AA6+BRPL_EOD!AB6</f>
        <v>13.43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9.6</v>
      </c>
      <c r="N6">
        <f t="shared" si="0"/>
        <v>33.11</v>
      </c>
      <c r="O6" s="112">
        <f t="shared" si="1"/>
        <v>0.49000000000000199</v>
      </c>
      <c r="P6">
        <v>13.628752642706132</v>
      </c>
      <c r="Q6">
        <v>8.1183932346723058</v>
      </c>
      <c r="R6">
        <v>0</v>
      </c>
      <c r="S6">
        <v>2.1107822410147992</v>
      </c>
      <c r="T6">
        <v>9.7420718816067655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2"/>
      <c r="I7">
        <f>BRPL_EOD!AA7+BRPL_EOD!AB7</f>
        <v>13.43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9.6</v>
      </c>
      <c r="N7">
        <f t="shared" si="0"/>
        <v>33.11</v>
      </c>
      <c r="O7" s="112">
        <f t="shared" si="1"/>
        <v>0.49000000000000199</v>
      </c>
      <c r="P7">
        <v>13.628752642706132</v>
      </c>
      <c r="Q7">
        <v>8.1183932346723058</v>
      </c>
      <c r="R7">
        <v>0</v>
      </c>
      <c r="S7">
        <v>2.1107822410147992</v>
      </c>
      <c r="T7">
        <v>9.7420718816067655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2"/>
      <c r="I8">
        <f>BRPL_EOD!AA8+BRPL_EOD!AB8</f>
        <v>13.43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9.6</v>
      </c>
      <c r="N8">
        <f t="shared" si="0"/>
        <v>33.11</v>
      </c>
      <c r="O8" s="112">
        <f t="shared" si="1"/>
        <v>0.49000000000000199</v>
      </c>
      <c r="P8">
        <v>13.628752642706132</v>
      </c>
      <c r="Q8">
        <v>8.1183932346723058</v>
      </c>
      <c r="R8">
        <v>0</v>
      </c>
      <c r="S8">
        <v>2.1107822410147992</v>
      </c>
      <c r="T8">
        <v>9.7420718816067655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2"/>
      <c r="I9">
        <f>BRPL_EOD!AA9+BRPL_EOD!AB9</f>
        <v>13.43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9.6</v>
      </c>
      <c r="N9">
        <f t="shared" si="0"/>
        <v>33.11</v>
      </c>
      <c r="O9" s="112">
        <f t="shared" si="1"/>
        <v>0.49000000000000199</v>
      </c>
      <c r="P9">
        <v>13.628752642706132</v>
      </c>
      <c r="Q9">
        <v>8.1183932346723058</v>
      </c>
      <c r="R9">
        <v>0</v>
      </c>
      <c r="S9">
        <v>2.1107822410147992</v>
      </c>
      <c r="T9">
        <v>9.7420718816067655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2"/>
      <c r="I10">
        <f>BRPL_EOD!AA10+BRPL_EOD!AB10</f>
        <v>13.43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9.6</v>
      </c>
      <c r="N10">
        <f t="shared" si="0"/>
        <v>33.11</v>
      </c>
      <c r="O10" s="112">
        <f t="shared" si="1"/>
        <v>0.49000000000000199</v>
      </c>
      <c r="P10">
        <v>13.628752642706132</v>
      </c>
      <c r="Q10">
        <v>8.1183932346723058</v>
      </c>
      <c r="R10">
        <v>0</v>
      </c>
      <c r="S10">
        <v>2.1107822410147992</v>
      </c>
      <c r="T10">
        <v>9.7420718816067655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80</v>
      </c>
      <c r="G11">
        <f t="shared" si="5"/>
        <v>32.6</v>
      </c>
      <c r="H11" s="112"/>
      <c r="I11">
        <f>BRPL_EOD!AA11+BRPL_EOD!AB11</f>
        <v>12.85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9.18</v>
      </c>
      <c r="N11">
        <f t="shared" si="0"/>
        <v>32.11</v>
      </c>
      <c r="O11" s="112">
        <f t="shared" si="1"/>
        <v>0.49000000000000199</v>
      </c>
      <c r="P11">
        <v>13.046091560261601</v>
      </c>
      <c r="Q11">
        <v>8.1220803488009974</v>
      </c>
      <c r="R11">
        <v>0</v>
      </c>
      <c r="S11">
        <v>2.1117408906882593</v>
      </c>
      <c r="T11">
        <v>9.3200872002491444</v>
      </c>
      <c r="U11" s="114">
        <f t="shared" si="2"/>
        <v>32.600000000000009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80</v>
      </c>
      <c r="G12">
        <f t="shared" si="5"/>
        <v>32.6</v>
      </c>
      <c r="H12" s="112"/>
      <c r="I12">
        <f>BRPL_EOD!AA12+BRPL_EOD!AB12</f>
        <v>12.85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9.18</v>
      </c>
      <c r="N12">
        <f t="shared" si="0"/>
        <v>32.11</v>
      </c>
      <c r="O12" s="112">
        <f t="shared" si="1"/>
        <v>0.49000000000000199</v>
      </c>
      <c r="P12">
        <v>13.046091560261601</v>
      </c>
      <c r="Q12">
        <v>8.1220803488009974</v>
      </c>
      <c r="R12">
        <v>0</v>
      </c>
      <c r="S12">
        <v>2.1117408906882593</v>
      </c>
      <c r="T12">
        <v>9.3200872002491444</v>
      </c>
      <c r="U12" s="114">
        <f t="shared" si="2"/>
        <v>32.600000000000009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80</v>
      </c>
      <c r="G13">
        <f t="shared" si="5"/>
        <v>32.6</v>
      </c>
      <c r="H13" s="112"/>
      <c r="I13">
        <f>BRPL_EOD!AA13+BRPL_EOD!AB13</f>
        <v>12.85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9.18</v>
      </c>
      <c r="N13">
        <f t="shared" si="0"/>
        <v>32.11</v>
      </c>
      <c r="O13" s="112">
        <f t="shared" si="1"/>
        <v>0.49000000000000199</v>
      </c>
      <c r="P13">
        <v>13.046091560261601</v>
      </c>
      <c r="Q13">
        <v>8.1220803488009974</v>
      </c>
      <c r="R13">
        <v>0</v>
      </c>
      <c r="S13">
        <v>2.1117408906882593</v>
      </c>
      <c r="T13">
        <v>9.3200872002491444</v>
      </c>
      <c r="U13" s="114">
        <f t="shared" si="2"/>
        <v>32.600000000000009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80</v>
      </c>
      <c r="G14">
        <f t="shared" si="5"/>
        <v>32.6</v>
      </c>
      <c r="H14" s="112"/>
      <c r="I14">
        <f>BRPL_EOD!AA14+BRPL_EOD!AB14</f>
        <v>12.85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9.18</v>
      </c>
      <c r="N14">
        <f t="shared" si="0"/>
        <v>32.11</v>
      </c>
      <c r="O14" s="112">
        <f t="shared" si="1"/>
        <v>0.49000000000000199</v>
      </c>
      <c r="P14">
        <v>13.046091560261601</v>
      </c>
      <c r="Q14">
        <v>8.1220803488009974</v>
      </c>
      <c r="R14">
        <v>0</v>
      </c>
      <c r="S14">
        <v>2.1117408906882593</v>
      </c>
      <c r="T14">
        <v>9.3200872002491444</v>
      </c>
      <c r="U14" s="114">
        <f t="shared" si="2"/>
        <v>32.600000000000009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80</v>
      </c>
      <c r="G15">
        <f t="shared" si="5"/>
        <v>32.6</v>
      </c>
      <c r="H15" s="112"/>
      <c r="I15">
        <f>BRPL_EOD!AA15+BRPL_EOD!AB15</f>
        <v>12.85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9.18</v>
      </c>
      <c r="N15">
        <f t="shared" si="0"/>
        <v>32.11</v>
      </c>
      <c r="O15" s="112">
        <f t="shared" si="1"/>
        <v>0.49000000000000199</v>
      </c>
      <c r="P15">
        <v>13.046091560261601</v>
      </c>
      <c r="Q15">
        <v>8.1220803488009974</v>
      </c>
      <c r="R15">
        <v>0</v>
      </c>
      <c r="S15">
        <v>2.1117408906882593</v>
      </c>
      <c r="T15">
        <v>9.3200872002491444</v>
      </c>
      <c r="U15" s="114">
        <f t="shared" si="2"/>
        <v>32.600000000000009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80</v>
      </c>
      <c r="G16">
        <f t="shared" si="5"/>
        <v>32.6</v>
      </c>
      <c r="H16" s="112"/>
      <c r="I16">
        <f>BRPL_EOD!AA16+BRPL_EOD!AB16</f>
        <v>12.85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9.18</v>
      </c>
      <c r="N16">
        <f t="shared" si="0"/>
        <v>32.11</v>
      </c>
      <c r="O16" s="112">
        <f t="shared" si="1"/>
        <v>0.49000000000000199</v>
      </c>
      <c r="P16">
        <v>13.046091560261601</v>
      </c>
      <c r="Q16">
        <v>8.1220803488009974</v>
      </c>
      <c r="R16">
        <v>0</v>
      </c>
      <c r="S16">
        <v>2.1117408906882593</v>
      </c>
      <c r="T16">
        <v>9.3200872002491444</v>
      </c>
      <c r="U16" s="114">
        <f t="shared" si="2"/>
        <v>32.600000000000009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80</v>
      </c>
      <c r="G17">
        <f t="shared" si="5"/>
        <v>32.6</v>
      </c>
      <c r="H17" s="112"/>
      <c r="I17">
        <f>BRPL_EOD!AA17+BRPL_EOD!AB17</f>
        <v>12.85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9.18</v>
      </c>
      <c r="N17">
        <f t="shared" si="0"/>
        <v>32.11</v>
      </c>
      <c r="O17" s="112">
        <f t="shared" si="1"/>
        <v>0.49000000000000199</v>
      </c>
      <c r="P17">
        <v>13.046091560261601</v>
      </c>
      <c r="Q17">
        <v>8.1220803488009974</v>
      </c>
      <c r="R17">
        <v>0</v>
      </c>
      <c r="S17">
        <v>2.1117408906882593</v>
      </c>
      <c r="T17">
        <v>9.3200872002491444</v>
      </c>
      <c r="U17" s="114">
        <f t="shared" si="2"/>
        <v>32.600000000000009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80</v>
      </c>
      <c r="G18">
        <f t="shared" si="5"/>
        <v>32.6</v>
      </c>
      <c r="H18" s="112"/>
      <c r="I18">
        <f>BRPL_EOD!AA18+BRPL_EOD!AB18</f>
        <v>12.85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9.18</v>
      </c>
      <c r="N18">
        <f t="shared" si="0"/>
        <v>32.11</v>
      </c>
      <c r="O18" s="112">
        <f t="shared" si="1"/>
        <v>0.49000000000000199</v>
      </c>
      <c r="P18">
        <v>13.046091560261601</v>
      </c>
      <c r="Q18">
        <v>8.1220803488009974</v>
      </c>
      <c r="R18">
        <v>0</v>
      </c>
      <c r="S18">
        <v>2.1117408906882593</v>
      </c>
      <c r="T18">
        <v>9.3200872002491444</v>
      </c>
      <c r="U18" s="114">
        <f t="shared" si="2"/>
        <v>32.600000000000009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80</v>
      </c>
      <c r="G19">
        <f t="shared" si="5"/>
        <v>32.6</v>
      </c>
      <c r="H19" s="112"/>
      <c r="I19">
        <f>BRPL_EOD!AA19+BRPL_EOD!AB19</f>
        <v>12.85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9.18</v>
      </c>
      <c r="N19">
        <f t="shared" si="0"/>
        <v>32.11</v>
      </c>
      <c r="O19" s="112">
        <f t="shared" si="1"/>
        <v>0.49000000000000199</v>
      </c>
      <c r="P19">
        <v>13.046091560261601</v>
      </c>
      <c r="Q19">
        <v>8.1220803488009974</v>
      </c>
      <c r="R19">
        <v>0</v>
      </c>
      <c r="S19">
        <v>2.1117408906882593</v>
      </c>
      <c r="T19">
        <v>9.3200872002491444</v>
      </c>
      <c r="U19" s="114">
        <f t="shared" si="2"/>
        <v>32.600000000000009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80</v>
      </c>
      <c r="G20">
        <f t="shared" si="5"/>
        <v>32.6</v>
      </c>
      <c r="H20" s="112"/>
      <c r="I20">
        <f>BRPL_EOD!AA20+BRPL_EOD!AB20</f>
        <v>12.85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9.18</v>
      </c>
      <c r="N20">
        <f t="shared" si="0"/>
        <v>32.11</v>
      </c>
      <c r="O20" s="112">
        <f t="shared" si="1"/>
        <v>0.49000000000000199</v>
      </c>
      <c r="P20">
        <v>13.046091560261601</v>
      </c>
      <c r="Q20">
        <v>8.1220803488009974</v>
      </c>
      <c r="R20">
        <v>0</v>
      </c>
      <c r="S20">
        <v>2.1117408906882593</v>
      </c>
      <c r="T20">
        <v>9.3200872002491444</v>
      </c>
      <c r="U20" s="114">
        <f t="shared" si="2"/>
        <v>32.600000000000009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80</v>
      </c>
      <c r="G21">
        <f t="shared" si="5"/>
        <v>32.6</v>
      </c>
      <c r="H21" s="112"/>
      <c r="I21">
        <f>BRPL_EOD!AA21+BRPL_EOD!AB21</f>
        <v>12.85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9.18</v>
      </c>
      <c r="N21">
        <f t="shared" si="0"/>
        <v>32.11</v>
      </c>
      <c r="O21" s="112">
        <f t="shared" si="1"/>
        <v>0.49000000000000199</v>
      </c>
      <c r="P21">
        <v>13.046091560261601</v>
      </c>
      <c r="Q21">
        <v>8.1220803488009974</v>
      </c>
      <c r="R21">
        <v>0</v>
      </c>
      <c r="S21">
        <v>2.1117408906882593</v>
      </c>
      <c r="T21">
        <v>9.3200872002491444</v>
      </c>
      <c r="U21" s="114">
        <f t="shared" si="2"/>
        <v>32.600000000000009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80</v>
      </c>
      <c r="G22">
        <f t="shared" si="5"/>
        <v>32.6</v>
      </c>
      <c r="H22" s="112"/>
      <c r="I22">
        <f>BRPL_EOD!AA22+BRPL_EOD!AB22</f>
        <v>12.85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9.18</v>
      </c>
      <c r="N22">
        <f t="shared" si="0"/>
        <v>32.11</v>
      </c>
      <c r="O22" s="112">
        <f t="shared" si="1"/>
        <v>0.49000000000000199</v>
      </c>
      <c r="P22">
        <v>13.046091560261601</v>
      </c>
      <c r="Q22">
        <v>8.1220803488009974</v>
      </c>
      <c r="R22">
        <v>0</v>
      </c>
      <c r="S22">
        <v>2.1117408906882593</v>
      </c>
      <c r="T22">
        <v>9.3200872002491444</v>
      </c>
      <c r="U22" s="114">
        <f t="shared" si="2"/>
        <v>32.600000000000009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2"/>
      <c r="I23">
        <f>BRPL_EOD!AA23+BRPL_EOD!AB23</f>
        <v>13.43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9.6</v>
      </c>
      <c r="N23">
        <f t="shared" si="0"/>
        <v>33.11</v>
      </c>
      <c r="O23" s="112">
        <f t="shared" si="1"/>
        <v>0.49000000000000199</v>
      </c>
      <c r="P23">
        <v>13.628752642706132</v>
      </c>
      <c r="Q23">
        <v>8.1183932346723058</v>
      </c>
      <c r="R23">
        <v>0</v>
      </c>
      <c r="S23">
        <v>2.1107822410147992</v>
      </c>
      <c r="T23">
        <v>9.7420718816067655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2"/>
      <c r="I24">
        <f>BRPL_EOD!AA24+BRPL_EOD!AB24</f>
        <v>13.43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9.6</v>
      </c>
      <c r="N24">
        <f t="shared" si="0"/>
        <v>33.11</v>
      </c>
      <c r="O24" s="112">
        <f t="shared" si="1"/>
        <v>0.49000000000000199</v>
      </c>
      <c r="P24">
        <v>13.628752642706132</v>
      </c>
      <c r="Q24">
        <v>8.1183932346723058</v>
      </c>
      <c r="R24">
        <v>0</v>
      </c>
      <c r="S24">
        <v>2.1107822410147992</v>
      </c>
      <c r="T24">
        <v>9.7420718816067655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2"/>
      <c r="I25">
        <f>BRPL_EOD!AA25+BRPL_EOD!AB25</f>
        <v>13.43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9.6</v>
      </c>
      <c r="N25">
        <f t="shared" si="0"/>
        <v>33.11</v>
      </c>
      <c r="O25" s="112">
        <f t="shared" si="1"/>
        <v>0.49000000000000199</v>
      </c>
      <c r="P25">
        <v>13.628752642706132</v>
      </c>
      <c r="Q25">
        <v>8.1183932346723058</v>
      </c>
      <c r="R25">
        <v>0</v>
      </c>
      <c r="S25">
        <v>2.1107822410147992</v>
      </c>
      <c r="T25">
        <v>9.7420718816067655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2"/>
      <c r="I26">
        <f>BRPL_EOD!AA26+BRPL_EOD!AB26</f>
        <v>13.43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9.6</v>
      </c>
      <c r="N26">
        <f t="shared" si="0"/>
        <v>33.11</v>
      </c>
      <c r="O26" s="112">
        <f t="shared" si="1"/>
        <v>0.49000000000000199</v>
      </c>
      <c r="P26">
        <v>13.628752642706132</v>
      </c>
      <c r="Q26">
        <v>8.1183932346723058</v>
      </c>
      <c r="R26">
        <v>0</v>
      </c>
      <c r="S26">
        <v>2.1107822410147992</v>
      </c>
      <c r="T26">
        <v>9.7420718816067655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80</v>
      </c>
      <c r="G27">
        <f t="shared" si="5"/>
        <v>33.6</v>
      </c>
      <c r="H27" s="112"/>
      <c r="I27">
        <f>BRPL_EOD!AA27+BRPL_EOD!AB27</f>
        <v>13.43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9.6</v>
      </c>
      <c r="N27">
        <f t="shared" si="0"/>
        <v>33.11</v>
      </c>
      <c r="O27" s="112">
        <f t="shared" si="1"/>
        <v>0.49000000000000199</v>
      </c>
      <c r="P27">
        <v>13.628752642706132</v>
      </c>
      <c r="Q27">
        <v>8.1183932346723058</v>
      </c>
      <c r="R27">
        <v>0</v>
      </c>
      <c r="S27">
        <v>2.1107822410147992</v>
      </c>
      <c r="T27">
        <v>9.7420718816067655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2"/>
      <c r="I28">
        <f>BRPL_EOD!AA28+BRPL_EOD!AB28</f>
        <v>13.43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9.6</v>
      </c>
      <c r="N28">
        <f t="shared" si="0"/>
        <v>33.11</v>
      </c>
      <c r="O28" s="112">
        <f t="shared" si="1"/>
        <v>0.49000000000000199</v>
      </c>
      <c r="P28">
        <v>13.628752642706132</v>
      </c>
      <c r="Q28">
        <v>8.1183932346723058</v>
      </c>
      <c r="R28">
        <v>0</v>
      </c>
      <c r="S28">
        <v>2.1107822410147992</v>
      </c>
      <c r="T28">
        <v>9.7420718816067655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2"/>
      <c r="I29">
        <f>BRPL_EOD!AA29+BRPL_EOD!AB29</f>
        <v>13.43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9.6</v>
      </c>
      <c r="N29">
        <f t="shared" si="0"/>
        <v>33.11</v>
      </c>
      <c r="O29" s="112">
        <f t="shared" si="1"/>
        <v>0.49000000000000199</v>
      </c>
      <c r="P29">
        <v>13.628752642706132</v>
      </c>
      <c r="Q29">
        <v>8.1183932346723058</v>
      </c>
      <c r="R29">
        <v>0</v>
      </c>
      <c r="S29">
        <v>2.1107822410147992</v>
      </c>
      <c r="T29">
        <v>9.7420718816067655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2"/>
      <c r="I30">
        <f>BRPL_EOD!AA30+BRPL_EOD!AB30</f>
        <v>13.43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9.6</v>
      </c>
      <c r="N30">
        <f t="shared" si="0"/>
        <v>33.11</v>
      </c>
      <c r="O30" s="112">
        <f t="shared" si="1"/>
        <v>0.49000000000000199</v>
      </c>
      <c r="P30">
        <v>13.628752642706132</v>
      </c>
      <c r="Q30">
        <v>8.1183932346723058</v>
      </c>
      <c r="R30">
        <v>0</v>
      </c>
      <c r="S30">
        <v>2.1107822410147992</v>
      </c>
      <c r="T30">
        <v>9.7420718816067655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32.6</v>
      </c>
      <c r="E31">
        <f>GT!N31</f>
        <v>0</v>
      </c>
      <c r="F31">
        <f t="shared" si="4"/>
        <v>80</v>
      </c>
      <c r="G31">
        <f t="shared" si="5"/>
        <v>32.6</v>
      </c>
      <c r="H31" s="112"/>
      <c r="I31">
        <f>BRPL_EOD!AA31+BRPL_EOD!AB31</f>
        <v>12.85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9.18</v>
      </c>
      <c r="N31">
        <f t="shared" si="0"/>
        <v>32.11</v>
      </c>
      <c r="O31" s="112">
        <f t="shared" si="1"/>
        <v>0.49000000000000199</v>
      </c>
      <c r="P31">
        <v>13.046091560261601</v>
      </c>
      <c r="Q31">
        <v>8.1220803488009974</v>
      </c>
      <c r="R31">
        <v>0</v>
      </c>
      <c r="S31">
        <v>2.1117408906882593</v>
      </c>
      <c r="T31">
        <v>9.3200872002491444</v>
      </c>
      <c r="U31" s="114">
        <f t="shared" si="2"/>
        <v>32.600000000000009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80</v>
      </c>
      <c r="G32">
        <f t="shared" si="5"/>
        <v>32.6</v>
      </c>
      <c r="H32" s="112"/>
      <c r="I32">
        <f>BRPL_EOD!AA32+BRPL_EOD!AB32</f>
        <v>12.85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9.18</v>
      </c>
      <c r="N32">
        <f t="shared" si="0"/>
        <v>32.11</v>
      </c>
      <c r="O32" s="112">
        <f t="shared" si="1"/>
        <v>0.49000000000000199</v>
      </c>
      <c r="P32">
        <v>13.046091560261601</v>
      </c>
      <c r="Q32">
        <v>8.1220803488009974</v>
      </c>
      <c r="R32">
        <v>0</v>
      </c>
      <c r="S32">
        <v>2.1117408906882593</v>
      </c>
      <c r="T32">
        <v>9.3200872002491444</v>
      </c>
      <c r="U32" s="114">
        <f t="shared" si="2"/>
        <v>32.600000000000009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80</v>
      </c>
      <c r="G33">
        <f t="shared" si="5"/>
        <v>32.6</v>
      </c>
      <c r="H33" s="112"/>
      <c r="I33">
        <f>BRPL_EOD!AA33+BRPL_EOD!AB33</f>
        <v>12.85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9.18</v>
      </c>
      <c r="N33">
        <f t="shared" si="0"/>
        <v>32.11</v>
      </c>
      <c r="O33" s="112">
        <f t="shared" si="1"/>
        <v>0.49000000000000199</v>
      </c>
      <c r="P33">
        <v>13.046091560261601</v>
      </c>
      <c r="Q33">
        <v>8.1220803488009974</v>
      </c>
      <c r="R33">
        <v>0</v>
      </c>
      <c r="S33">
        <v>2.1117408906882593</v>
      </c>
      <c r="T33">
        <v>9.3200872002491444</v>
      </c>
      <c r="U33" s="114">
        <f t="shared" si="2"/>
        <v>32.600000000000009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32.6</v>
      </c>
      <c r="E34">
        <f>GT!N34</f>
        <v>0</v>
      </c>
      <c r="F34">
        <f t="shared" si="4"/>
        <v>80</v>
      </c>
      <c r="G34">
        <f t="shared" si="5"/>
        <v>32.6</v>
      </c>
      <c r="H34" s="112"/>
      <c r="I34">
        <f>BRPL_EOD!AA34+BRPL_EOD!AB34</f>
        <v>12.85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9.18</v>
      </c>
      <c r="N34">
        <f t="shared" si="0"/>
        <v>32.11</v>
      </c>
      <c r="O34" s="112">
        <f t="shared" si="1"/>
        <v>0.49000000000000199</v>
      </c>
      <c r="P34">
        <v>13.046091560261601</v>
      </c>
      <c r="Q34">
        <v>8.1220803488009974</v>
      </c>
      <c r="R34">
        <v>0</v>
      </c>
      <c r="S34">
        <v>2.1117408906882593</v>
      </c>
      <c r="T34">
        <v>9.3200872002491444</v>
      </c>
      <c r="U34" s="114">
        <f t="shared" si="2"/>
        <v>32.600000000000009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80</v>
      </c>
      <c r="G35">
        <f t="shared" si="5"/>
        <v>32.6</v>
      </c>
      <c r="H35" s="112"/>
      <c r="I35">
        <f>BRPL_EOD!AA35+BRPL_EOD!AB35</f>
        <v>12.85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9.18</v>
      </c>
      <c r="N35">
        <f t="shared" si="0"/>
        <v>32.11</v>
      </c>
      <c r="O35" s="112">
        <f t="shared" si="1"/>
        <v>0.49000000000000199</v>
      </c>
      <c r="P35">
        <v>13.046091560261601</v>
      </c>
      <c r="Q35">
        <v>8.1220803488009974</v>
      </c>
      <c r="R35">
        <v>0</v>
      </c>
      <c r="S35">
        <v>2.1117408906882593</v>
      </c>
      <c r="T35">
        <v>9.3200872002491444</v>
      </c>
      <c r="U35" s="114">
        <f t="shared" si="2"/>
        <v>32.600000000000009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80</v>
      </c>
      <c r="G36">
        <f t="shared" si="5"/>
        <v>32.6</v>
      </c>
      <c r="H36" s="112"/>
      <c r="I36">
        <f>BRPL_EOD!AA36+BRPL_EOD!AB36</f>
        <v>12.85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9.18</v>
      </c>
      <c r="N36">
        <f t="shared" si="0"/>
        <v>32.11</v>
      </c>
      <c r="O36" s="112">
        <f t="shared" si="1"/>
        <v>0.49000000000000199</v>
      </c>
      <c r="P36">
        <v>13.046091560261601</v>
      </c>
      <c r="Q36">
        <v>8.1220803488009974</v>
      </c>
      <c r="R36">
        <v>0</v>
      </c>
      <c r="S36">
        <v>2.1117408906882593</v>
      </c>
      <c r="T36">
        <v>9.3200872002491444</v>
      </c>
      <c r="U36" s="114">
        <f t="shared" si="2"/>
        <v>32.600000000000009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80</v>
      </c>
      <c r="G37">
        <f t="shared" si="5"/>
        <v>32.6</v>
      </c>
      <c r="H37" s="112"/>
      <c r="I37">
        <f>BRPL_EOD!AA37+BRPL_EOD!AB37</f>
        <v>12.85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9.18</v>
      </c>
      <c r="N37">
        <f t="shared" si="0"/>
        <v>32.11</v>
      </c>
      <c r="O37" s="112">
        <f t="shared" si="1"/>
        <v>0.49000000000000199</v>
      </c>
      <c r="P37">
        <v>13.046091560261601</v>
      </c>
      <c r="Q37">
        <v>8.1220803488009974</v>
      </c>
      <c r="R37">
        <v>0</v>
      </c>
      <c r="S37">
        <v>2.1117408906882593</v>
      </c>
      <c r="T37">
        <v>9.3200872002491444</v>
      </c>
      <c r="U37" s="114">
        <f t="shared" si="2"/>
        <v>32.600000000000009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80</v>
      </c>
      <c r="G38">
        <f t="shared" si="5"/>
        <v>32.6</v>
      </c>
      <c r="H38" s="112"/>
      <c r="I38">
        <f>BRPL_EOD!AA38+BRPL_EOD!AB38</f>
        <v>12.85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9.18</v>
      </c>
      <c r="N38">
        <f t="shared" si="0"/>
        <v>32.11</v>
      </c>
      <c r="O38" s="112">
        <f t="shared" si="1"/>
        <v>0.49000000000000199</v>
      </c>
      <c r="P38">
        <v>13.046091560261601</v>
      </c>
      <c r="Q38">
        <v>8.1220803488009974</v>
      </c>
      <c r="R38">
        <v>0</v>
      </c>
      <c r="S38">
        <v>2.1117408906882593</v>
      </c>
      <c r="T38">
        <v>9.3200872002491444</v>
      </c>
      <c r="U38" s="114">
        <f t="shared" si="2"/>
        <v>32.600000000000009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32.6</v>
      </c>
      <c r="E39">
        <f>GT!N39</f>
        <v>0</v>
      </c>
      <c r="F39">
        <f t="shared" si="4"/>
        <v>80</v>
      </c>
      <c r="G39">
        <f t="shared" si="5"/>
        <v>32.6</v>
      </c>
      <c r="H39" s="112"/>
      <c r="I39">
        <f>BRPL_EOD!AA39+BRPL_EOD!AB39</f>
        <v>12.85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9.18</v>
      </c>
      <c r="N39">
        <f t="shared" si="0"/>
        <v>32.11</v>
      </c>
      <c r="O39" s="112">
        <f t="shared" si="1"/>
        <v>0.49000000000000199</v>
      </c>
      <c r="P39">
        <v>13.046091560261601</v>
      </c>
      <c r="Q39">
        <v>8.1220803488009974</v>
      </c>
      <c r="R39">
        <v>0</v>
      </c>
      <c r="S39">
        <v>2.1117408906882593</v>
      </c>
      <c r="T39">
        <v>9.3200872002491444</v>
      </c>
      <c r="U39" s="114">
        <f t="shared" si="2"/>
        <v>32.600000000000009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32.6</v>
      </c>
      <c r="E40">
        <f>GT!N40</f>
        <v>0</v>
      </c>
      <c r="F40">
        <f t="shared" si="4"/>
        <v>80</v>
      </c>
      <c r="G40">
        <f t="shared" si="5"/>
        <v>32.6</v>
      </c>
      <c r="H40" s="112"/>
      <c r="I40">
        <f>BRPL_EOD!AA40+BRPL_EOD!AB40</f>
        <v>12.85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9.18</v>
      </c>
      <c r="N40">
        <f t="shared" si="0"/>
        <v>32.11</v>
      </c>
      <c r="O40" s="112">
        <f t="shared" si="1"/>
        <v>0.49000000000000199</v>
      </c>
      <c r="P40">
        <v>13.046091560261601</v>
      </c>
      <c r="Q40">
        <v>8.1220803488009974</v>
      </c>
      <c r="R40">
        <v>0</v>
      </c>
      <c r="S40">
        <v>2.1117408906882593</v>
      </c>
      <c r="T40">
        <v>9.3200872002491444</v>
      </c>
      <c r="U40" s="114">
        <f t="shared" si="2"/>
        <v>32.600000000000009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32.6</v>
      </c>
      <c r="E41">
        <f>GT!N41</f>
        <v>0</v>
      </c>
      <c r="F41">
        <f t="shared" si="4"/>
        <v>80</v>
      </c>
      <c r="G41">
        <f t="shared" si="5"/>
        <v>32.6</v>
      </c>
      <c r="H41" s="112"/>
      <c r="I41">
        <f>BRPL_EOD!AA41+BRPL_EOD!AB41</f>
        <v>12.85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9.18</v>
      </c>
      <c r="N41">
        <f t="shared" si="0"/>
        <v>32.11</v>
      </c>
      <c r="O41" s="112">
        <f t="shared" si="1"/>
        <v>0.49000000000000199</v>
      </c>
      <c r="P41">
        <v>13.046091560261601</v>
      </c>
      <c r="Q41">
        <v>8.1220803488009974</v>
      </c>
      <c r="R41">
        <v>0</v>
      </c>
      <c r="S41">
        <v>2.1117408906882593</v>
      </c>
      <c r="T41">
        <v>9.3200872002491444</v>
      </c>
      <c r="U41" s="114">
        <f t="shared" si="2"/>
        <v>32.600000000000009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32.6</v>
      </c>
      <c r="E42">
        <f>GT!N42</f>
        <v>0</v>
      </c>
      <c r="F42">
        <f t="shared" si="4"/>
        <v>80</v>
      </c>
      <c r="G42">
        <f t="shared" si="5"/>
        <v>32.6</v>
      </c>
      <c r="H42" s="112"/>
      <c r="I42">
        <f>BRPL_EOD!AA42+BRPL_EOD!AB42</f>
        <v>12.85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9.18</v>
      </c>
      <c r="N42">
        <f t="shared" si="0"/>
        <v>32.11</v>
      </c>
      <c r="O42" s="112">
        <f t="shared" si="1"/>
        <v>0.49000000000000199</v>
      </c>
      <c r="P42">
        <v>13.046091560261601</v>
      </c>
      <c r="Q42">
        <v>8.1220803488009974</v>
      </c>
      <c r="R42">
        <v>0</v>
      </c>
      <c r="S42">
        <v>2.1117408906882593</v>
      </c>
      <c r="T42">
        <v>9.3200872002491444</v>
      </c>
      <c r="U42" s="114">
        <f t="shared" si="2"/>
        <v>32.600000000000009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32.6</v>
      </c>
      <c r="E43">
        <f>GT!N43</f>
        <v>0</v>
      </c>
      <c r="F43">
        <f t="shared" si="4"/>
        <v>80</v>
      </c>
      <c r="G43">
        <f t="shared" si="5"/>
        <v>32.6</v>
      </c>
      <c r="H43" s="112"/>
      <c r="I43">
        <f>BRPL_EOD!AA43+BRPL_EOD!AB43</f>
        <v>12.85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9.18</v>
      </c>
      <c r="N43">
        <f t="shared" si="0"/>
        <v>32.11</v>
      </c>
      <c r="O43" s="112">
        <f t="shared" si="1"/>
        <v>0.49000000000000199</v>
      </c>
      <c r="P43">
        <v>13.046091560261601</v>
      </c>
      <c r="Q43">
        <v>8.1220803488009974</v>
      </c>
      <c r="R43">
        <v>0</v>
      </c>
      <c r="S43">
        <v>2.1117408906882593</v>
      </c>
      <c r="T43">
        <v>9.3200872002491444</v>
      </c>
      <c r="U43" s="114">
        <f t="shared" si="2"/>
        <v>32.600000000000009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31.6</v>
      </c>
      <c r="E44">
        <f>GT!N44</f>
        <v>0</v>
      </c>
      <c r="F44">
        <f t="shared" si="4"/>
        <v>80</v>
      </c>
      <c r="G44">
        <f t="shared" si="5"/>
        <v>31.6</v>
      </c>
      <c r="H44" s="112"/>
      <c r="I44">
        <f>BRPL_EOD!AA44+BRPL_EOD!AB44</f>
        <v>12.03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9</v>
      </c>
      <c r="N44">
        <f t="shared" si="0"/>
        <v>31.11</v>
      </c>
      <c r="O44" s="112">
        <f t="shared" si="1"/>
        <v>0.49000000000000199</v>
      </c>
      <c r="P44">
        <v>12.219479267116682</v>
      </c>
      <c r="Q44">
        <v>8.12600450016072</v>
      </c>
      <c r="R44">
        <v>0</v>
      </c>
      <c r="S44">
        <v>2.1127611700417872</v>
      </c>
      <c r="T44">
        <v>9.1417550626808115</v>
      </c>
      <c r="U44" s="114">
        <f t="shared" si="2"/>
        <v>31.599999999999998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31.6</v>
      </c>
      <c r="E45">
        <f>GT!N45</f>
        <v>0</v>
      </c>
      <c r="F45">
        <f t="shared" si="4"/>
        <v>80</v>
      </c>
      <c r="G45">
        <f t="shared" si="5"/>
        <v>31.6</v>
      </c>
      <c r="H45" s="112"/>
      <c r="I45">
        <f>BRPL_EOD!AA45+BRPL_EOD!AB45</f>
        <v>12.03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9</v>
      </c>
      <c r="N45">
        <f t="shared" si="0"/>
        <v>31.11</v>
      </c>
      <c r="O45" s="112">
        <f t="shared" si="1"/>
        <v>0.49000000000000199</v>
      </c>
      <c r="P45">
        <v>12.219479267116682</v>
      </c>
      <c r="Q45">
        <v>8.12600450016072</v>
      </c>
      <c r="R45">
        <v>0</v>
      </c>
      <c r="S45">
        <v>2.1127611700417872</v>
      </c>
      <c r="T45">
        <v>9.1417550626808115</v>
      </c>
      <c r="U45" s="114">
        <f t="shared" si="2"/>
        <v>31.599999999999998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31.6</v>
      </c>
      <c r="E46">
        <f>GT!N46</f>
        <v>0</v>
      </c>
      <c r="F46">
        <f t="shared" si="4"/>
        <v>80</v>
      </c>
      <c r="G46">
        <f t="shared" si="5"/>
        <v>31.6</v>
      </c>
      <c r="H46" s="112"/>
      <c r="I46">
        <f>BRPL_EOD!AA46+BRPL_EOD!AB46</f>
        <v>12.03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9</v>
      </c>
      <c r="N46">
        <f t="shared" si="0"/>
        <v>31.11</v>
      </c>
      <c r="O46" s="112">
        <f t="shared" si="1"/>
        <v>0.49000000000000199</v>
      </c>
      <c r="P46">
        <v>12.219479267116682</v>
      </c>
      <c r="Q46">
        <v>8.12600450016072</v>
      </c>
      <c r="R46">
        <v>0</v>
      </c>
      <c r="S46">
        <v>2.1127611700417872</v>
      </c>
      <c r="T46">
        <v>9.1417550626808115</v>
      </c>
      <c r="U46" s="114">
        <f t="shared" si="2"/>
        <v>31.599999999999998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31.6</v>
      </c>
      <c r="E47">
        <f>GT!N47</f>
        <v>0</v>
      </c>
      <c r="F47">
        <f t="shared" si="4"/>
        <v>80</v>
      </c>
      <c r="G47">
        <f t="shared" si="5"/>
        <v>31.6</v>
      </c>
      <c r="H47" s="112"/>
      <c r="I47">
        <f>BRPL_EOD!AA47+BRPL_EOD!AB47</f>
        <v>12.03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9</v>
      </c>
      <c r="N47">
        <f t="shared" si="0"/>
        <v>31.11</v>
      </c>
      <c r="O47" s="112">
        <f t="shared" si="1"/>
        <v>0.49000000000000199</v>
      </c>
      <c r="P47">
        <v>12.219479267116682</v>
      </c>
      <c r="Q47">
        <v>8.12600450016072</v>
      </c>
      <c r="R47">
        <v>0</v>
      </c>
      <c r="S47">
        <v>2.1127611700417872</v>
      </c>
      <c r="T47">
        <v>9.1417550626808115</v>
      </c>
      <c r="U47" s="114">
        <f t="shared" si="2"/>
        <v>31.599999999999998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31.6</v>
      </c>
      <c r="E48">
        <f>GT!N48</f>
        <v>0</v>
      </c>
      <c r="F48">
        <f t="shared" si="4"/>
        <v>80</v>
      </c>
      <c r="G48">
        <f t="shared" si="5"/>
        <v>31.6</v>
      </c>
      <c r="H48" s="112"/>
      <c r="I48">
        <f>BRPL_EOD!AA48+BRPL_EOD!AB48</f>
        <v>12.03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9</v>
      </c>
      <c r="N48">
        <f t="shared" si="0"/>
        <v>31.11</v>
      </c>
      <c r="O48" s="112">
        <f t="shared" si="1"/>
        <v>0.49000000000000199</v>
      </c>
      <c r="P48">
        <v>12.219479267116682</v>
      </c>
      <c r="Q48">
        <v>8.12600450016072</v>
      </c>
      <c r="R48">
        <v>0</v>
      </c>
      <c r="S48">
        <v>2.1127611700417872</v>
      </c>
      <c r="T48">
        <v>9.1417550626808115</v>
      </c>
      <c r="U48" s="114">
        <f t="shared" si="2"/>
        <v>31.599999999999998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31.6</v>
      </c>
      <c r="E49">
        <f>GT!N49</f>
        <v>0</v>
      </c>
      <c r="F49">
        <f t="shared" si="4"/>
        <v>80</v>
      </c>
      <c r="G49">
        <f t="shared" si="5"/>
        <v>31.6</v>
      </c>
      <c r="H49" s="112"/>
      <c r="I49">
        <f>BRPL_EOD!AA49+BRPL_EOD!AB49</f>
        <v>12.03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9</v>
      </c>
      <c r="N49">
        <f t="shared" si="0"/>
        <v>31.11</v>
      </c>
      <c r="O49" s="112">
        <f t="shared" si="1"/>
        <v>0.49000000000000199</v>
      </c>
      <c r="P49">
        <v>12.219479267116682</v>
      </c>
      <c r="Q49">
        <v>8.12600450016072</v>
      </c>
      <c r="R49">
        <v>0</v>
      </c>
      <c r="S49">
        <v>2.1127611700417872</v>
      </c>
      <c r="T49">
        <v>9.1417550626808115</v>
      </c>
      <c r="U49" s="114">
        <f t="shared" si="2"/>
        <v>31.599999999999998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31.6</v>
      </c>
      <c r="E50">
        <f>GT!N50</f>
        <v>0</v>
      </c>
      <c r="F50">
        <f t="shared" si="4"/>
        <v>80</v>
      </c>
      <c r="G50">
        <f t="shared" si="5"/>
        <v>31.6</v>
      </c>
      <c r="H50" s="112"/>
      <c r="I50">
        <f>BRPL_EOD!AA50+BRPL_EOD!AB50</f>
        <v>12.03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9</v>
      </c>
      <c r="N50">
        <f t="shared" si="0"/>
        <v>31.11</v>
      </c>
      <c r="O50" s="112">
        <f t="shared" si="1"/>
        <v>0.49000000000000199</v>
      </c>
      <c r="P50">
        <v>12.219479267116682</v>
      </c>
      <c r="Q50">
        <v>8.12600450016072</v>
      </c>
      <c r="R50">
        <v>0</v>
      </c>
      <c r="S50">
        <v>2.1127611700417872</v>
      </c>
      <c r="T50">
        <v>9.1417550626808115</v>
      </c>
      <c r="U50" s="114">
        <f t="shared" si="2"/>
        <v>31.599999999999998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31.6</v>
      </c>
      <c r="E51">
        <f>GT!N51</f>
        <v>0</v>
      </c>
      <c r="F51">
        <f t="shared" si="4"/>
        <v>80</v>
      </c>
      <c r="G51">
        <f t="shared" si="5"/>
        <v>31.6</v>
      </c>
      <c r="H51" s="112"/>
      <c r="I51">
        <f>BRPL_EOD!AA51+BRPL_EOD!AB51</f>
        <v>12.03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9</v>
      </c>
      <c r="N51">
        <f t="shared" si="0"/>
        <v>31.11</v>
      </c>
      <c r="O51" s="112">
        <f t="shared" si="1"/>
        <v>0.49000000000000199</v>
      </c>
      <c r="P51">
        <v>12.219479267116682</v>
      </c>
      <c r="Q51">
        <v>8.12600450016072</v>
      </c>
      <c r="R51">
        <v>0</v>
      </c>
      <c r="S51">
        <v>2.1127611700417872</v>
      </c>
      <c r="T51">
        <v>9.1417550626808115</v>
      </c>
      <c r="U51" s="114">
        <f t="shared" si="2"/>
        <v>31.599999999999998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31.6</v>
      </c>
      <c r="E52">
        <f>GT!N52</f>
        <v>0</v>
      </c>
      <c r="F52">
        <f t="shared" si="4"/>
        <v>80</v>
      </c>
      <c r="G52">
        <f t="shared" si="5"/>
        <v>31.6</v>
      </c>
      <c r="H52" s="112"/>
      <c r="I52">
        <f>BRPL_EOD!AA52+BRPL_EOD!AB52</f>
        <v>12.03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9</v>
      </c>
      <c r="N52">
        <f t="shared" si="0"/>
        <v>31.11</v>
      </c>
      <c r="O52" s="112">
        <f t="shared" si="1"/>
        <v>0.49000000000000199</v>
      </c>
      <c r="P52">
        <v>12.219479267116682</v>
      </c>
      <c r="Q52">
        <v>8.12600450016072</v>
      </c>
      <c r="R52">
        <v>0</v>
      </c>
      <c r="S52">
        <v>2.1127611700417872</v>
      </c>
      <c r="T52">
        <v>9.1417550626808115</v>
      </c>
      <c r="U52" s="114">
        <f t="shared" si="2"/>
        <v>31.599999999999998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31.6</v>
      </c>
      <c r="E53">
        <f>GT!N53</f>
        <v>0</v>
      </c>
      <c r="F53">
        <f t="shared" si="4"/>
        <v>80</v>
      </c>
      <c r="G53">
        <f t="shared" si="5"/>
        <v>31.6</v>
      </c>
      <c r="H53" s="112"/>
      <c r="I53">
        <f>BRPL_EOD!AA53+BRPL_EOD!AB53</f>
        <v>12.03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9</v>
      </c>
      <c r="N53">
        <f t="shared" si="0"/>
        <v>31.11</v>
      </c>
      <c r="O53" s="112">
        <f t="shared" si="1"/>
        <v>0.49000000000000199</v>
      </c>
      <c r="P53">
        <v>12.219479267116682</v>
      </c>
      <c r="Q53">
        <v>8.12600450016072</v>
      </c>
      <c r="R53">
        <v>0</v>
      </c>
      <c r="S53">
        <v>2.1127611700417872</v>
      </c>
      <c r="T53">
        <v>9.1417550626808115</v>
      </c>
      <c r="U53" s="114">
        <f t="shared" si="2"/>
        <v>31.599999999999998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31.6</v>
      </c>
      <c r="E54">
        <f>GT!N54</f>
        <v>0</v>
      </c>
      <c r="F54">
        <f t="shared" si="4"/>
        <v>80</v>
      </c>
      <c r="G54">
        <f t="shared" si="5"/>
        <v>31.6</v>
      </c>
      <c r="H54" s="112"/>
      <c r="I54">
        <f>BRPL_EOD!AA54+BRPL_EOD!AB54</f>
        <v>12.03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9</v>
      </c>
      <c r="N54">
        <f t="shared" si="0"/>
        <v>31.11</v>
      </c>
      <c r="O54" s="112">
        <f t="shared" si="1"/>
        <v>0.49000000000000199</v>
      </c>
      <c r="P54">
        <v>12.219479267116682</v>
      </c>
      <c r="Q54">
        <v>8.12600450016072</v>
      </c>
      <c r="R54">
        <v>0</v>
      </c>
      <c r="S54">
        <v>2.1127611700417872</v>
      </c>
      <c r="T54">
        <v>9.1417550626808115</v>
      </c>
      <c r="U54" s="114">
        <f t="shared" si="2"/>
        <v>31.599999999999998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31.6</v>
      </c>
      <c r="E55">
        <f>GT!N55</f>
        <v>0</v>
      </c>
      <c r="F55">
        <f t="shared" si="4"/>
        <v>80</v>
      </c>
      <c r="G55">
        <f t="shared" si="5"/>
        <v>31.6</v>
      </c>
      <c r="H55" s="112"/>
      <c r="I55">
        <f>BRPL_EOD!AA55+BRPL_EOD!AB55</f>
        <v>12.03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9</v>
      </c>
      <c r="N55">
        <f t="shared" si="0"/>
        <v>31.11</v>
      </c>
      <c r="O55" s="112">
        <f t="shared" si="1"/>
        <v>0.49000000000000199</v>
      </c>
      <c r="P55">
        <v>12.219479267116682</v>
      </c>
      <c r="Q55">
        <v>8.12600450016072</v>
      </c>
      <c r="R55">
        <v>0</v>
      </c>
      <c r="S55">
        <v>2.1127611700417872</v>
      </c>
      <c r="T55">
        <v>9.1417550626808115</v>
      </c>
      <c r="U55" s="114">
        <f t="shared" si="2"/>
        <v>31.599999999999998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31.6</v>
      </c>
      <c r="E56">
        <f>GT!N56</f>
        <v>0</v>
      </c>
      <c r="F56">
        <f t="shared" si="4"/>
        <v>80</v>
      </c>
      <c r="G56">
        <f t="shared" si="5"/>
        <v>31.6</v>
      </c>
      <c r="H56" s="112"/>
      <c r="I56">
        <f>BRPL_EOD!AA56+BRPL_EOD!AB56</f>
        <v>12.03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9</v>
      </c>
      <c r="N56">
        <f t="shared" si="0"/>
        <v>31.11</v>
      </c>
      <c r="O56" s="112">
        <f t="shared" si="1"/>
        <v>0.49000000000000199</v>
      </c>
      <c r="P56">
        <v>12.219479267116682</v>
      </c>
      <c r="Q56">
        <v>8.12600450016072</v>
      </c>
      <c r="R56">
        <v>0</v>
      </c>
      <c r="S56">
        <v>2.1127611700417872</v>
      </c>
      <c r="T56">
        <v>9.1417550626808115</v>
      </c>
      <c r="U56" s="114">
        <f t="shared" si="2"/>
        <v>31.599999999999998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31.6</v>
      </c>
      <c r="E57">
        <f>GT!N57</f>
        <v>0</v>
      </c>
      <c r="F57">
        <f t="shared" si="4"/>
        <v>80</v>
      </c>
      <c r="G57">
        <f t="shared" si="5"/>
        <v>31.6</v>
      </c>
      <c r="H57" s="112"/>
      <c r="I57">
        <f>BRPL_EOD!AA57+BRPL_EOD!AB57</f>
        <v>12.03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9</v>
      </c>
      <c r="N57">
        <f t="shared" si="0"/>
        <v>31.11</v>
      </c>
      <c r="O57" s="112">
        <f t="shared" si="1"/>
        <v>0.49000000000000199</v>
      </c>
      <c r="P57">
        <v>12.219479267116682</v>
      </c>
      <c r="Q57">
        <v>8.12600450016072</v>
      </c>
      <c r="R57">
        <v>0</v>
      </c>
      <c r="S57">
        <v>2.1127611700417872</v>
      </c>
      <c r="T57">
        <v>9.1417550626808115</v>
      </c>
      <c r="U57" s="114">
        <f t="shared" si="2"/>
        <v>31.599999999999998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31.6</v>
      </c>
      <c r="E58">
        <f>GT!N58</f>
        <v>0</v>
      </c>
      <c r="F58">
        <f t="shared" si="4"/>
        <v>80</v>
      </c>
      <c r="G58">
        <f t="shared" si="5"/>
        <v>31.6</v>
      </c>
      <c r="H58" s="112"/>
      <c r="I58">
        <f>BRPL_EOD!AA58+BRPL_EOD!AB58</f>
        <v>12.03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9</v>
      </c>
      <c r="N58">
        <f t="shared" si="0"/>
        <v>31.11</v>
      </c>
      <c r="O58" s="112">
        <f t="shared" si="1"/>
        <v>0.49000000000000199</v>
      </c>
      <c r="P58">
        <v>12.219479267116682</v>
      </c>
      <c r="Q58">
        <v>8.12600450016072</v>
      </c>
      <c r="R58">
        <v>0</v>
      </c>
      <c r="S58">
        <v>2.1127611700417872</v>
      </c>
      <c r="T58">
        <v>9.1417550626808115</v>
      </c>
      <c r="U58" s="114">
        <f t="shared" si="2"/>
        <v>31.599999999999998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31.6</v>
      </c>
      <c r="E59">
        <f>GT!N59</f>
        <v>0</v>
      </c>
      <c r="F59">
        <f t="shared" si="4"/>
        <v>80</v>
      </c>
      <c r="G59">
        <f t="shared" si="5"/>
        <v>31.6</v>
      </c>
      <c r="H59" s="112"/>
      <c r="I59">
        <f>BRPL_EOD!AA59+BRPL_EOD!AB59</f>
        <v>12.03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9</v>
      </c>
      <c r="N59">
        <f t="shared" si="0"/>
        <v>31.11</v>
      </c>
      <c r="O59" s="112">
        <f t="shared" si="1"/>
        <v>0.49000000000000199</v>
      </c>
      <c r="P59">
        <v>12.219479267116682</v>
      </c>
      <c r="Q59">
        <v>8.12600450016072</v>
      </c>
      <c r="R59">
        <v>0</v>
      </c>
      <c r="S59">
        <v>2.1127611700417872</v>
      </c>
      <c r="T59">
        <v>9.1417550626808115</v>
      </c>
      <c r="U59" s="114">
        <f t="shared" si="2"/>
        <v>31.599999999999998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31.6</v>
      </c>
      <c r="E60">
        <f>GT!N60</f>
        <v>0</v>
      </c>
      <c r="F60">
        <f t="shared" si="4"/>
        <v>80</v>
      </c>
      <c r="G60">
        <f t="shared" si="5"/>
        <v>31.6</v>
      </c>
      <c r="H60" s="112"/>
      <c r="I60">
        <f>BRPL_EOD!AA60+BRPL_EOD!AB60</f>
        <v>12.03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9</v>
      </c>
      <c r="N60">
        <f t="shared" si="0"/>
        <v>31.11</v>
      </c>
      <c r="O60" s="112">
        <f t="shared" si="1"/>
        <v>0.49000000000000199</v>
      </c>
      <c r="P60">
        <v>12.219479267116682</v>
      </c>
      <c r="Q60">
        <v>8.12600450016072</v>
      </c>
      <c r="R60">
        <v>0</v>
      </c>
      <c r="S60">
        <v>2.1127611700417872</v>
      </c>
      <c r="T60">
        <v>9.1417550626808115</v>
      </c>
      <c r="U60" s="114">
        <f t="shared" si="2"/>
        <v>31.599999999999998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31.6</v>
      </c>
      <c r="E61">
        <f>GT!N61</f>
        <v>0</v>
      </c>
      <c r="F61">
        <f t="shared" si="4"/>
        <v>80</v>
      </c>
      <c r="G61">
        <f t="shared" si="5"/>
        <v>31.6</v>
      </c>
      <c r="H61" s="112"/>
      <c r="I61">
        <f>BRPL_EOD!AA61+BRPL_EOD!AB61</f>
        <v>12.03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9</v>
      </c>
      <c r="N61">
        <f t="shared" si="0"/>
        <v>31.11</v>
      </c>
      <c r="O61" s="112">
        <f t="shared" si="1"/>
        <v>0.49000000000000199</v>
      </c>
      <c r="P61">
        <v>12.219479267116682</v>
      </c>
      <c r="Q61">
        <v>8.12600450016072</v>
      </c>
      <c r="R61">
        <v>0</v>
      </c>
      <c r="S61">
        <v>2.1127611700417872</v>
      </c>
      <c r="T61">
        <v>9.1417550626808115</v>
      </c>
      <c r="U61" s="114">
        <f t="shared" si="2"/>
        <v>31.599999999999998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80</v>
      </c>
      <c r="G62">
        <f t="shared" si="5"/>
        <v>32.6</v>
      </c>
      <c r="H62" s="112"/>
      <c r="I62">
        <f>BRPL_EOD!AA62+BRPL_EOD!AB62</f>
        <v>12.85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9.18</v>
      </c>
      <c r="N62">
        <f t="shared" si="0"/>
        <v>32.11</v>
      </c>
      <c r="O62" s="112">
        <f t="shared" si="1"/>
        <v>0.49000000000000199</v>
      </c>
      <c r="P62">
        <v>13.046091560261601</v>
      </c>
      <c r="Q62">
        <v>8.1220803488009974</v>
      </c>
      <c r="R62">
        <v>0</v>
      </c>
      <c r="S62">
        <v>2.1117408906882593</v>
      </c>
      <c r="T62">
        <v>9.3200872002491444</v>
      </c>
      <c r="U62" s="114">
        <f t="shared" si="2"/>
        <v>32.600000000000009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80</v>
      </c>
      <c r="G63">
        <f t="shared" si="5"/>
        <v>32.6</v>
      </c>
      <c r="H63" s="112"/>
      <c r="I63">
        <f>BRPL_EOD!AA63+BRPL_EOD!AB63</f>
        <v>12.85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9.18</v>
      </c>
      <c r="N63">
        <f t="shared" si="0"/>
        <v>32.11</v>
      </c>
      <c r="O63" s="112">
        <f t="shared" si="1"/>
        <v>0.49000000000000199</v>
      </c>
      <c r="P63">
        <v>13.046091560261601</v>
      </c>
      <c r="Q63">
        <v>8.1220803488009974</v>
      </c>
      <c r="R63">
        <v>0</v>
      </c>
      <c r="S63">
        <v>2.1117408906882593</v>
      </c>
      <c r="T63">
        <v>9.3200872002491444</v>
      </c>
      <c r="U63" s="114">
        <f t="shared" si="2"/>
        <v>32.600000000000009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80</v>
      </c>
      <c r="G64">
        <f t="shared" si="5"/>
        <v>32.6</v>
      </c>
      <c r="H64" s="112"/>
      <c r="I64">
        <f>BRPL_EOD!AA64+BRPL_EOD!AB64</f>
        <v>12.85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9.18</v>
      </c>
      <c r="N64">
        <f t="shared" si="0"/>
        <v>32.11</v>
      </c>
      <c r="O64" s="112">
        <f t="shared" si="1"/>
        <v>0.49000000000000199</v>
      </c>
      <c r="P64">
        <v>13.046091560261601</v>
      </c>
      <c r="Q64">
        <v>8.1220803488009974</v>
      </c>
      <c r="R64">
        <v>0</v>
      </c>
      <c r="S64">
        <v>2.1117408906882593</v>
      </c>
      <c r="T64">
        <v>9.3200872002491444</v>
      </c>
      <c r="U64" s="114">
        <f t="shared" si="2"/>
        <v>32.600000000000009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80</v>
      </c>
      <c r="G65">
        <f t="shared" si="5"/>
        <v>32.6</v>
      </c>
      <c r="H65" s="112"/>
      <c r="I65">
        <f>BRPL_EOD!AA65+BRPL_EOD!AB65</f>
        <v>12.85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9.18</v>
      </c>
      <c r="N65">
        <f t="shared" si="0"/>
        <v>32.11</v>
      </c>
      <c r="O65" s="112">
        <f t="shared" si="1"/>
        <v>0.49000000000000199</v>
      </c>
      <c r="P65">
        <v>13.046091560261601</v>
      </c>
      <c r="Q65">
        <v>8.1220803488009974</v>
      </c>
      <c r="R65">
        <v>0</v>
      </c>
      <c r="S65">
        <v>2.1117408906882593</v>
      </c>
      <c r="T65">
        <v>9.3200872002491444</v>
      </c>
      <c r="U65" s="114">
        <f t="shared" si="2"/>
        <v>32.600000000000009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80</v>
      </c>
      <c r="G66">
        <f t="shared" si="5"/>
        <v>32.6</v>
      </c>
      <c r="H66" s="112"/>
      <c r="I66">
        <f>BRPL_EOD!AA66+BRPL_EOD!AB66</f>
        <v>12.85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9.18</v>
      </c>
      <c r="N66">
        <f t="shared" si="0"/>
        <v>32.11</v>
      </c>
      <c r="O66" s="112">
        <f t="shared" si="1"/>
        <v>0.49000000000000199</v>
      </c>
      <c r="P66">
        <v>13.046091560261601</v>
      </c>
      <c r="Q66">
        <v>8.1220803488009974</v>
      </c>
      <c r="R66">
        <v>0</v>
      </c>
      <c r="S66">
        <v>2.1117408906882593</v>
      </c>
      <c r="T66">
        <v>9.3200872002491444</v>
      </c>
      <c r="U66" s="114">
        <f t="shared" si="2"/>
        <v>32.600000000000009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31.6</v>
      </c>
      <c r="E67">
        <f>GT!N67</f>
        <v>0</v>
      </c>
      <c r="F67">
        <f t="shared" si="4"/>
        <v>80</v>
      </c>
      <c r="G67">
        <f t="shared" si="5"/>
        <v>31.6</v>
      </c>
      <c r="H67" s="112"/>
      <c r="I67">
        <f>BRPL_EOD!AA67+BRPL_EOD!AB67</f>
        <v>12.03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9</v>
      </c>
      <c r="N67">
        <f t="shared" ref="N67:N98" si="6">SUM(I67:M67)</f>
        <v>31.11</v>
      </c>
      <c r="O67" s="112">
        <f t="shared" ref="O67:O98" si="7">G67-N67</f>
        <v>0.49000000000000199</v>
      </c>
      <c r="P67">
        <v>12.219479267116682</v>
      </c>
      <c r="Q67">
        <v>8.12600450016072</v>
      </c>
      <c r="R67">
        <v>0</v>
      </c>
      <c r="S67">
        <v>2.1127611700417872</v>
      </c>
      <c r="T67">
        <v>9.1417550626808115</v>
      </c>
      <c r="U67" s="114">
        <f t="shared" ref="U67:U98" si="8">SUM(P67:T67)</f>
        <v>31.599999999999998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31.6</v>
      </c>
      <c r="E68">
        <f>GT!N68</f>
        <v>0</v>
      </c>
      <c r="F68">
        <f t="shared" ref="F68:F98" si="10">B68+C68</f>
        <v>80</v>
      </c>
      <c r="G68">
        <f t="shared" ref="G68:G98" si="11">D68+E68-X68</f>
        <v>31.6</v>
      </c>
      <c r="H68" s="112"/>
      <c r="I68">
        <f>BRPL_EOD!AA68+BRPL_EOD!AB68</f>
        <v>12.03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9</v>
      </c>
      <c r="N68">
        <f t="shared" si="6"/>
        <v>31.11</v>
      </c>
      <c r="O68" s="112">
        <f t="shared" si="7"/>
        <v>0.49000000000000199</v>
      </c>
      <c r="P68">
        <v>12.219479267116682</v>
      </c>
      <c r="Q68">
        <v>8.12600450016072</v>
      </c>
      <c r="R68">
        <v>0</v>
      </c>
      <c r="S68">
        <v>2.1127611700417872</v>
      </c>
      <c r="T68">
        <v>9.1417550626808115</v>
      </c>
      <c r="U68" s="114">
        <f t="shared" si="8"/>
        <v>31.599999999999998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31.6</v>
      </c>
      <c r="E69">
        <f>GT!N69</f>
        <v>0</v>
      </c>
      <c r="F69">
        <f t="shared" si="10"/>
        <v>80</v>
      </c>
      <c r="G69">
        <f t="shared" si="11"/>
        <v>31.6</v>
      </c>
      <c r="H69" s="112"/>
      <c r="I69">
        <f>BRPL_EOD!AA69+BRPL_EOD!AB69</f>
        <v>12.03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9</v>
      </c>
      <c r="N69">
        <f t="shared" si="6"/>
        <v>31.11</v>
      </c>
      <c r="O69" s="112">
        <f t="shared" si="7"/>
        <v>0.49000000000000199</v>
      </c>
      <c r="P69">
        <v>12.219479267116682</v>
      </c>
      <c r="Q69">
        <v>8.12600450016072</v>
      </c>
      <c r="R69">
        <v>0</v>
      </c>
      <c r="S69">
        <v>2.1127611700417872</v>
      </c>
      <c r="T69">
        <v>9.1417550626808115</v>
      </c>
      <c r="U69" s="114">
        <f t="shared" si="8"/>
        <v>31.599999999999998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31.6</v>
      </c>
      <c r="E70">
        <f>GT!N70</f>
        <v>0</v>
      </c>
      <c r="F70">
        <f t="shared" si="10"/>
        <v>80</v>
      </c>
      <c r="G70">
        <f t="shared" si="11"/>
        <v>31.6</v>
      </c>
      <c r="H70" s="112"/>
      <c r="I70">
        <f>BRPL_EOD!AA70+BRPL_EOD!AB70</f>
        <v>12.03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9</v>
      </c>
      <c r="N70">
        <f t="shared" si="6"/>
        <v>31.11</v>
      </c>
      <c r="O70" s="112">
        <f t="shared" si="7"/>
        <v>0.49000000000000199</v>
      </c>
      <c r="P70">
        <v>12.219479267116682</v>
      </c>
      <c r="Q70">
        <v>8.12600450016072</v>
      </c>
      <c r="R70">
        <v>0</v>
      </c>
      <c r="S70">
        <v>2.1127611700417872</v>
      </c>
      <c r="T70">
        <v>9.1417550626808115</v>
      </c>
      <c r="U70" s="114">
        <f t="shared" si="8"/>
        <v>31.599999999999998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31.6</v>
      </c>
      <c r="E71">
        <f>GT!N71</f>
        <v>0</v>
      </c>
      <c r="F71">
        <f t="shared" si="10"/>
        <v>80</v>
      </c>
      <c r="G71">
        <f t="shared" si="11"/>
        <v>31.6</v>
      </c>
      <c r="H71" s="112"/>
      <c r="I71">
        <f>BRPL_EOD!AA71+BRPL_EOD!AB71</f>
        <v>12.03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9</v>
      </c>
      <c r="N71">
        <f t="shared" si="6"/>
        <v>31.11</v>
      </c>
      <c r="O71" s="112">
        <f t="shared" si="7"/>
        <v>0.49000000000000199</v>
      </c>
      <c r="P71">
        <v>12.219479267116682</v>
      </c>
      <c r="Q71">
        <v>8.12600450016072</v>
      </c>
      <c r="R71">
        <v>0</v>
      </c>
      <c r="S71">
        <v>2.1127611700417872</v>
      </c>
      <c r="T71">
        <v>9.1417550626808115</v>
      </c>
      <c r="U71" s="114">
        <f t="shared" si="8"/>
        <v>31.599999999999998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31.6</v>
      </c>
      <c r="E72">
        <f>GT!N72</f>
        <v>0</v>
      </c>
      <c r="F72">
        <f t="shared" si="10"/>
        <v>80</v>
      </c>
      <c r="G72">
        <f t="shared" si="11"/>
        <v>31.6</v>
      </c>
      <c r="H72" s="112"/>
      <c r="I72">
        <f>BRPL_EOD!AA72+BRPL_EOD!AB72</f>
        <v>12.03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9</v>
      </c>
      <c r="N72">
        <f t="shared" si="6"/>
        <v>31.11</v>
      </c>
      <c r="O72" s="112">
        <f t="shared" si="7"/>
        <v>0.49000000000000199</v>
      </c>
      <c r="P72">
        <v>12.219479267116682</v>
      </c>
      <c r="Q72">
        <v>8.12600450016072</v>
      </c>
      <c r="R72">
        <v>0</v>
      </c>
      <c r="S72">
        <v>2.1127611700417872</v>
      </c>
      <c r="T72">
        <v>9.1417550626808115</v>
      </c>
      <c r="U72" s="114">
        <f t="shared" si="8"/>
        <v>31.599999999999998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31.6</v>
      </c>
      <c r="E73">
        <f>GT!N73</f>
        <v>0</v>
      </c>
      <c r="F73">
        <f t="shared" si="10"/>
        <v>80</v>
      </c>
      <c r="G73">
        <f t="shared" si="11"/>
        <v>31.6</v>
      </c>
      <c r="H73" s="112"/>
      <c r="I73">
        <f>BRPL_EOD!AA73+BRPL_EOD!AB73</f>
        <v>12.03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9</v>
      </c>
      <c r="N73">
        <f t="shared" si="6"/>
        <v>31.11</v>
      </c>
      <c r="O73" s="112">
        <f t="shared" si="7"/>
        <v>0.49000000000000199</v>
      </c>
      <c r="P73">
        <v>12.219479267116682</v>
      </c>
      <c r="Q73">
        <v>8.12600450016072</v>
      </c>
      <c r="R73">
        <v>0</v>
      </c>
      <c r="S73">
        <v>2.1127611700417872</v>
      </c>
      <c r="T73">
        <v>9.1417550626808115</v>
      </c>
      <c r="U73" s="114">
        <f t="shared" si="8"/>
        <v>31.599999999999998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31.6</v>
      </c>
      <c r="E74">
        <f>GT!N74</f>
        <v>0</v>
      </c>
      <c r="F74">
        <f t="shared" si="10"/>
        <v>80</v>
      </c>
      <c r="G74">
        <f t="shared" si="11"/>
        <v>31.6</v>
      </c>
      <c r="H74" s="112"/>
      <c r="I74">
        <f>BRPL_EOD!AA74+BRPL_EOD!AB74</f>
        <v>12.03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9</v>
      </c>
      <c r="N74">
        <f t="shared" si="6"/>
        <v>31.11</v>
      </c>
      <c r="O74" s="112">
        <f t="shared" si="7"/>
        <v>0.49000000000000199</v>
      </c>
      <c r="P74">
        <v>12.219479267116682</v>
      </c>
      <c r="Q74">
        <v>8.12600450016072</v>
      </c>
      <c r="R74">
        <v>0</v>
      </c>
      <c r="S74">
        <v>2.1127611700417872</v>
      </c>
      <c r="T74">
        <v>9.1417550626808115</v>
      </c>
      <c r="U74" s="114">
        <f t="shared" si="8"/>
        <v>31.599999999999998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80</v>
      </c>
      <c r="G75">
        <f t="shared" si="11"/>
        <v>31.6</v>
      </c>
      <c r="H75" s="112"/>
      <c r="I75">
        <f>BRPL_EOD!AA75+BRPL_EOD!AB75</f>
        <v>12.03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9</v>
      </c>
      <c r="N75">
        <f t="shared" si="6"/>
        <v>31.11</v>
      </c>
      <c r="O75" s="112">
        <f t="shared" si="7"/>
        <v>0.49000000000000199</v>
      </c>
      <c r="P75">
        <v>12.219479267116682</v>
      </c>
      <c r="Q75">
        <v>8.12600450016072</v>
      </c>
      <c r="R75">
        <v>0</v>
      </c>
      <c r="S75">
        <v>2.1127611700417872</v>
      </c>
      <c r="T75">
        <v>9.1417550626808115</v>
      </c>
      <c r="U75" s="114">
        <f t="shared" si="8"/>
        <v>31.599999999999998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80</v>
      </c>
      <c r="G76">
        <f t="shared" si="11"/>
        <v>31.6</v>
      </c>
      <c r="H76" s="112"/>
      <c r="I76">
        <f>BRPL_EOD!AA76+BRPL_EOD!AB76</f>
        <v>12.03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9</v>
      </c>
      <c r="N76">
        <f t="shared" si="6"/>
        <v>31.11</v>
      </c>
      <c r="O76" s="112">
        <f t="shared" si="7"/>
        <v>0.49000000000000199</v>
      </c>
      <c r="P76">
        <v>12.219479267116682</v>
      </c>
      <c r="Q76">
        <v>8.12600450016072</v>
      </c>
      <c r="R76">
        <v>0</v>
      </c>
      <c r="S76">
        <v>2.1127611700417872</v>
      </c>
      <c r="T76">
        <v>9.1417550626808115</v>
      </c>
      <c r="U76" s="114">
        <f t="shared" si="8"/>
        <v>31.599999999999998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80</v>
      </c>
      <c r="G77">
        <f t="shared" si="11"/>
        <v>31.6</v>
      </c>
      <c r="H77" s="112"/>
      <c r="I77">
        <f>BRPL_EOD!AA77+BRPL_EOD!AB77</f>
        <v>12.03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9</v>
      </c>
      <c r="N77">
        <f t="shared" si="6"/>
        <v>31.11</v>
      </c>
      <c r="O77" s="112">
        <f t="shared" si="7"/>
        <v>0.49000000000000199</v>
      </c>
      <c r="P77">
        <v>12.219479267116682</v>
      </c>
      <c r="Q77">
        <v>8.12600450016072</v>
      </c>
      <c r="R77">
        <v>0</v>
      </c>
      <c r="S77">
        <v>2.1127611700417872</v>
      </c>
      <c r="T77">
        <v>9.1417550626808115</v>
      </c>
      <c r="U77" s="114">
        <f t="shared" si="8"/>
        <v>31.599999999999998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80</v>
      </c>
      <c r="G78">
        <f t="shared" si="11"/>
        <v>31.6</v>
      </c>
      <c r="H78" s="112"/>
      <c r="I78">
        <f>BRPL_EOD!AA78+BRPL_EOD!AB78</f>
        <v>12.03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9</v>
      </c>
      <c r="N78">
        <f t="shared" si="6"/>
        <v>31.11</v>
      </c>
      <c r="O78" s="112">
        <f t="shared" si="7"/>
        <v>0.49000000000000199</v>
      </c>
      <c r="P78">
        <v>12.219479267116682</v>
      </c>
      <c r="Q78">
        <v>8.12600450016072</v>
      </c>
      <c r="R78">
        <v>0</v>
      </c>
      <c r="S78">
        <v>2.1127611700417872</v>
      </c>
      <c r="T78">
        <v>9.1417550626808115</v>
      </c>
      <c r="U78" s="114">
        <f t="shared" si="8"/>
        <v>31.599999999999998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80</v>
      </c>
      <c r="G79">
        <f t="shared" si="11"/>
        <v>31.6</v>
      </c>
      <c r="H79" s="112"/>
      <c r="I79">
        <f>BRPL_EOD!AA79+BRPL_EOD!AB79</f>
        <v>12.03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9</v>
      </c>
      <c r="N79">
        <f t="shared" si="6"/>
        <v>31.11</v>
      </c>
      <c r="O79" s="112">
        <f t="shared" si="7"/>
        <v>0.49000000000000199</v>
      </c>
      <c r="P79">
        <v>12.219479267116682</v>
      </c>
      <c r="Q79">
        <v>8.12600450016072</v>
      </c>
      <c r="R79">
        <v>0</v>
      </c>
      <c r="S79">
        <v>2.1127611700417872</v>
      </c>
      <c r="T79">
        <v>9.1417550626808115</v>
      </c>
      <c r="U79" s="114">
        <f t="shared" si="8"/>
        <v>31.599999999999998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80</v>
      </c>
      <c r="G80">
        <f t="shared" si="11"/>
        <v>31.6</v>
      </c>
      <c r="H80" s="112"/>
      <c r="I80">
        <f>BRPL_EOD!AA80+BRPL_EOD!AB80</f>
        <v>12.03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9</v>
      </c>
      <c r="N80">
        <f t="shared" si="6"/>
        <v>31.11</v>
      </c>
      <c r="O80" s="112">
        <f t="shared" si="7"/>
        <v>0.49000000000000199</v>
      </c>
      <c r="P80">
        <v>12.219479267116682</v>
      </c>
      <c r="Q80">
        <v>8.12600450016072</v>
      </c>
      <c r="R80">
        <v>0</v>
      </c>
      <c r="S80">
        <v>2.1127611700417872</v>
      </c>
      <c r="T80">
        <v>9.1417550626808115</v>
      </c>
      <c r="U80" s="114">
        <f t="shared" si="8"/>
        <v>31.599999999999998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2"/>
      <c r="I81">
        <f>BRPL_EOD!AA81+BRPL_EOD!AB81</f>
        <v>12.85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9.18</v>
      </c>
      <c r="N81">
        <f t="shared" si="6"/>
        <v>32.11</v>
      </c>
      <c r="O81" s="112">
        <f t="shared" si="7"/>
        <v>0.49000000000000199</v>
      </c>
      <c r="P81">
        <v>13.046091560261601</v>
      </c>
      <c r="Q81">
        <v>8.1220803488009974</v>
      </c>
      <c r="R81">
        <v>0</v>
      </c>
      <c r="S81">
        <v>2.1117408906882593</v>
      </c>
      <c r="T81">
        <v>9.3200872002491444</v>
      </c>
      <c r="U81" s="114">
        <f t="shared" si="8"/>
        <v>32.600000000000009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2"/>
      <c r="I82">
        <f>BRPL_EOD!AA82+BRPL_EOD!AB82</f>
        <v>13.43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9.6</v>
      </c>
      <c r="N82">
        <f t="shared" si="6"/>
        <v>33.11</v>
      </c>
      <c r="O82" s="112">
        <f t="shared" si="7"/>
        <v>0.49000000000000199</v>
      </c>
      <c r="P82">
        <v>13.628752642706132</v>
      </c>
      <c r="Q82">
        <v>8.1183932346723058</v>
      </c>
      <c r="R82">
        <v>0</v>
      </c>
      <c r="S82">
        <v>2.1107822410147992</v>
      </c>
      <c r="T82">
        <v>9.7420718816067655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2"/>
      <c r="I83">
        <f>BRPL_EOD!AA83+BRPL_EOD!AB83</f>
        <v>13.43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9.6</v>
      </c>
      <c r="N83">
        <f t="shared" si="6"/>
        <v>33.11</v>
      </c>
      <c r="O83" s="112">
        <f t="shared" si="7"/>
        <v>0.49000000000000199</v>
      </c>
      <c r="P83">
        <v>13.628752642706132</v>
      </c>
      <c r="Q83">
        <v>8.1183932346723058</v>
      </c>
      <c r="R83">
        <v>0</v>
      </c>
      <c r="S83">
        <v>2.1107822410147992</v>
      </c>
      <c r="T83">
        <v>9.7420718816067655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2"/>
      <c r="I84">
        <f>BRPL_EOD!AA84+BRPL_EOD!AB84</f>
        <v>13.43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9.6</v>
      </c>
      <c r="N84">
        <f t="shared" si="6"/>
        <v>33.11</v>
      </c>
      <c r="O84" s="112">
        <f t="shared" si="7"/>
        <v>0.49000000000000199</v>
      </c>
      <c r="P84">
        <v>13.628752642706132</v>
      </c>
      <c r="Q84">
        <v>8.1183932346723058</v>
      </c>
      <c r="R84">
        <v>0</v>
      </c>
      <c r="S84">
        <v>2.1107822410147992</v>
      </c>
      <c r="T84">
        <v>9.7420718816067655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2"/>
      <c r="I85">
        <f>BRPL_EOD!AA85+BRPL_EOD!AB85</f>
        <v>13.43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9.6</v>
      </c>
      <c r="N85">
        <f t="shared" si="6"/>
        <v>33.11</v>
      </c>
      <c r="O85" s="112">
        <f t="shared" si="7"/>
        <v>0.49000000000000199</v>
      </c>
      <c r="P85">
        <v>13.628752642706132</v>
      </c>
      <c r="Q85">
        <v>8.1183932346723058</v>
      </c>
      <c r="R85">
        <v>0</v>
      </c>
      <c r="S85">
        <v>2.1107822410147992</v>
      </c>
      <c r="T85">
        <v>9.7420718816067655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2"/>
      <c r="I86">
        <f>BRPL_EOD!AA86+BRPL_EOD!AB86</f>
        <v>13.43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9.6</v>
      </c>
      <c r="N86">
        <f t="shared" si="6"/>
        <v>33.11</v>
      </c>
      <c r="O86" s="112">
        <f t="shared" si="7"/>
        <v>0.49000000000000199</v>
      </c>
      <c r="P86">
        <v>13.628752642706132</v>
      </c>
      <c r="Q86">
        <v>8.1183932346723058</v>
      </c>
      <c r="R86">
        <v>0</v>
      </c>
      <c r="S86">
        <v>2.1107822410147992</v>
      </c>
      <c r="T86">
        <v>9.7420718816067655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80</v>
      </c>
      <c r="G87">
        <f t="shared" si="11"/>
        <v>33.6</v>
      </c>
      <c r="H87" s="112"/>
      <c r="I87">
        <f>BRPL_EOD!AA87+BRPL_EOD!AB87</f>
        <v>13.43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9.6</v>
      </c>
      <c r="N87">
        <f t="shared" si="6"/>
        <v>33.11</v>
      </c>
      <c r="O87" s="112">
        <f t="shared" si="7"/>
        <v>0.49000000000000199</v>
      </c>
      <c r="P87">
        <v>13.628752642706132</v>
      </c>
      <c r="Q87">
        <v>8.1183932346723058</v>
      </c>
      <c r="R87">
        <v>0</v>
      </c>
      <c r="S87">
        <v>2.1107822410147992</v>
      </c>
      <c r="T87">
        <v>9.7420718816067655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80</v>
      </c>
      <c r="G88">
        <f t="shared" si="11"/>
        <v>33.6</v>
      </c>
      <c r="H88" s="112"/>
      <c r="I88">
        <f>BRPL_EOD!AA88+BRPL_EOD!AB88</f>
        <v>13.43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9.6</v>
      </c>
      <c r="N88">
        <f t="shared" si="6"/>
        <v>33.11</v>
      </c>
      <c r="O88" s="112">
        <f t="shared" si="7"/>
        <v>0.49000000000000199</v>
      </c>
      <c r="P88">
        <v>13.628752642706132</v>
      </c>
      <c r="Q88">
        <v>8.1183932346723058</v>
      </c>
      <c r="R88">
        <v>0</v>
      </c>
      <c r="S88">
        <v>2.1107822410147992</v>
      </c>
      <c r="T88">
        <v>9.7420718816067655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2"/>
      <c r="I89">
        <f>BRPL_EOD!AA89+BRPL_EOD!AB89</f>
        <v>13.43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9.6</v>
      </c>
      <c r="N89">
        <f t="shared" si="6"/>
        <v>33.11</v>
      </c>
      <c r="O89" s="112">
        <f t="shared" si="7"/>
        <v>0.49000000000000199</v>
      </c>
      <c r="P89">
        <v>13.628752642706132</v>
      </c>
      <c r="Q89">
        <v>8.1183932346723058</v>
      </c>
      <c r="R89">
        <v>0</v>
      </c>
      <c r="S89">
        <v>2.1107822410147992</v>
      </c>
      <c r="T89">
        <v>9.7420718816067655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2"/>
      <c r="I90">
        <f>BRPL_EOD!AA90+BRPL_EOD!AB90</f>
        <v>12.85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9.18</v>
      </c>
      <c r="N90">
        <f t="shared" si="6"/>
        <v>32.11</v>
      </c>
      <c r="O90" s="112">
        <f t="shared" si="7"/>
        <v>0.49000000000000199</v>
      </c>
      <c r="P90">
        <v>13.046091560261601</v>
      </c>
      <c r="Q90">
        <v>8.1220803488009974</v>
      </c>
      <c r="R90">
        <v>0</v>
      </c>
      <c r="S90">
        <v>2.1117408906882593</v>
      </c>
      <c r="T90">
        <v>9.3200872002491444</v>
      </c>
      <c r="U90" s="114">
        <f t="shared" si="8"/>
        <v>32.600000000000009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80</v>
      </c>
      <c r="G91">
        <f t="shared" si="11"/>
        <v>32.6</v>
      </c>
      <c r="H91" s="112"/>
      <c r="I91">
        <f>BRPL_EOD!AA91+BRPL_EOD!AB91</f>
        <v>12.85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9.18</v>
      </c>
      <c r="N91">
        <f t="shared" si="6"/>
        <v>32.11</v>
      </c>
      <c r="O91" s="112">
        <f t="shared" si="7"/>
        <v>0.49000000000000199</v>
      </c>
      <c r="P91">
        <v>13.046091560261601</v>
      </c>
      <c r="Q91">
        <v>8.1220803488009974</v>
      </c>
      <c r="R91">
        <v>0</v>
      </c>
      <c r="S91">
        <v>2.1117408906882593</v>
      </c>
      <c r="T91">
        <v>9.3200872002491444</v>
      </c>
      <c r="U91" s="114">
        <f t="shared" si="8"/>
        <v>32.600000000000009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80</v>
      </c>
      <c r="G92">
        <f t="shared" si="11"/>
        <v>32.6</v>
      </c>
      <c r="H92" s="112"/>
      <c r="I92">
        <f>BRPL_EOD!AA92+BRPL_EOD!AB92</f>
        <v>12.85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9.18</v>
      </c>
      <c r="N92">
        <f t="shared" si="6"/>
        <v>32.11</v>
      </c>
      <c r="O92" s="112">
        <f t="shared" si="7"/>
        <v>0.49000000000000199</v>
      </c>
      <c r="P92">
        <v>13.046091560261601</v>
      </c>
      <c r="Q92">
        <v>8.1220803488009974</v>
      </c>
      <c r="R92">
        <v>0</v>
      </c>
      <c r="S92">
        <v>2.1117408906882593</v>
      </c>
      <c r="T92">
        <v>9.3200872002491444</v>
      </c>
      <c r="U92" s="114">
        <f t="shared" si="8"/>
        <v>32.600000000000009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80</v>
      </c>
      <c r="G93">
        <f t="shared" si="11"/>
        <v>32.6</v>
      </c>
      <c r="H93" s="112"/>
      <c r="I93">
        <f>BRPL_EOD!AA93+BRPL_EOD!AB93</f>
        <v>12.85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9.18</v>
      </c>
      <c r="N93">
        <f t="shared" si="6"/>
        <v>32.11</v>
      </c>
      <c r="O93" s="112">
        <f t="shared" si="7"/>
        <v>0.49000000000000199</v>
      </c>
      <c r="P93">
        <v>13.046091560261601</v>
      </c>
      <c r="Q93">
        <v>8.1220803488009974</v>
      </c>
      <c r="R93">
        <v>0</v>
      </c>
      <c r="S93">
        <v>2.1117408906882593</v>
      </c>
      <c r="T93">
        <v>9.3200872002491444</v>
      </c>
      <c r="U93" s="114">
        <f t="shared" si="8"/>
        <v>32.600000000000009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80</v>
      </c>
      <c r="G94">
        <f t="shared" si="11"/>
        <v>32.6</v>
      </c>
      <c r="H94" s="112"/>
      <c r="I94">
        <f>BRPL_EOD!AA94+BRPL_EOD!AB94</f>
        <v>12.85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9.18</v>
      </c>
      <c r="N94">
        <f t="shared" si="6"/>
        <v>32.11</v>
      </c>
      <c r="O94" s="112">
        <f t="shared" si="7"/>
        <v>0.49000000000000199</v>
      </c>
      <c r="P94">
        <v>13.046091560261601</v>
      </c>
      <c r="Q94">
        <v>8.1220803488009974</v>
      </c>
      <c r="R94">
        <v>0</v>
      </c>
      <c r="S94">
        <v>2.1117408906882593</v>
      </c>
      <c r="T94">
        <v>9.3200872002491444</v>
      </c>
      <c r="U94" s="114">
        <f t="shared" si="8"/>
        <v>32.600000000000009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80</v>
      </c>
      <c r="G95">
        <f t="shared" si="11"/>
        <v>32.6</v>
      </c>
      <c r="H95" s="112"/>
      <c r="I95">
        <f>BRPL_EOD!AA95+BRPL_EOD!AB95</f>
        <v>12.85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9.18</v>
      </c>
      <c r="N95">
        <f t="shared" si="6"/>
        <v>32.11</v>
      </c>
      <c r="O95" s="112">
        <f t="shared" si="7"/>
        <v>0.49000000000000199</v>
      </c>
      <c r="P95">
        <v>13.046091560261601</v>
      </c>
      <c r="Q95">
        <v>8.1220803488009974</v>
      </c>
      <c r="R95">
        <v>0</v>
      </c>
      <c r="S95">
        <v>2.1117408906882593</v>
      </c>
      <c r="T95">
        <v>9.3200872002491444</v>
      </c>
      <c r="U95" s="114">
        <f t="shared" si="8"/>
        <v>32.600000000000009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80</v>
      </c>
      <c r="G96">
        <f t="shared" si="11"/>
        <v>32.6</v>
      </c>
      <c r="H96" s="112"/>
      <c r="I96">
        <f>BRPL_EOD!AA96+BRPL_EOD!AB96</f>
        <v>12.85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9.18</v>
      </c>
      <c r="N96">
        <f t="shared" si="6"/>
        <v>32.11</v>
      </c>
      <c r="O96" s="112">
        <f t="shared" si="7"/>
        <v>0.49000000000000199</v>
      </c>
      <c r="P96">
        <v>13.046091560261601</v>
      </c>
      <c r="Q96">
        <v>8.1220803488009974</v>
      </c>
      <c r="R96">
        <v>0</v>
      </c>
      <c r="S96">
        <v>2.1117408906882593</v>
      </c>
      <c r="T96">
        <v>9.3200872002491444</v>
      </c>
      <c r="U96" s="114">
        <f t="shared" si="8"/>
        <v>32.600000000000009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80</v>
      </c>
      <c r="G97">
        <f t="shared" si="11"/>
        <v>32.6</v>
      </c>
      <c r="H97" s="112"/>
      <c r="I97">
        <f>BRPL_EOD!AA97+BRPL_EOD!AB97</f>
        <v>12.85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9.18</v>
      </c>
      <c r="N97">
        <f t="shared" si="6"/>
        <v>32.11</v>
      </c>
      <c r="O97" s="112">
        <f t="shared" si="7"/>
        <v>0.49000000000000199</v>
      </c>
      <c r="P97">
        <v>13.046091560261601</v>
      </c>
      <c r="Q97">
        <v>8.1220803488009974</v>
      </c>
      <c r="R97">
        <v>0</v>
      </c>
      <c r="S97">
        <v>2.1117408906882593</v>
      </c>
      <c r="T97">
        <v>9.3200872002491444</v>
      </c>
      <c r="U97" s="114">
        <f t="shared" si="8"/>
        <v>32.600000000000009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80</v>
      </c>
      <c r="G98">
        <f t="shared" si="11"/>
        <v>32.6</v>
      </c>
      <c r="H98" s="112"/>
      <c r="I98">
        <f>BRPL_EOD!AA98+BRPL_EOD!AB98</f>
        <v>12.85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9.18</v>
      </c>
      <c r="N98">
        <f t="shared" si="6"/>
        <v>32.11</v>
      </c>
      <c r="O98" s="112">
        <f t="shared" si="7"/>
        <v>0.49000000000000199</v>
      </c>
      <c r="P98">
        <v>13.046091560261601</v>
      </c>
      <c r="Q98">
        <v>8.1220803488009974</v>
      </c>
      <c r="R98">
        <v>0</v>
      </c>
      <c r="S98">
        <v>2.1117408906882593</v>
      </c>
      <c r="T98">
        <v>9.3200872002491444</v>
      </c>
      <c r="U98" s="114">
        <f t="shared" si="8"/>
        <v>32.600000000000009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0.78039999999999865</v>
      </c>
      <c r="E99" s="114">
        <f t="shared" si="12"/>
        <v>0</v>
      </c>
      <c r="F99" s="114">
        <f t="shared" si="12"/>
        <v>1.92</v>
      </c>
      <c r="G99" s="114">
        <f t="shared" si="12"/>
        <v>0.78039999999999865</v>
      </c>
      <c r="H99" s="114"/>
      <c r="I99" s="114">
        <f t="shared" si="12"/>
        <v>0.30531999999999976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0.2213999999999999</v>
      </c>
      <c r="N99" s="114">
        <f t="shared" si="12"/>
        <v>0.76864000000000032</v>
      </c>
      <c r="O99" s="114">
        <f t="shared" si="12"/>
        <v>1.1760000000000048E-2</v>
      </c>
      <c r="P99" s="114">
        <f t="shared" si="12"/>
        <v>0.30998926559578605</v>
      </c>
      <c r="Q99" s="114">
        <f t="shared" si="12"/>
        <v>0.19493919889732972</v>
      </c>
      <c r="R99" s="114">
        <f t="shared" si="12"/>
        <v>0</v>
      </c>
      <c r="S99" s="114">
        <f t="shared" si="12"/>
        <v>5.0684191713305619E-2</v>
      </c>
      <c r="T99" s="114">
        <f t="shared" si="12"/>
        <v>0.22478734379357851</v>
      </c>
      <c r="U99" s="114">
        <f t="shared" si="12"/>
        <v>0.78039999999999865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4">
        <f t="shared" ref="U3:U66" si="2">SUM(P3:T3)</f>
        <v>216.18000000000004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2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2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4">
        <f t="shared" si="2"/>
        <v>216.18000000000004</v>
      </c>
      <c r="V27" s="112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2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2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4">
        <f t="shared" si="2"/>
        <v>216.18000000000004</v>
      </c>
      <c r="V28" s="112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2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2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4">
        <f t="shared" si="2"/>
        <v>216.18000000000004</v>
      </c>
      <c r="V29" s="112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2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2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4">
        <f t="shared" si="2"/>
        <v>216.18000000000004</v>
      </c>
      <c r="V30" s="112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2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2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4">
        <f t="shared" si="2"/>
        <v>216.18000000000004</v>
      </c>
      <c r="V31" s="112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2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2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4">
        <f t="shared" si="2"/>
        <v>216.18000000000004</v>
      </c>
      <c r="V32" s="112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2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2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4">
        <f t="shared" si="2"/>
        <v>216.18000000000004</v>
      </c>
      <c r="V33" s="112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2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2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4">
        <f t="shared" si="2"/>
        <v>216.18000000000004</v>
      </c>
      <c r="V34" s="112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2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2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4">
        <f t="shared" si="2"/>
        <v>216.18000000000004</v>
      </c>
      <c r="V35" s="112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2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2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4">
        <f t="shared" si="2"/>
        <v>216.18000000000004</v>
      </c>
      <c r="V36" s="112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2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2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4">
        <f t="shared" si="2"/>
        <v>216.18000000000004</v>
      </c>
      <c r="V37" s="112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2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2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4">
        <f t="shared" si="2"/>
        <v>216.18000000000004</v>
      </c>
      <c r="V38" s="112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2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2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4">
        <f t="shared" si="2"/>
        <v>216.18000000000004</v>
      </c>
      <c r="V39" s="112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2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2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4">
        <f t="shared" si="2"/>
        <v>216.18000000000004</v>
      </c>
      <c r="V40" s="112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2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2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4">
        <f t="shared" si="2"/>
        <v>216.18000000000004</v>
      </c>
      <c r="V41" s="112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2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2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4">
        <f t="shared" si="2"/>
        <v>216.18000000000004</v>
      </c>
      <c r="V42" s="112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2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2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4">
        <f t="shared" si="2"/>
        <v>216.18000000000004</v>
      </c>
      <c r="V43" s="112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2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2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4">
        <f t="shared" si="2"/>
        <v>216.18000000000004</v>
      </c>
      <c r="V44" s="112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2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2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4">
        <f t="shared" si="2"/>
        <v>216.18000000000004</v>
      </c>
      <c r="V45" s="112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2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2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4">
        <f t="shared" si="2"/>
        <v>216.18000000000004</v>
      </c>
      <c r="V46" s="112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2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2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4">
        <f t="shared" si="2"/>
        <v>216.18000000000004</v>
      </c>
      <c r="V47" s="112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2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2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4">
        <f t="shared" si="2"/>
        <v>216.18000000000004</v>
      </c>
      <c r="V48" s="112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2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2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4">
        <f t="shared" si="2"/>
        <v>216.18000000000004</v>
      </c>
      <c r="V49" s="112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2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2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4">
        <f t="shared" si="2"/>
        <v>216.18000000000004</v>
      </c>
      <c r="V50" s="112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2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2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4">
        <f t="shared" si="2"/>
        <v>216.18000000000004</v>
      </c>
      <c r="V51" s="112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2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2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4">
        <f t="shared" si="2"/>
        <v>216.18000000000004</v>
      </c>
      <c r="V52" s="112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4">
        <f t="shared" si="9"/>
        <v>216.18000000000004</v>
      </c>
      <c r="V70" s="112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2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2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4">
        <f t="shared" si="9"/>
        <v>216.18000000000004</v>
      </c>
      <c r="V71" s="112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2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2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4">
        <f t="shared" si="9"/>
        <v>216.18000000000004</v>
      </c>
      <c r="V72" s="112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2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2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4">
        <f t="shared" si="9"/>
        <v>216.18000000000004</v>
      </c>
      <c r="V73" s="112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2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2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4">
        <f t="shared" si="9"/>
        <v>216.18000000000004</v>
      </c>
      <c r="V74" s="112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216.18</v>
      </c>
      <c r="E75">
        <f>BAWANA!AM75</f>
        <v>0</v>
      </c>
      <c r="F75">
        <f t="shared" si="11"/>
        <v>256</v>
      </c>
      <c r="G75">
        <f t="shared" si="12"/>
        <v>216.18</v>
      </c>
      <c r="H75" s="112"/>
      <c r="I75">
        <f>BRPL_EOD!AI75+BRPL_EOD!AJ75</f>
        <v>83.76</v>
      </c>
      <c r="J75">
        <f>BYPL_EOD!AI75+BYPL_EOD!AJ75</f>
        <v>48.43</v>
      </c>
      <c r="K75">
        <f>MES_EOD!AI75+MES_EOD!AJ75</f>
        <v>5.84</v>
      </c>
      <c r="L75">
        <f>NDMC_EOD!AI75+NDMC_EOD!AJ75</f>
        <v>19.63</v>
      </c>
      <c r="M75">
        <f>TPDDL_EOD!AI75+TPDDL_EOD!AJ75</f>
        <v>58.53</v>
      </c>
      <c r="N75">
        <f t="shared" si="7"/>
        <v>216.19</v>
      </c>
      <c r="O75" s="112">
        <f t="shared" si="8"/>
        <v>-9.9999999999909051E-3</v>
      </c>
      <c r="P75">
        <v>83.756125630232674</v>
      </c>
      <c r="Q75">
        <v>48.427759840880711</v>
      </c>
      <c r="R75">
        <v>5.8397298672464037</v>
      </c>
      <c r="S75">
        <v>19.62909200240529</v>
      </c>
      <c r="T75">
        <v>58.527292659234938</v>
      </c>
      <c r="U75" s="114">
        <f t="shared" si="9"/>
        <v>216.18000000000004</v>
      </c>
      <c r="V75" s="112">
        <f t="shared" si="10"/>
        <v>0</v>
      </c>
      <c r="Y75">
        <f>BAWANA!AW75+BAWANA!AX75</f>
        <v>26.91</v>
      </c>
      <c r="Z75">
        <f>BAWANA!BD75+BAWANA!BE75</f>
        <v>26.91</v>
      </c>
      <c r="AA75">
        <f>BAWANA!X75+BAWANA!Y75</f>
        <v>26.91</v>
      </c>
      <c r="AB75">
        <f>BAWANA!AE75+BAWANA!AF75</f>
        <v>26.91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216.18</v>
      </c>
      <c r="E76">
        <f>BAWANA!AM76</f>
        <v>0</v>
      </c>
      <c r="F76">
        <f t="shared" si="11"/>
        <v>256</v>
      </c>
      <c r="G76">
        <f t="shared" si="12"/>
        <v>216.18</v>
      </c>
      <c r="H76" s="112"/>
      <c r="I76">
        <f>BRPL_EOD!AI76+BRPL_EOD!AJ76</f>
        <v>83.76</v>
      </c>
      <c r="J76">
        <f>BYPL_EOD!AI76+BYPL_EOD!AJ76</f>
        <v>48.43</v>
      </c>
      <c r="K76">
        <f>MES_EOD!AI76+MES_EOD!AJ76</f>
        <v>5.84</v>
      </c>
      <c r="L76">
        <f>NDMC_EOD!AI76+NDMC_EOD!AJ76</f>
        <v>19.63</v>
      </c>
      <c r="M76">
        <f>TPDDL_EOD!AI76+TPDDL_EOD!AJ76</f>
        <v>58.53</v>
      </c>
      <c r="N76">
        <f t="shared" si="7"/>
        <v>216.19</v>
      </c>
      <c r="O76" s="112">
        <f t="shared" si="8"/>
        <v>-9.9999999999909051E-3</v>
      </c>
      <c r="P76">
        <v>83.756125630232674</v>
      </c>
      <c r="Q76">
        <v>48.427759840880711</v>
      </c>
      <c r="R76">
        <v>5.8397298672464037</v>
      </c>
      <c r="S76">
        <v>19.62909200240529</v>
      </c>
      <c r="T76">
        <v>58.527292659234938</v>
      </c>
      <c r="U76" s="114">
        <f t="shared" si="9"/>
        <v>216.18000000000004</v>
      </c>
      <c r="V76" s="112">
        <f t="shared" si="10"/>
        <v>0</v>
      </c>
      <c r="Y76">
        <f>BAWANA!AW76+BAWANA!AX76</f>
        <v>26.91</v>
      </c>
      <c r="Z76">
        <f>BAWANA!BD76+BAWANA!BE76</f>
        <v>26.91</v>
      </c>
      <c r="AA76">
        <f>BAWANA!X76+BAWANA!Y76</f>
        <v>26.91</v>
      </c>
      <c r="AB76">
        <f>BAWANA!AE76+BAWANA!AF76</f>
        <v>26.91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216.18</v>
      </c>
      <c r="E77">
        <f>BAWANA!AM77</f>
        <v>0</v>
      </c>
      <c r="F77">
        <f t="shared" si="11"/>
        <v>256</v>
      </c>
      <c r="G77">
        <f t="shared" si="12"/>
        <v>216.18</v>
      </c>
      <c r="H77" s="112"/>
      <c r="I77">
        <f>BRPL_EOD!AI77+BRPL_EOD!AJ77</f>
        <v>83.76</v>
      </c>
      <c r="J77">
        <f>BYPL_EOD!AI77+BYPL_EOD!AJ77</f>
        <v>48.43</v>
      </c>
      <c r="K77">
        <f>MES_EOD!AI77+MES_EOD!AJ77</f>
        <v>5.84</v>
      </c>
      <c r="L77">
        <f>NDMC_EOD!AI77+NDMC_EOD!AJ77</f>
        <v>19.63</v>
      </c>
      <c r="M77">
        <f>TPDDL_EOD!AI77+TPDDL_EOD!AJ77</f>
        <v>58.53</v>
      </c>
      <c r="N77">
        <f t="shared" si="7"/>
        <v>216.19</v>
      </c>
      <c r="O77" s="112">
        <f t="shared" si="8"/>
        <v>-9.9999999999909051E-3</v>
      </c>
      <c r="P77">
        <v>83.756125630232674</v>
      </c>
      <c r="Q77">
        <v>48.427759840880711</v>
      </c>
      <c r="R77">
        <v>5.8397298672464037</v>
      </c>
      <c r="S77">
        <v>19.62909200240529</v>
      </c>
      <c r="T77">
        <v>58.527292659234938</v>
      </c>
      <c r="U77" s="114">
        <f t="shared" si="9"/>
        <v>216.18000000000004</v>
      </c>
      <c r="V77" s="112">
        <f t="shared" si="10"/>
        <v>0</v>
      </c>
      <c r="Y77">
        <f>BAWANA!AW77+BAWANA!AX77</f>
        <v>26.91</v>
      </c>
      <c r="Z77">
        <f>BAWANA!BD77+BAWANA!BE77</f>
        <v>26.91</v>
      </c>
      <c r="AA77">
        <f>BAWANA!X77+BAWANA!Y77</f>
        <v>26.91</v>
      </c>
      <c r="AB77">
        <f>BAWANA!AE77+BAWANA!AF77</f>
        <v>26.91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216.18</v>
      </c>
      <c r="E78">
        <f>BAWANA!AM78</f>
        <v>0</v>
      </c>
      <c r="F78">
        <f t="shared" si="11"/>
        <v>256</v>
      </c>
      <c r="G78">
        <f t="shared" si="12"/>
        <v>216.18</v>
      </c>
      <c r="H78" s="112"/>
      <c r="I78">
        <f>BRPL_EOD!AI78+BRPL_EOD!AJ78</f>
        <v>83.76</v>
      </c>
      <c r="J78">
        <f>BYPL_EOD!AI78+BYPL_EOD!AJ78</f>
        <v>48.43</v>
      </c>
      <c r="K78">
        <f>MES_EOD!AI78+MES_EOD!AJ78</f>
        <v>5.84</v>
      </c>
      <c r="L78">
        <f>NDMC_EOD!AI78+NDMC_EOD!AJ78</f>
        <v>19.63</v>
      </c>
      <c r="M78">
        <f>TPDDL_EOD!AI78+TPDDL_EOD!AJ78</f>
        <v>58.53</v>
      </c>
      <c r="N78">
        <f t="shared" si="7"/>
        <v>216.19</v>
      </c>
      <c r="O78" s="112">
        <f t="shared" si="8"/>
        <v>-9.9999999999909051E-3</v>
      </c>
      <c r="P78">
        <v>83.756125630232674</v>
      </c>
      <c r="Q78">
        <v>48.427759840880711</v>
      </c>
      <c r="R78">
        <v>5.8397298672464037</v>
      </c>
      <c r="S78">
        <v>19.62909200240529</v>
      </c>
      <c r="T78">
        <v>58.527292659234938</v>
      </c>
      <c r="U78" s="114">
        <f t="shared" si="9"/>
        <v>216.18000000000004</v>
      </c>
      <c r="V78" s="112">
        <f t="shared" si="10"/>
        <v>0</v>
      </c>
      <c r="Y78">
        <f>BAWANA!AW78+BAWANA!AX78</f>
        <v>26.91</v>
      </c>
      <c r="Z78">
        <f>BAWANA!BD78+BAWANA!BE78</f>
        <v>26.91</v>
      </c>
      <c r="AA78">
        <f>BAWANA!X78+BAWANA!Y78</f>
        <v>26.91</v>
      </c>
      <c r="AB78">
        <f>BAWANA!AE78+BAWANA!AF78</f>
        <v>26.91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211.68</v>
      </c>
      <c r="E79">
        <f>BAWANA!AM79</f>
        <v>0</v>
      </c>
      <c r="F79">
        <f t="shared" si="11"/>
        <v>256</v>
      </c>
      <c r="G79">
        <f t="shared" si="12"/>
        <v>211.68</v>
      </c>
      <c r="H79" s="112"/>
      <c r="I79">
        <f>BRPL_EOD!AI79+BRPL_EOD!AJ79</f>
        <v>82</v>
      </c>
      <c r="J79">
        <f>BYPL_EOD!AI79+BYPL_EOD!AJ79</f>
        <v>47.38</v>
      </c>
      <c r="K79">
        <f>MES_EOD!AI79+MES_EOD!AJ79</f>
        <v>5.84</v>
      </c>
      <c r="L79">
        <f>NDMC_EOD!AI79+NDMC_EOD!AJ79</f>
        <v>19.2</v>
      </c>
      <c r="M79">
        <f>TPDDL_EOD!AI79+TPDDL_EOD!AJ79</f>
        <v>57.26</v>
      </c>
      <c r="N79">
        <f t="shared" si="7"/>
        <v>211.67999999999998</v>
      </c>
      <c r="O79" s="112">
        <f t="shared" si="8"/>
        <v>0</v>
      </c>
      <c r="P79">
        <v>82.000000000000014</v>
      </c>
      <c r="Q79">
        <v>47.38000000000001</v>
      </c>
      <c r="R79">
        <v>5.8400000000000007</v>
      </c>
      <c r="S79">
        <v>19.200000000000003</v>
      </c>
      <c r="T79">
        <v>57.260000000000005</v>
      </c>
      <c r="U79" s="114">
        <f t="shared" si="9"/>
        <v>211.68</v>
      </c>
      <c r="V79" s="112">
        <f t="shared" si="10"/>
        <v>0</v>
      </c>
      <c r="Y79">
        <f>BAWANA!AW79+BAWANA!AX79</f>
        <v>32</v>
      </c>
      <c r="Z79">
        <f>BAWANA!BD79+BAWANA!BE79</f>
        <v>26.32</v>
      </c>
      <c r="AA79">
        <f>BAWANA!X79+BAWANA!Y79</f>
        <v>32</v>
      </c>
      <c r="AB79">
        <f>BAWANA!AE79+BAWANA!AF79</f>
        <v>26.32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211.68</v>
      </c>
      <c r="E80">
        <f>BAWANA!AM80</f>
        <v>0</v>
      </c>
      <c r="F80">
        <f t="shared" si="11"/>
        <v>256</v>
      </c>
      <c r="G80">
        <f t="shared" si="12"/>
        <v>211.68</v>
      </c>
      <c r="H80" s="112"/>
      <c r="I80">
        <f>BRPL_EOD!AI80+BRPL_EOD!AJ80</f>
        <v>82</v>
      </c>
      <c r="J80">
        <f>BYPL_EOD!AI80+BYPL_EOD!AJ80</f>
        <v>47.38</v>
      </c>
      <c r="K80">
        <f>MES_EOD!AI80+MES_EOD!AJ80</f>
        <v>5.84</v>
      </c>
      <c r="L80">
        <f>NDMC_EOD!AI80+NDMC_EOD!AJ80</f>
        <v>19.2</v>
      </c>
      <c r="M80">
        <f>TPDDL_EOD!AI80+TPDDL_EOD!AJ80</f>
        <v>57.26</v>
      </c>
      <c r="N80">
        <f t="shared" si="7"/>
        <v>211.67999999999998</v>
      </c>
      <c r="O80" s="112">
        <f t="shared" si="8"/>
        <v>0</v>
      </c>
      <c r="P80">
        <v>82.000000000000014</v>
      </c>
      <c r="Q80">
        <v>47.38000000000001</v>
      </c>
      <c r="R80">
        <v>5.8400000000000007</v>
      </c>
      <c r="S80">
        <v>19.200000000000003</v>
      </c>
      <c r="T80">
        <v>57.260000000000005</v>
      </c>
      <c r="U80" s="114">
        <f t="shared" si="9"/>
        <v>211.68</v>
      </c>
      <c r="V80" s="112">
        <f t="shared" si="10"/>
        <v>0</v>
      </c>
      <c r="Y80">
        <f>BAWANA!AW80+BAWANA!AX80</f>
        <v>32</v>
      </c>
      <c r="Z80">
        <f>BAWANA!BD80+BAWANA!BE80</f>
        <v>26.32</v>
      </c>
      <c r="AA80">
        <f>BAWANA!X80+BAWANA!Y80</f>
        <v>32</v>
      </c>
      <c r="AB80">
        <f>BAWANA!AE80+BAWANA!AF80</f>
        <v>26.32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273.66000000000003</v>
      </c>
      <c r="E81">
        <f>BAWANA!AM81</f>
        <v>0</v>
      </c>
      <c r="F81">
        <f t="shared" si="11"/>
        <v>256</v>
      </c>
      <c r="G81">
        <f t="shared" si="12"/>
        <v>273.66000000000003</v>
      </c>
      <c r="H81" s="112"/>
      <c r="I81">
        <f>BRPL_EOD!AI81+BRPL_EOD!AJ81</f>
        <v>156.31</v>
      </c>
      <c r="J81">
        <f>BYPL_EOD!AI81+BYPL_EOD!AJ81</f>
        <v>44.07</v>
      </c>
      <c r="K81">
        <f>MES_EOD!AI81+MES_EOD!AJ81</f>
        <v>5.72</v>
      </c>
      <c r="L81">
        <f>NDMC_EOD!AI81+NDMC_EOD!AJ81</f>
        <v>18.61</v>
      </c>
      <c r="M81">
        <f>TPDDL_EOD!AI81+TPDDL_EOD!AJ81</f>
        <v>48.97</v>
      </c>
      <c r="N81">
        <f t="shared" si="7"/>
        <v>273.67999999999995</v>
      </c>
      <c r="O81" s="112">
        <f t="shared" si="8"/>
        <v>-1.9999999999924967E-2</v>
      </c>
      <c r="P81">
        <v>156.29857717041804</v>
      </c>
      <c r="Q81">
        <v>44.066779450453097</v>
      </c>
      <c r="R81">
        <v>5.7195819935691334</v>
      </c>
      <c r="S81">
        <v>18.608640017538736</v>
      </c>
      <c r="T81">
        <v>48.966421368021059</v>
      </c>
      <c r="U81" s="114">
        <f t="shared" si="9"/>
        <v>273.66000000000008</v>
      </c>
      <c r="V81" s="112">
        <f t="shared" si="10"/>
        <v>0</v>
      </c>
      <c r="Y81">
        <f>BAWANA!AW81+BAWANA!AX81</f>
        <v>31.34</v>
      </c>
      <c r="Z81">
        <f>BAWANA!BD81+BAWANA!BE81</f>
        <v>0</v>
      </c>
      <c r="AA81">
        <f>BAWANA!X81+BAWANA!Y81</f>
        <v>31.34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273.66000000000003</v>
      </c>
      <c r="E82">
        <f>BAWANA!AM82</f>
        <v>0</v>
      </c>
      <c r="F82">
        <f t="shared" si="11"/>
        <v>256</v>
      </c>
      <c r="G82">
        <f t="shared" si="12"/>
        <v>273.66000000000003</v>
      </c>
      <c r="H82" s="112"/>
      <c r="I82">
        <f>BRPL_EOD!AI82+BRPL_EOD!AJ82</f>
        <v>156.31</v>
      </c>
      <c r="J82">
        <f>BYPL_EOD!AI82+BYPL_EOD!AJ82</f>
        <v>44.07</v>
      </c>
      <c r="K82">
        <f>MES_EOD!AI82+MES_EOD!AJ82</f>
        <v>5.72</v>
      </c>
      <c r="L82">
        <f>NDMC_EOD!AI82+NDMC_EOD!AJ82</f>
        <v>18.61</v>
      </c>
      <c r="M82">
        <f>TPDDL_EOD!AI82+TPDDL_EOD!AJ82</f>
        <v>48.97</v>
      </c>
      <c r="N82">
        <f t="shared" si="7"/>
        <v>273.67999999999995</v>
      </c>
      <c r="O82" s="112">
        <f t="shared" si="8"/>
        <v>-1.9999999999924967E-2</v>
      </c>
      <c r="P82">
        <v>156.29857717041804</v>
      </c>
      <c r="Q82">
        <v>44.066779450453097</v>
      </c>
      <c r="R82">
        <v>5.7195819935691334</v>
      </c>
      <c r="S82">
        <v>18.608640017538736</v>
      </c>
      <c r="T82">
        <v>48.966421368021059</v>
      </c>
      <c r="U82" s="114">
        <f t="shared" si="9"/>
        <v>273.66000000000008</v>
      </c>
      <c r="V82" s="112">
        <f t="shared" si="10"/>
        <v>0</v>
      </c>
      <c r="Y82">
        <f>BAWANA!AW82+BAWANA!AX82</f>
        <v>31.34</v>
      </c>
      <c r="Z82">
        <f>BAWANA!BD82+BAWANA!BE82</f>
        <v>0</v>
      </c>
      <c r="AA82">
        <f>BAWANA!X82+BAWANA!Y82</f>
        <v>31.34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273.66000000000003</v>
      </c>
      <c r="E83">
        <f>BAWANA!AM83</f>
        <v>0</v>
      </c>
      <c r="F83">
        <f t="shared" si="11"/>
        <v>256</v>
      </c>
      <c r="G83">
        <f t="shared" si="12"/>
        <v>273.66000000000003</v>
      </c>
      <c r="H83" s="112"/>
      <c r="I83">
        <f>BRPL_EOD!AI83+BRPL_EOD!AJ83</f>
        <v>156.31</v>
      </c>
      <c r="J83">
        <f>BYPL_EOD!AI83+BYPL_EOD!AJ83</f>
        <v>44.07</v>
      </c>
      <c r="K83">
        <f>MES_EOD!AI83+MES_EOD!AJ83</f>
        <v>5.72</v>
      </c>
      <c r="L83">
        <f>NDMC_EOD!AI83+NDMC_EOD!AJ83</f>
        <v>18.61</v>
      </c>
      <c r="M83">
        <f>TPDDL_EOD!AI83+TPDDL_EOD!AJ83</f>
        <v>48.97</v>
      </c>
      <c r="N83">
        <f t="shared" si="7"/>
        <v>273.67999999999995</v>
      </c>
      <c r="O83" s="112">
        <f t="shared" si="8"/>
        <v>-1.9999999999924967E-2</v>
      </c>
      <c r="P83">
        <v>156.29857717041804</v>
      </c>
      <c r="Q83">
        <v>44.066779450453097</v>
      </c>
      <c r="R83">
        <v>5.7195819935691334</v>
      </c>
      <c r="S83">
        <v>18.608640017538736</v>
      </c>
      <c r="T83">
        <v>48.966421368021059</v>
      </c>
      <c r="U83" s="114">
        <f t="shared" si="9"/>
        <v>273.66000000000008</v>
      </c>
      <c r="V83" s="112">
        <f t="shared" si="10"/>
        <v>0</v>
      </c>
      <c r="Y83">
        <f>BAWANA!AW83+BAWANA!AX83</f>
        <v>31.34</v>
      </c>
      <c r="Z83">
        <f>BAWANA!BD83+BAWANA!BE83</f>
        <v>0</v>
      </c>
      <c r="AA83">
        <f>BAWANA!X83+BAWANA!Y83</f>
        <v>31.34</v>
      </c>
      <c r="AB83">
        <f>BAWANA!AE83+BAWANA!AF83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273.66000000000003</v>
      </c>
      <c r="E84">
        <f>BAWANA!AM84</f>
        <v>0</v>
      </c>
      <c r="F84">
        <f t="shared" si="11"/>
        <v>256</v>
      </c>
      <c r="G84">
        <f t="shared" si="12"/>
        <v>273.66000000000003</v>
      </c>
      <c r="H84" s="112"/>
      <c r="I84">
        <f>BRPL_EOD!AI84+BRPL_EOD!AJ84</f>
        <v>156.31</v>
      </c>
      <c r="J84">
        <f>BYPL_EOD!AI84+BYPL_EOD!AJ84</f>
        <v>44.07</v>
      </c>
      <c r="K84">
        <f>MES_EOD!AI84+MES_EOD!AJ84</f>
        <v>5.72</v>
      </c>
      <c r="L84">
        <f>NDMC_EOD!AI84+NDMC_EOD!AJ84</f>
        <v>18.61</v>
      </c>
      <c r="M84">
        <f>TPDDL_EOD!AI84+TPDDL_EOD!AJ84</f>
        <v>48.97</v>
      </c>
      <c r="N84">
        <f t="shared" si="7"/>
        <v>273.67999999999995</v>
      </c>
      <c r="O84" s="112">
        <f t="shared" si="8"/>
        <v>-1.9999999999924967E-2</v>
      </c>
      <c r="P84">
        <v>156.29857717041804</v>
      </c>
      <c r="Q84">
        <v>44.066779450453097</v>
      </c>
      <c r="R84">
        <v>5.7195819935691334</v>
      </c>
      <c r="S84">
        <v>18.608640017538736</v>
      </c>
      <c r="T84">
        <v>48.966421368021059</v>
      </c>
      <c r="U84" s="114">
        <f t="shared" si="9"/>
        <v>273.66000000000008</v>
      </c>
      <c r="V84" s="112">
        <f t="shared" si="10"/>
        <v>0</v>
      </c>
      <c r="Y84">
        <f>BAWANA!AW84+BAWANA!AX84</f>
        <v>31.34</v>
      </c>
      <c r="Z84">
        <f>BAWANA!BD84+BAWANA!BE84</f>
        <v>0</v>
      </c>
      <c r="AA84">
        <f>BAWANA!X84+BAWANA!Y84</f>
        <v>31.34</v>
      </c>
      <c r="AB84">
        <f>BAWANA!AE84+BAWANA!AF84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219.45</v>
      </c>
      <c r="E85">
        <f>BAWANA!AM85</f>
        <v>0</v>
      </c>
      <c r="F85">
        <f t="shared" si="11"/>
        <v>256</v>
      </c>
      <c r="G85">
        <f t="shared" si="12"/>
        <v>219.45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5.84</v>
      </c>
      <c r="L85">
        <f>NDMC_EOD!AI85+NDMC_EOD!AJ85</f>
        <v>19</v>
      </c>
      <c r="M85">
        <f>TPDDL_EOD!AI85+TPDDL_EOD!AJ85</f>
        <v>50</v>
      </c>
      <c r="N85">
        <f t="shared" si="7"/>
        <v>219.45000000000002</v>
      </c>
      <c r="O85" s="112">
        <f t="shared" si="8"/>
        <v>0</v>
      </c>
      <c r="P85">
        <v>99.609999999999985</v>
      </c>
      <c r="Q85">
        <v>44.999999999999993</v>
      </c>
      <c r="R85">
        <v>5.839999999999999</v>
      </c>
      <c r="S85">
        <v>18.999999999999996</v>
      </c>
      <c r="T85">
        <v>49.999999999999993</v>
      </c>
      <c r="U85" s="114">
        <f t="shared" si="9"/>
        <v>219.45</v>
      </c>
      <c r="V85" s="112">
        <f t="shared" si="10"/>
        <v>0</v>
      </c>
      <c r="Y85">
        <f>BAWANA!AW85+BAWANA!AX85</f>
        <v>32</v>
      </c>
      <c r="Z85">
        <f>BAWANA!BD85+BAWANA!BE85</f>
        <v>18.55</v>
      </c>
      <c r="AA85">
        <f>BAWANA!X85+BAWANA!Y85</f>
        <v>32</v>
      </c>
      <c r="AB85">
        <f>BAWANA!AE85+BAWANA!AF85</f>
        <v>18.55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219.45</v>
      </c>
      <c r="E86">
        <f>BAWANA!AM86</f>
        <v>0</v>
      </c>
      <c r="F86">
        <f t="shared" si="11"/>
        <v>256</v>
      </c>
      <c r="G86">
        <f t="shared" si="12"/>
        <v>219.45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5.84</v>
      </c>
      <c r="L86">
        <f>NDMC_EOD!AI86+NDMC_EOD!AJ86</f>
        <v>19</v>
      </c>
      <c r="M86">
        <f>TPDDL_EOD!AI86+TPDDL_EOD!AJ86</f>
        <v>50</v>
      </c>
      <c r="N86">
        <f t="shared" si="7"/>
        <v>219.45000000000002</v>
      </c>
      <c r="O86" s="112">
        <f t="shared" si="8"/>
        <v>0</v>
      </c>
      <c r="P86">
        <v>99.609999999999985</v>
      </c>
      <c r="Q86">
        <v>44.999999999999993</v>
      </c>
      <c r="R86">
        <v>5.839999999999999</v>
      </c>
      <c r="S86">
        <v>18.999999999999996</v>
      </c>
      <c r="T86">
        <v>49.999999999999993</v>
      </c>
      <c r="U86" s="114">
        <f t="shared" si="9"/>
        <v>219.45</v>
      </c>
      <c r="V86" s="112">
        <f t="shared" si="10"/>
        <v>0</v>
      </c>
      <c r="Y86">
        <f>BAWANA!AW86+BAWANA!AX86</f>
        <v>32</v>
      </c>
      <c r="Z86">
        <f>BAWANA!BD86+BAWANA!BE86</f>
        <v>18.55</v>
      </c>
      <c r="AA86">
        <f>BAWANA!X86+BAWANA!Y86</f>
        <v>32</v>
      </c>
      <c r="AB86">
        <f>BAWANA!AE86+BAWANA!AF86</f>
        <v>18.55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219.45</v>
      </c>
      <c r="E87">
        <f>BAWANA!AM87</f>
        <v>0</v>
      </c>
      <c r="F87">
        <f t="shared" si="11"/>
        <v>256</v>
      </c>
      <c r="G87">
        <f t="shared" si="12"/>
        <v>219.45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5.84</v>
      </c>
      <c r="L87">
        <f>NDMC_EOD!AI87+NDMC_EOD!AJ87</f>
        <v>19</v>
      </c>
      <c r="M87">
        <f>TPDDL_EOD!AI87+TPDDL_EOD!AJ87</f>
        <v>50</v>
      </c>
      <c r="N87">
        <f t="shared" si="7"/>
        <v>219.45000000000002</v>
      </c>
      <c r="O87" s="112">
        <f t="shared" si="8"/>
        <v>0</v>
      </c>
      <c r="P87">
        <v>99.609999999999985</v>
      </c>
      <c r="Q87">
        <v>44.999999999999993</v>
      </c>
      <c r="R87">
        <v>5.839999999999999</v>
      </c>
      <c r="S87">
        <v>18.999999999999996</v>
      </c>
      <c r="T87">
        <v>49.999999999999993</v>
      </c>
      <c r="U87" s="114">
        <f t="shared" si="9"/>
        <v>219.45</v>
      </c>
      <c r="V87" s="112">
        <f t="shared" si="10"/>
        <v>0</v>
      </c>
      <c r="Y87">
        <f>BAWANA!AW87+BAWANA!AX87</f>
        <v>32</v>
      </c>
      <c r="Z87">
        <f>BAWANA!BD87+BAWANA!BE87</f>
        <v>18.55</v>
      </c>
      <c r="AA87">
        <f>BAWANA!X87+BAWANA!Y87</f>
        <v>32</v>
      </c>
      <c r="AB87">
        <f>BAWANA!AE87+BAWANA!AF87</f>
        <v>18.55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219.45</v>
      </c>
      <c r="E88">
        <f>BAWANA!AM88</f>
        <v>0</v>
      </c>
      <c r="F88">
        <f t="shared" si="11"/>
        <v>256</v>
      </c>
      <c r="G88">
        <f t="shared" si="12"/>
        <v>219.45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5.84</v>
      </c>
      <c r="L88">
        <f>NDMC_EOD!AI88+NDMC_EOD!AJ88</f>
        <v>19</v>
      </c>
      <c r="M88">
        <f>TPDDL_EOD!AI88+TPDDL_EOD!AJ88</f>
        <v>50</v>
      </c>
      <c r="N88">
        <f t="shared" si="7"/>
        <v>219.45000000000002</v>
      </c>
      <c r="O88" s="112">
        <f t="shared" si="8"/>
        <v>0</v>
      </c>
      <c r="P88">
        <v>99.609999999999985</v>
      </c>
      <c r="Q88">
        <v>44.999999999999993</v>
      </c>
      <c r="R88">
        <v>5.839999999999999</v>
      </c>
      <c r="S88">
        <v>18.999999999999996</v>
      </c>
      <c r="T88">
        <v>49.999999999999993</v>
      </c>
      <c r="U88" s="114">
        <f t="shared" si="9"/>
        <v>219.45</v>
      </c>
      <c r="V88" s="112">
        <f t="shared" si="10"/>
        <v>0</v>
      </c>
      <c r="Y88">
        <f>BAWANA!AW88+BAWANA!AX88</f>
        <v>32</v>
      </c>
      <c r="Z88">
        <f>BAWANA!BD88+BAWANA!BE88</f>
        <v>18.55</v>
      </c>
      <c r="AA88">
        <f>BAWANA!X88+BAWANA!Y88</f>
        <v>32</v>
      </c>
      <c r="AB88">
        <f>BAWANA!AE88+BAWANA!AF88</f>
        <v>18.55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219.45</v>
      </c>
      <c r="E89">
        <f>BAWANA!AM89</f>
        <v>0</v>
      </c>
      <c r="F89">
        <f t="shared" si="11"/>
        <v>256</v>
      </c>
      <c r="G89">
        <f t="shared" si="12"/>
        <v>219.45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5.84</v>
      </c>
      <c r="L89">
        <f>NDMC_EOD!AI89+NDMC_EOD!AJ89</f>
        <v>19</v>
      </c>
      <c r="M89">
        <f>TPDDL_EOD!AI89+TPDDL_EOD!AJ89</f>
        <v>50</v>
      </c>
      <c r="N89">
        <f t="shared" si="7"/>
        <v>219.45000000000002</v>
      </c>
      <c r="O89" s="112">
        <f t="shared" si="8"/>
        <v>0</v>
      </c>
      <c r="P89">
        <v>99.609999999999985</v>
      </c>
      <c r="Q89">
        <v>44.999999999999993</v>
      </c>
      <c r="R89">
        <v>5.839999999999999</v>
      </c>
      <c r="S89">
        <v>18.999999999999996</v>
      </c>
      <c r="T89">
        <v>49.999999999999993</v>
      </c>
      <c r="U89" s="114">
        <f t="shared" si="9"/>
        <v>219.45</v>
      </c>
      <c r="V89" s="112">
        <f t="shared" si="10"/>
        <v>0</v>
      </c>
      <c r="Y89">
        <f>BAWANA!AW89+BAWANA!AX89</f>
        <v>32</v>
      </c>
      <c r="Z89">
        <f>BAWANA!BD89+BAWANA!BE89</f>
        <v>18.55</v>
      </c>
      <c r="AA89">
        <f>BAWANA!X89+BAWANA!Y89</f>
        <v>32</v>
      </c>
      <c r="AB89">
        <f>BAWANA!AE89+BAWANA!AF89</f>
        <v>18.55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219.45</v>
      </c>
      <c r="E90">
        <f>BAWANA!AM90</f>
        <v>0</v>
      </c>
      <c r="F90">
        <f t="shared" si="11"/>
        <v>256</v>
      </c>
      <c r="G90">
        <f t="shared" si="12"/>
        <v>219.45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5.84</v>
      </c>
      <c r="L90">
        <f>NDMC_EOD!AI90+NDMC_EOD!AJ90</f>
        <v>19</v>
      </c>
      <c r="M90">
        <f>TPDDL_EOD!AI90+TPDDL_EOD!AJ90</f>
        <v>50</v>
      </c>
      <c r="N90">
        <f t="shared" si="7"/>
        <v>219.45000000000002</v>
      </c>
      <c r="O90" s="112">
        <f t="shared" si="8"/>
        <v>0</v>
      </c>
      <c r="P90">
        <v>99.609999999999985</v>
      </c>
      <c r="Q90">
        <v>44.999999999999993</v>
      </c>
      <c r="R90">
        <v>5.839999999999999</v>
      </c>
      <c r="S90">
        <v>18.999999999999996</v>
      </c>
      <c r="T90">
        <v>49.999999999999993</v>
      </c>
      <c r="U90" s="114">
        <f t="shared" si="9"/>
        <v>219.45</v>
      </c>
      <c r="V90" s="112">
        <f t="shared" si="10"/>
        <v>0</v>
      </c>
      <c r="Y90">
        <f>BAWANA!AW90+BAWANA!AX90</f>
        <v>32</v>
      </c>
      <c r="Z90">
        <f>BAWANA!BD90+BAWANA!BE90</f>
        <v>18.55</v>
      </c>
      <c r="AA90">
        <f>BAWANA!X90+BAWANA!Y90</f>
        <v>32</v>
      </c>
      <c r="AB90">
        <f>BAWANA!AE90+BAWANA!AF90</f>
        <v>18.55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219.45</v>
      </c>
      <c r="E91">
        <f>BAWANA!AM91</f>
        <v>0</v>
      </c>
      <c r="F91">
        <f t="shared" si="11"/>
        <v>256</v>
      </c>
      <c r="G91">
        <f t="shared" si="12"/>
        <v>219.45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5.84</v>
      </c>
      <c r="L91">
        <f>NDMC_EOD!AI91+NDMC_EOD!AJ91</f>
        <v>19</v>
      </c>
      <c r="M91">
        <f>TPDDL_EOD!AI91+TPDDL_EOD!AJ91</f>
        <v>50</v>
      </c>
      <c r="N91">
        <f t="shared" si="7"/>
        <v>219.45000000000002</v>
      </c>
      <c r="O91" s="112">
        <f t="shared" si="8"/>
        <v>0</v>
      </c>
      <c r="P91">
        <v>99.609999999999985</v>
      </c>
      <c r="Q91">
        <v>44.999999999999993</v>
      </c>
      <c r="R91">
        <v>5.839999999999999</v>
      </c>
      <c r="S91">
        <v>18.999999999999996</v>
      </c>
      <c r="T91">
        <v>49.999999999999993</v>
      </c>
      <c r="U91" s="114">
        <f t="shared" si="9"/>
        <v>219.45</v>
      </c>
      <c r="V91" s="112">
        <f t="shared" si="10"/>
        <v>0</v>
      </c>
      <c r="Y91">
        <f>BAWANA!AW91+BAWANA!AX91</f>
        <v>32</v>
      </c>
      <c r="Z91">
        <f>BAWANA!BD91+BAWANA!BE91</f>
        <v>18.55</v>
      </c>
      <c r="AA91">
        <f>BAWANA!X91+BAWANA!Y91</f>
        <v>32</v>
      </c>
      <c r="AB91">
        <f>BAWANA!AE91+BAWANA!AF91</f>
        <v>18.55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219.45</v>
      </c>
      <c r="E92">
        <f>BAWANA!AM92</f>
        <v>0</v>
      </c>
      <c r="F92">
        <f t="shared" si="11"/>
        <v>256</v>
      </c>
      <c r="G92">
        <f t="shared" si="12"/>
        <v>219.45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5.84</v>
      </c>
      <c r="L92">
        <f>NDMC_EOD!AI92+NDMC_EOD!AJ92</f>
        <v>19</v>
      </c>
      <c r="M92">
        <f>TPDDL_EOD!AI92+TPDDL_EOD!AJ92</f>
        <v>50</v>
      </c>
      <c r="N92">
        <f t="shared" si="7"/>
        <v>219.45000000000002</v>
      </c>
      <c r="O92" s="112">
        <f t="shared" si="8"/>
        <v>0</v>
      </c>
      <c r="P92">
        <v>99.609999999999985</v>
      </c>
      <c r="Q92">
        <v>44.999999999999993</v>
      </c>
      <c r="R92">
        <v>5.839999999999999</v>
      </c>
      <c r="S92">
        <v>18.999999999999996</v>
      </c>
      <c r="T92">
        <v>49.999999999999993</v>
      </c>
      <c r="U92" s="114">
        <f t="shared" si="9"/>
        <v>219.45</v>
      </c>
      <c r="V92" s="112">
        <f t="shared" si="10"/>
        <v>0</v>
      </c>
      <c r="Y92">
        <f>BAWANA!AW92+BAWANA!AX92</f>
        <v>32</v>
      </c>
      <c r="Z92">
        <f>BAWANA!BD92+BAWANA!BE92</f>
        <v>18.55</v>
      </c>
      <c r="AA92">
        <f>BAWANA!X92+BAWANA!Y92</f>
        <v>32</v>
      </c>
      <c r="AB92">
        <f>BAWANA!AE92+BAWANA!AF92</f>
        <v>18.55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219.45</v>
      </c>
      <c r="E93">
        <f>BAWANA!AM93</f>
        <v>0</v>
      </c>
      <c r="F93">
        <f t="shared" si="11"/>
        <v>256</v>
      </c>
      <c r="G93">
        <f t="shared" si="12"/>
        <v>219.45</v>
      </c>
      <c r="H93" s="112"/>
      <c r="I93">
        <f>BRPL_EOD!AI93+BRPL_EOD!AJ93</f>
        <v>99.61</v>
      </c>
      <c r="J93">
        <f>BYPL_EOD!AI93+BYPL_EOD!AJ93</f>
        <v>45</v>
      </c>
      <c r="K93">
        <f>MES_EOD!AI93+MES_EOD!AJ93</f>
        <v>5.84</v>
      </c>
      <c r="L93">
        <f>NDMC_EOD!AI93+NDMC_EOD!AJ93</f>
        <v>19</v>
      </c>
      <c r="M93">
        <f>TPDDL_EOD!AI93+TPDDL_EOD!AJ93</f>
        <v>50</v>
      </c>
      <c r="N93">
        <f t="shared" si="7"/>
        <v>219.45000000000002</v>
      </c>
      <c r="O93" s="112">
        <f t="shared" si="8"/>
        <v>0</v>
      </c>
      <c r="P93">
        <v>99.609999999999985</v>
      </c>
      <c r="Q93">
        <v>44.999999999999993</v>
      </c>
      <c r="R93">
        <v>5.839999999999999</v>
      </c>
      <c r="S93">
        <v>18.999999999999996</v>
      </c>
      <c r="T93">
        <v>49.999999999999993</v>
      </c>
      <c r="U93" s="114">
        <f t="shared" si="9"/>
        <v>219.45</v>
      </c>
      <c r="V93" s="112">
        <f t="shared" si="10"/>
        <v>0</v>
      </c>
      <c r="Y93">
        <f>BAWANA!AW93+BAWANA!AX93</f>
        <v>32</v>
      </c>
      <c r="Z93">
        <f>BAWANA!BD93+BAWANA!BE93</f>
        <v>18.55</v>
      </c>
      <c r="AA93">
        <f>BAWANA!X93+BAWANA!Y93</f>
        <v>32</v>
      </c>
      <c r="AB93">
        <f>BAWANA!AE93+BAWANA!AF93</f>
        <v>18.55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219.45</v>
      </c>
      <c r="E94">
        <f>BAWANA!AM94</f>
        <v>0</v>
      </c>
      <c r="F94">
        <f t="shared" si="11"/>
        <v>256</v>
      </c>
      <c r="G94">
        <f t="shared" si="12"/>
        <v>219.45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5.84</v>
      </c>
      <c r="L94">
        <f>NDMC_EOD!AI94+NDMC_EOD!AJ94</f>
        <v>19</v>
      </c>
      <c r="M94">
        <f>TPDDL_EOD!AI94+TPDDL_EOD!AJ94</f>
        <v>50</v>
      </c>
      <c r="N94">
        <f t="shared" si="7"/>
        <v>219.45000000000002</v>
      </c>
      <c r="O94" s="112">
        <f t="shared" si="8"/>
        <v>0</v>
      </c>
      <c r="P94">
        <v>99.609999999999985</v>
      </c>
      <c r="Q94">
        <v>44.999999999999993</v>
      </c>
      <c r="R94">
        <v>5.839999999999999</v>
      </c>
      <c r="S94">
        <v>18.999999999999996</v>
      </c>
      <c r="T94">
        <v>49.999999999999993</v>
      </c>
      <c r="U94" s="114">
        <f t="shared" si="9"/>
        <v>219.45</v>
      </c>
      <c r="V94" s="112">
        <f t="shared" si="10"/>
        <v>0</v>
      </c>
      <c r="Y94">
        <f>BAWANA!AW94+BAWANA!AX94</f>
        <v>32</v>
      </c>
      <c r="Z94">
        <f>BAWANA!BD94+BAWANA!BE94</f>
        <v>18.55</v>
      </c>
      <c r="AA94">
        <f>BAWANA!X94+BAWANA!Y94</f>
        <v>32</v>
      </c>
      <c r="AB94">
        <f>BAWANA!AE94+BAWANA!AF94</f>
        <v>18.55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219.45</v>
      </c>
      <c r="E95">
        <f>BAWANA!AM95</f>
        <v>0</v>
      </c>
      <c r="F95">
        <f t="shared" si="11"/>
        <v>256</v>
      </c>
      <c r="G95">
        <f t="shared" si="12"/>
        <v>219.45</v>
      </c>
      <c r="H95" s="112"/>
      <c r="I95">
        <f>BRPL_EOD!AI95+BRPL_EOD!AJ95</f>
        <v>99.61</v>
      </c>
      <c r="J95">
        <f>BYPL_EOD!AI95+BYPL_EOD!AJ95</f>
        <v>45</v>
      </c>
      <c r="K95">
        <f>MES_EOD!AI95+MES_EOD!AJ95</f>
        <v>5.84</v>
      </c>
      <c r="L95">
        <f>NDMC_EOD!AI95+NDMC_EOD!AJ95</f>
        <v>19</v>
      </c>
      <c r="M95">
        <f>TPDDL_EOD!AI95+TPDDL_EOD!AJ95</f>
        <v>50</v>
      </c>
      <c r="N95">
        <f t="shared" si="7"/>
        <v>219.45000000000002</v>
      </c>
      <c r="O95" s="112">
        <f t="shared" si="8"/>
        <v>0</v>
      </c>
      <c r="P95">
        <v>99.609999999999985</v>
      </c>
      <c r="Q95">
        <v>44.999999999999993</v>
      </c>
      <c r="R95">
        <v>5.839999999999999</v>
      </c>
      <c r="S95">
        <v>18.999999999999996</v>
      </c>
      <c r="T95">
        <v>49.999999999999993</v>
      </c>
      <c r="U95" s="114">
        <f t="shared" si="9"/>
        <v>219.45</v>
      </c>
      <c r="V95" s="112">
        <f t="shared" si="10"/>
        <v>0</v>
      </c>
      <c r="Y95">
        <f>BAWANA!AW95+BAWANA!AX95</f>
        <v>32</v>
      </c>
      <c r="Z95">
        <f>BAWANA!BD95+BAWANA!BE95</f>
        <v>18.55</v>
      </c>
      <c r="AA95">
        <f>BAWANA!X95+BAWANA!Y95</f>
        <v>32</v>
      </c>
      <c r="AB95">
        <f>BAWANA!AE95+BAWANA!AF95</f>
        <v>18.55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219.45</v>
      </c>
      <c r="E96">
        <f>BAWANA!AM96</f>
        <v>0</v>
      </c>
      <c r="F96">
        <f t="shared" si="11"/>
        <v>256</v>
      </c>
      <c r="G96">
        <f t="shared" si="12"/>
        <v>219.45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5.84</v>
      </c>
      <c r="L96">
        <f>NDMC_EOD!AI96+NDMC_EOD!AJ96</f>
        <v>19</v>
      </c>
      <c r="M96">
        <f>TPDDL_EOD!AI96+TPDDL_EOD!AJ96</f>
        <v>50</v>
      </c>
      <c r="N96">
        <f t="shared" si="7"/>
        <v>219.45000000000002</v>
      </c>
      <c r="O96" s="112">
        <f t="shared" si="8"/>
        <v>0</v>
      </c>
      <c r="P96">
        <v>99.609999999999985</v>
      </c>
      <c r="Q96">
        <v>44.999999999999993</v>
      </c>
      <c r="R96">
        <v>5.839999999999999</v>
      </c>
      <c r="S96">
        <v>18.999999999999996</v>
      </c>
      <c r="T96">
        <v>49.999999999999993</v>
      </c>
      <c r="U96" s="114">
        <f t="shared" si="9"/>
        <v>219.45</v>
      </c>
      <c r="V96" s="112">
        <f t="shared" si="10"/>
        <v>0</v>
      </c>
      <c r="Y96">
        <f>BAWANA!AW96+BAWANA!AX96</f>
        <v>32</v>
      </c>
      <c r="Z96">
        <f>BAWANA!BD96+BAWANA!BE96</f>
        <v>18.55</v>
      </c>
      <c r="AA96">
        <f>BAWANA!X96+BAWANA!Y96</f>
        <v>32</v>
      </c>
      <c r="AB96">
        <f>BAWANA!AE96+BAWANA!AF96</f>
        <v>18.55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219.45</v>
      </c>
      <c r="E97">
        <f>BAWANA!AM97</f>
        <v>0</v>
      </c>
      <c r="F97">
        <f t="shared" si="11"/>
        <v>256</v>
      </c>
      <c r="G97">
        <f t="shared" si="12"/>
        <v>219.45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5.84</v>
      </c>
      <c r="L97">
        <f>NDMC_EOD!AI97+NDMC_EOD!AJ97</f>
        <v>19</v>
      </c>
      <c r="M97">
        <f>TPDDL_EOD!AI97+TPDDL_EOD!AJ97</f>
        <v>50</v>
      </c>
      <c r="N97">
        <f t="shared" si="7"/>
        <v>219.45000000000002</v>
      </c>
      <c r="O97" s="112">
        <f t="shared" si="8"/>
        <v>0</v>
      </c>
      <c r="P97">
        <v>99.609999999999985</v>
      </c>
      <c r="Q97">
        <v>44.999999999999993</v>
      </c>
      <c r="R97">
        <v>5.839999999999999</v>
      </c>
      <c r="S97">
        <v>18.999999999999996</v>
      </c>
      <c r="T97">
        <v>49.999999999999993</v>
      </c>
      <c r="U97" s="114">
        <f t="shared" si="9"/>
        <v>219.45</v>
      </c>
      <c r="V97" s="112">
        <f t="shared" si="10"/>
        <v>0</v>
      </c>
      <c r="Y97">
        <f>BAWANA!AW97+BAWANA!AX97</f>
        <v>32</v>
      </c>
      <c r="Z97">
        <f>BAWANA!BD97+BAWANA!BE97</f>
        <v>18.55</v>
      </c>
      <c r="AA97">
        <f>BAWANA!X97+BAWANA!Y97</f>
        <v>32</v>
      </c>
      <c r="AB97">
        <f>BAWANA!AE97+BAWANA!AF97</f>
        <v>18.55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219.45</v>
      </c>
      <c r="E98">
        <f>BAWANA!AM98</f>
        <v>0</v>
      </c>
      <c r="F98">
        <f t="shared" si="11"/>
        <v>256</v>
      </c>
      <c r="G98">
        <f t="shared" si="12"/>
        <v>219.45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5.84</v>
      </c>
      <c r="L98">
        <f>NDMC_EOD!AI98+NDMC_EOD!AJ98</f>
        <v>19</v>
      </c>
      <c r="M98">
        <f>TPDDL_EOD!AI98+TPDDL_EOD!AJ98</f>
        <v>50</v>
      </c>
      <c r="N98">
        <f t="shared" si="7"/>
        <v>219.45000000000002</v>
      </c>
      <c r="O98" s="112">
        <f t="shared" si="8"/>
        <v>0</v>
      </c>
      <c r="P98">
        <v>99.609999999999985</v>
      </c>
      <c r="Q98">
        <v>44.999999999999993</v>
      </c>
      <c r="R98">
        <v>5.839999999999999</v>
      </c>
      <c r="S98">
        <v>18.999999999999996</v>
      </c>
      <c r="T98">
        <v>49.999999999999993</v>
      </c>
      <c r="U98" s="114">
        <f t="shared" si="9"/>
        <v>219.45</v>
      </c>
      <c r="V98" s="112">
        <f t="shared" si="10"/>
        <v>0</v>
      </c>
      <c r="Y98">
        <f>BAWANA!AW98+BAWANA!AX98</f>
        <v>32</v>
      </c>
      <c r="Z98">
        <f>BAWANA!BD98+BAWANA!BE98</f>
        <v>18.55</v>
      </c>
      <c r="AA98">
        <f>BAWANA!X98+BAWANA!Y98</f>
        <v>32</v>
      </c>
      <c r="AB98">
        <f>BAWANA!AE98+BAWANA!AF98</f>
        <v>18.55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5.2549950000000063</v>
      </c>
      <c r="E99" s="114">
        <f t="shared" si="14"/>
        <v>0</v>
      </c>
      <c r="F99" s="114">
        <f t="shared" si="14"/>
        <v>6.1440000000000001</v>
      </c>
      <c r="G99" s="114">
        <f t="shared" si="14"/>
        <v>5.2549950000000063</v>
      </c>
      <c r="H99" s="114"/>
      <c r="I99" s="114">
        <f t="shared" si="14"/>
        <v>2.1373850000000028</v>
      </c>
      <c r="J99" s="114">
        <f t="shared" si="14"/>
        <v>1.1454299999999988</v>
      </c>
      <c r="K99" s="114">
        <f t="shared" si="14"/>
        <v>0.14003999999999989</v>
      </c>
      <c r="L99" s="114">
        <f t="shared" si="14"/>
        <v>0.46768000000000054</v>
      </c>
      <c r="M99" s="114">
        <f t="shared" si="14"/>
        <v>1.3646700000000014</v>
      </c>
      <c r="N99" s="114">
        <f t="shared" si="14"/>
        <v>5.2552050000000063</v>
      </c>
      <c r="O99" s="114">
        <f t="shared" si="14"/>
        <v>-2.0999999999975216E-4</v>
      </c>
      <c r="P99" s="114">
        <f t="shared" si="14"/>
        <v>2.1372999641448378</v>
      </c>
      <c r="Q99" s="114">
        <f t="shared" si="14"/>
        <v>1.145384216427187</v>
      </c>
      <c r="R99" s="114">
        <f t="shared" si="14"/>
        <v>0.1400344494712506</v>
      </c>
      <c r="S99" s="114">
        <f t="shared" si="14"/>
        <v>0.46766138806323937</v>
      </c>
      <c r="T99" s="114">
        <f t="shared" si="14"/>
        <v>1.3646149818934832</v>
      </c>
      <c r="U99" s="114">
        <f t="shared" si="14"/>
        <v>5.2549950000000063</v>
      </c>
      <c r="V99" s="114">
        <f t="shared" si="10"/>
        <v>0</v>
      </c>
      <c r="Y99" s="114">
        <f>SUM(Y3:Y98)/4000</f>
        <v>0.67063000000000084</v>
      </c>
      <c r="Z99" s="114">
        <f t="shared" ref="Z99:AD99" si="15">SUM(Z3:Z98)/4000</f>
        <v>0.58937500000000131</v>
      </c>
      <c r="AA99" s="114">
        <f t="shared" si="15"/>
        <v>0.67063000000000084</v>
      </c>
      <c r="AB99" s="114">
        <f t="shared" si="15"/>
        <v>0.58937500000000131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300</v>
      </c>
      <c r="C3">
        <f>BAWANA!E3</f>
        <v>400</v>
      </c>
      <c r="D3">
        <f>BAWANA!AN3</f>
        <v>0</v>
      </c>
      <c r="E3">
        <f>BAWANA!AO3</f>
        <v>0</v>
      </c>
      <c r="F3">
        <f>(B3+C3)*0.8</f>
        <v>560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300</v>
      </c>
      <c r="C4">
        <f>BAWANA!E4</f>
        <v>400</v>
      </c>
      <c r="D4">
        <f>BAWANA!AN4</f>
        <v>0</v>
      </c>
      <c r="E4">
        <f>BAWANA!AO4</f>
        <v>0</v>
      </c>
      <c r="F4">
        <f t="shared" ref="F4:F67" si="4">(B4+C4)*0.8</f>
        <v>560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300</v>
      </c>
      <c r="C5">
        <f>BAWANA!E5</f>
        <v>400</v>
      </c>
      <c r="D5">
        <f>BAWANA!AN5</f>
        <v>0</v>
      </c>
      <c r="E5">
        <f>BAWANA!AO5</f>
        <v>0</v>
      </c>
      <c r="F5">
        <f t="shared" si="4"/>
        <v>560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300</v>
      </c>
      <c r="C6">
        <f>BAWANA!E6</f>
        <v>400</v>
      </c>
      <c r="D6">
        <f>BAWANA!AN6</f>
        <v>0</v>
      </c>
      <c r="E6">
        <f>BAWANA!AO6</f>
        <v>0</v>
      </c>
      <c r="F6">
        <f t="shared" si="4"/>
        <v>560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300</v>
      </c>
      <c r="C7">
        <f>BAWANA!E7</f>
        <v>400</v>
      </c>
      <c r="D7">
        <f>BAWANA!AN7</f>
        <v>0</v>
      </c>
      <c r="E7">
        <f>BAWANA!AO7</f>
        <v>0</v>
      </c>
      <c r="F7">
        <f t="shared" si="4"/>
        <v>560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300</v>
      </c>
      <c r="C8">
        <f>BAWANA!E8</f>
        <v>400</v>
      </c>
      <c r="D8">
        <f>BAWANA!AN8</f>
        <v>0</v>
      </c>
      <c r="E8">
        <f>BAWANA!AO8</f>
        <v>0</v>
      </c>
      <c r="F8">
        <f t="shared" si="4"/>
        <v>560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300</v>
      </c>
      <c r="C9">
        <f>BAWANA!E9</f>
        <v>400</v>
      </c>
      <c r="D9">
        <f>BAWANA!AN9</f>
        <v>0</v>
      </c>
      <c r="E9">
        <f>BAWANA!AO9</f>
        <v>0</v>
      </c>
      <c r="F9">
        <f t="shared" si="4"/>
        <v>560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300</v>
      </c>
      <c r="C10">
        <f>BAWANA!E10</f>
        <v>400</v>
      </c>
      <c r="D10">
        <f>BAWANA!AN10</f>
        <v>0</v>
      </c>
      <c r="E10">
        <f>BAWANA!AO10</f>
        <v>0</v>
      </c>
      <c r="F10">
        <f t="shared" si="4"/>
        <v>560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300</v>
      </c>
      <c r="C11">
        <f>BAWANA!E11</f>
        <v>400</v>
      </c>
      <c r="D11">
        <f>BAWANA!AN11</f>
        <v>0</v>
      </c>
      <c r="E11">
        <f>BAWANA!AO11</f>
        <v>0</v>
      </c>
      <c r="F11">
        <f t="shared" si="4"/>
        <v>560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300</v>
      </c>
      <c r="C12">
        <f>BAWANA!E12</f>
        <v>400</v>
      </c>
      <c r="D12">
        <f>BAWANA!AN12</f>
        <v>0</v>
      </c>
      <c r="E12">
        <f>BAWANA!AO12</f>
        <v>0</v>
      </c>
      <c r="F12">
        <f t="shared" si="4"/>
        <v>560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300</v>
      </c>
      <c r="C13">
        <f>BAWANA!E13</f>
        <v>400</v>
      </c>
      <c r="D13">
        <f>BAWANA!AN13</f>
        <v>0</v>
      </c>
      <c r="E13">
        <f>BAWANA!AO13</f>
        <v>0</v>
      </c>
      <c r="F13">
        <f t="shared" si="4"/>
        <v>560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300</v>
      </c>
      <c r="C14">
        <f>BAWANA!E14</f>
        <v>400</v>
      </c>
      <c r="D14">
        <f>BAWANA!AN14</f>
        <v>0</v>
      </c>
      <c r="E14">
        <f>BAWANA!AO14</f>
        <v>0</v>
      </c>
      <c r="F14">
        <f t="shared" si="4"/>
        <v>560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300</v>
      </c>
      <c r="C15">
        <f>BAWANA!E15</f>
        <v>400</v>
      </c>
      <c r="D15">
        <f>BAWANA!AN15</f>
        <v>0</v>
      </c>
      <c r="E15">
        <f>BAWANA!AO15</f>
        <v>0</v>
      </c>
      <c r="F15">
        <f t="shared" si="4"/>
        <v>560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300</v>
      </c>
      <c r="C16">
        <f>BAWANA!E16</f>
        <v>400</v>
      </c>
      <c r="D16">
        <f>BAWANA!AN16</f>
        <v>0</v>
      </c>
      <c r="E16">
        <f>BAWANA!AO16</f>
        <v>0</v>
      </c>
      <c r="F16">
        <f t="shared" si="4"/>
        <v>560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300</v>
      </c>
      <c r="C17">
        <f>BAWANA!E17</f>
        <v>400</v>
      </c>
      <c r="D17">
        <f>BAWANA!AN17</f>
        <v>0</v>
      </c>
      <c r="E17">
        <f>BAWANA!AO17</f>
        <v>0</v>
      </c>
      <c r="F17">
        <f t="shared" si="4"/>
        <v>560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300</v>
      </c>
      <c r="C18">
        <f>BAWANA!E18</f>
        <v>400</v>
      </c>
      <c r="D18">
        <f>BAWANA!AN18</f>
        <v>0</v>
      </c>
      <c r="E18">
        <f>BAWANA!AO18</f>
        <v>0</v>
      </c>
      <c r="F18">
        <f t="shared" si="4"/>
        <v>560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300</v>
      </c>
      <c r="C19">
        <f>BAWANA!E19</f>
        <v>400</v>
      </c>
      <c r="D19">
        <f>BAWANA!AN19</f>
        <v>0</v>
      </c>
      <c r="E19">
        <f>BAWANA!AO19</f>
        <v>0</v>
      </c>
      <c r="F19">
        <f t="shared" si="4"/>
        <v>560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300</v>
      </c>
      <c r="C20">
        <f>BAWANA!E20</f>
        <v>400</v>
      </c>
      <c r="D20">
        <f>BAWANA!AN20</f>
        <v>0</v>
      </c>
      <c r="E20">
        <f>BAWANA!AO20</f>
        <v>0</v>
      </c>
      <c r="F20">
        <f t="shared" si="4"/>
        <v>560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300</v>
      </c>
      <c r="C21">
        <f>BAWANA!E21</f>
        <v>400</v>
      </c>
      <c r="D21">
        <f>BAWANA!AN21</f>
        <v>0</v>
      </c>
      <c r="E21">
        <f>BAWANA!AO21</f>
        <v>0</v>
      </c>
      <c r="F21">
        <f t="shared" si="4"/>
        <v>560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300</v>
      </c>
      <c r="C22">
        <f>BAWANA!E22</f>
        <v>400</v>
      </c>
      <c r="D22">
        <f>BAWANA!AN22</f>
        <v>0</v>
      </c>
      <c r="E22">
        <f>BAWANA!AO22</f>
        <v>0</v>
      </c>
      <c r="F22">
        <f t="shared" si="4"/>
        <v>560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300</v>
      </c>
      <c r="C23">
        <f>BAWANA!E23</f>
        <v>400</v>
      </c>
      <c r="D23">
        <f>BAWANA!AN23</f>
        <v>0</v>
      </c>
      <c r="E23">
        <f>BAWANA!AO23</f>
        <v>0</v>
      </c>
      <c r="F23">
        <f t="shared" si="4"/>
        <v>560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300</v>
      </c>
      <c r="C24">
        <f>BAWANA!E24</f>
        <v>400</v>
      </c>
      <c r="D24">
        <f>BAWANA!AN24</f>
        <v>0</v>
      </c>
      <c r="E24">
        <f>BAWANA!AO24</f>
        <v>0</v>
      </c>
      <c r="F24">
        <f t="shared" si="4"/>
        <v>560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300</v>
      </c>
      <c r="C25">
        <f>BAWANA!E25</f>
        <v>400</v>
      </c>
      <c r="D25">
        <f>BAWANA!AN25</f>
        <v>0</v>
      </c>
      <c r="E25">
        <f>BAWANA!AO25</f>
        <v>0</v>
      </c>
      <c r="F25">
        <f t="shared" si="4"/>
        <v>560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300</v>
      </c>
      <c r="C26">
        <f>BAWANA!E26</f>
        <v>400</v>
      </c>
      <c r="D26">
        <f>BAWANA!AN26</f>
        <v>0</v>
      </c>
      <c r="E26">
        <f>BAWANA!AO26</f>
        <v>0</v>
      </c>
      <c r="F26">
        <f t="shared" si="4"/>
        <v>560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300</v>
      </c>
      <c r="C27">
        <f>BAWANA!E27</f>
        <v>400</v>
      </c>
      <c r="D27">
        <f>BAWANA!AN27</f>
        <v>0</v>
      </c>
      <c r="E27">
        <f>BAWANA!AO27</f>
        <v>0</v>
      </c>
      <c r="F27">
        <f t="shared" si="4"/>
        <v>560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300</v>
      </c>
      <c r="C28">
        <f>BAWANA!E28</f>
        <v>400</v>
      </c>
      <c r="D28">
        <f>BAWANA!AN28</f>
        <v>0</v>
      </c>
      <c r="E28">
        <f>BAWANA!AO28</f>
        <v>0</v>
      </c>
      <c r="F28">
        <f t="shared" si="4"/>
        <v>560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300</v>
      </c>
      <c r="C29">
        <f>BAWANA!E29</f>
        <v>400</v>
      </c>
      <c r="D29">
        <f>BAWANA!AN29</f>
        <v>0</v>
      </c>
      <c r="E29">
        <f>BAWANA!AO29</f>
        <v>0</v>
      </c>
      <c r="F29">
        <f t="shared" si="4"/>
        <v>560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300</v>
      </c>
      <c r="C30">
        <f>BAWANA!E30</f>
        <v>400</v>
      </c>
      <c r="D30">
        <f>BAWANA!AN30</f>
        <v>0</v>
      </c>
      <c r="E30">
        <f>BAWANA!AO30</f>
        <v>0</v>
      </c>
      <c r="F30">
        <f t="shared" si="4"/>
        <v>560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300</v>
      </c>
      <c r="C31">
        <f>BAWANA!E31</f>
        <v>400</v>
      </c>
      <c r="D31">
        <f>BAWANA!AN31</f>
        <v>0</v>
      </c>
      <c r="E31">
        <f>BAWANA!AO31</f>
        <v>0</v>
      </c>
      <c r="F31">
        <f t="shared" si="4"/>
        <v>560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300</v>
      </c>
      <c r="C32">
        <f>BAWANA!E32</f>
        <v>400</v>
      </c>
      <c r="D32">
        <f>BAWANA!AN32</f>
        <v>0</v>
      </c>
      <c r="E32">
        <f>BAWANA!AO32</f>
        <v>0</v>
      </c>
      <c r="F32">
        <f t="shared" si="4"/>
        <v>560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300</v>
      </c>
      <c r="C33">
        <f>BAWANA!E33</f>
        <v>400</v>
      </c>
      <c r="D33">
        <f>BAWANA!AN33</f>
        <v>0</v>
      </c>
      <c r="E33">
        <f>BAWANA!AO33</f>
        <v>0</v>
      </c>
      <c r="F33">
        <f t="shared" si="4"/>
        <v>560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300</v>
      </c>
      <c r="C34">
        <f>BAWANA!E34</f>
        <v>400</v>
      </c>
      <c r="D34">
        <f>BAWANA!AN34</f>
        <v>0</v>
      </c>
      <c r="E34">
        <f>BAWANA!AO34</f>
        <v>0</v>
      </c>
      <c r="F34">
        <f t="shared" si="4"/>
        <v>560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300</v>
      </c>
      <c r="C35">
        <f>BAWANA!E35</f>
        <v>400</v>
      </c>
      <c r="D35">
        <f>BAWANA!AN35</f>
        <v>0</v>
      </c>
      <c r="E35">
        <f>BAWANA!AO35</f>
        <v>0</v>
      </c>
      <c r="F35">
        <f t="shared" si="4"/>
        <v>560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300</v>
      </c>
      <c r="C36">
        <f>BAWANA!E36</f>
        <v>400</v>
      </c>
      <c r="D36">
        <f>BAWANA!AN36</f>
        <v>0</v>
      </c>
      <c r="E36">
        <f>BAWANA!AO36</f>
        <v>0</v>
      </c>
      <c r="F36">
        <f t="shared" si="4"/>
        <v>560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300</v>
      </c>
      <c r="C37">
        <f>BAWANA!E37</f>
        <v>400</v>
      </c>
      <c r="D37">
        <f>BAWANA!AN37</f>
        <v>0</v>
      </c>
      <c r="E37">
        <f>BAWANA!AO37</f>
        <v>0</v>
      </c>
      <c r="F37">
        <f t="shared" si="4"/>
        <v>560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300</v>
      </c>
      <c r="C38">
        <f>BAWANA!E38</f>
        <v>400</v>
      </c>
      <c r="D38">
        <f>BAWANA!AN38</f>
        <v>0</v>
      </c>
      <c r="E38">
        <f>BAWANA!AO38</f>
        <v>0</v>
      </c>
      <c r="F38">
        <f t="shared" si="4"/>
        <v>560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290</v>
      </c>
      <c r="C39">
        <f>BAWANA!E39</f>
        <v>400</v>
      </c>
      <c r="D39">
        <f>BAWANA!AN39</f>
        <v>0</v>
      </c>
      <c r="E39">
        <f>BAWANA!AO39</f>
        <v>0</v>
      </c>
      <c r="F39">
        <f t="shared" si="4"/>
        <v>552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290</v>
      </c>
      <c r="C40">
        <f>BAWANA!E40</f>
        <v>400</v>
      </c>
      <c r="D40">
        <f>BAWANA!AN40</f>
        <v>0</v>
      </c>
      <c r="E40">
        <f>BAWANA!AO40</f>
        <v>0</v>
      </c>
      <c r="F40">
        <f t="shared" si="4"/>
        <v>552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290</v>
      </c>
      <c r="C41">
        <f>BAWANA!E41</f>
        <v>400</v>
      </c>
      <c r="D41">
        <f>BAWANA!AN41</f>
        <v>0</v>
      </c>
      <c r="E41">
        <f>BAWANA!AO41</f>
        <v>0</v>
      </c>
      <c r="F41">
        <f t="shared" si="4"/>
        <v>552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290</v>
      </c>
      <c r="C42">
        <f>BAWANA!E42</f>
        <v>400</v>
      </c>
      <c r="D42">
        <f>BAWANA!AN42</f>
        <v>0</v>
      </c>
      <c r="E42">
        <f>BAWANA!AO42</f>
        <v>0</v>
      </c>
      <c r="F42">
        <f t="shared" si="4"/>
        <v>552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720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720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720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720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720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720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720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720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720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720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900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720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900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720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900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720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900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720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900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720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900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720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900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720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900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720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900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720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900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720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900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720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900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720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900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720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900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720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900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720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900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720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900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720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900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720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900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720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900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720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900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720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900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720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910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728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910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728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910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728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910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728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910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728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910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728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910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728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910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728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728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728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728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728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728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728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728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728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728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728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728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728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728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728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728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728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15.65</v>
      </c>
      <c r="C99" s="114">
        <f t="shared" ref="C99:U99" si="14">SUM(C3:C98)/4000</f>
        <v>4</v>
      </c>
      <c r="D99" s="114">
        <f t="shared" si="14"/>
        <v>0</v>
      </c>
      <c r="E99" s="114">
        <f t="shared" si="14"/>
        <v>0</v>
      </c>
      <c r="F99" s="114">
        <f t="shared" si="14"/>
        <v>15.72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5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48.137697000000003</v>
      </c>
      <c r="E3">
        <v>0</v>
      </c>
      <c r="F3">
        <v>0</v>
      </c>
      <c r="G3">
        <v>77.328618000000006</v>
      </c>
      <c r="H3">
        <v>0</v>
      </c>
      <c r="I3">
        <v>0</v>
      </c>
      <c r="J3">
        <v>76.455759</v>
      </c>
      <c r="K3">
        <v>686.05909699999995</v>
      </c>
      <c r="L3">
        <v>413.80746399999998</v>
      </c>
      <c r="M3">
        <v>79.216551999999993</v>
      </c>
      <c r="N3">
        <v>121.70404499999999</v>
      </c>
      <c r="O3">
        <v>127.60189</v>
      </c>
      <c r="P3">
        <v>127.751375</v>
      </c>
      <c r="Q3">
        <v>20.954001999999999</v>
      </c>
      <c r="R3">
        <v>43.709279000000002</v>
      </c>
      <c r="S3">
        <v>27.044661000000001</v>
      </c>
      <c r="T3">
        <v>1.6209739999999999</v>
      </c>
      <c r="U3">
        <v>345.375</v>
      </c>
      <c r="V3">
        <v>14.300737</v>
      </c>
      <c r="W3">
        <v>32.170999999999999</v>
      </c>
      <c r="X3">
        <v>148.30237500000001</v>
      </c>
      <c r="Y3">
        <v>0</v>
      </c>
      <c r="Z3">
        <v>0</v>
      </c>
      <c r="AA3">
        <v>42.14808</v>
      </c>
      <c r="AB3">
        <v>44.219014000000001</v>
      </c>
      <c r="AC3">
        <v>32.084375000000001</v>
      </c>
      <c r="AD3">
        <v>40.404277999999998</v>
      </c>
      <c r="AE3">
        <v>53.784869</v>
      </c>
      <c r="AF3">
        <v>38.641618999999999</v>
      </c>
      <c r="AG3">
        <v>44.985377</v>
      </c>
      <c r="AH3">
        <v>167.09486100000001</v>
      </c>
      <c r="AI3">
        <v>21.080869</v>
      </c>
      <c r="AJ3">
        <v>0</v>
      </c>
      <c r="AK3">
        <v>60.087840999999997</v>
      </c>
      <c r="AL3">
        <v>83.664000000000001</v>
      </c>
      <c r="AM3">
        <v>0</v>
      </c>
      <c r="AN3">
        <v>0.77724899999999997</v>
      </c>
      <c r="AO3">
        <v>10.143000000000001</v>
      </c>
      <c r="AP3">
        <v>9.4794</v>
      </c>
      <c r="AQ3">
        <v>65.711851999999993</v>
      </c>
      <c r="AR3">
        <v>30.911999999999999</v>
      </c>
      <c r="AS3">
        <v>36.053227999999997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4.368913</v>
      </c>
      <c r="AZ3">
        <v>5.3489610000000001</v>
      </c>
      <c r="BA3">
        <v>3.533363</v>
      </c>
      <c r="BB3">
        <v>2.8988100000000001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3203.9638339999997</v>
      </c>
    </row>
    <row r="4" spans="1:121">
      <c r="A4" t="s">
        <v>46</v>
      </c>
      <c r="B4">
        <v>0</v>
      </c>
      <c r="C4">
        <v>0</v>
      </c>
      <c r="D4">
        <v>48.137697000000003</v>
      </c>
      <c r="E4">
        <v>0</v>
      </c>
      <c r="F4">
        <v>0</v>
      </c>
      <c r="G4">
        <v>77.328618000000006</v>
      </c>
      <c r="H4">
        <v>0</v>
      </c>
      <c r="I4">
        <v>0</v>
      </c>
      <c r="J4">
        <v>76.455759</v>
      </c>
      <c r="K4">
        <v>686.05909699999995</v>
      </c>
      <c r="L4">
        <v>413.80746399999998</v>
      </c>
      <c r="M4">
        <v>79.216551999999993</v>
      </c>
      <c r="N4">
        <v>121.70404499999999</v>
      </c>
      <c r="O4">
        <v>127.60189</v>
      </c>
      <c r="P4">
        <v>127.751375</v>
      </c>
      <c r="Q4">
        <v>20.954001999999999</v>
      </c>
      <c r="R4">
        <v>43.709279000000002</v>
      </c>
      <c r="S4">
        <v>27.044661000000001</v>
      </c>
      <c r="T4">
        <v>1.6209739999999999</v>
      </c>
      <c r="U4">
        <v>345.375</v>
      </c>
      <c r="V4">
        <v>14.300737</v>
      </c>
      <c r="W4">
        <v>32.170999999999999</v>
      </c>
      <c r="X4">
        <v>148.30237500000001</v>
      </c>
      <c r="Y4">
        <v>0</v>
      </c>
      <c r="Z4">
        <v>0</v>
      </c>
      <c r="AA4">
        <v>42.14808</v>
      </c>
      <c r="AB4">
        <v>44.219014000000001</v>
      </c>
      <c r="AC4">
        <v>32.084375000000001</v>
      </c>
      <c r="AD4">
        <v>40.404277999999998</v>
      </c>
      <c r="AE4">
        <v>53.784869</v>
      </c>
      <c r="AF4">
        <v>38.641618999999999</v>
      </c>
      <c r="AG4">
        <v>44.985377</v>
      </c>
      <c r="AH4">
        <v>167.09486100000001</v>
      </c>
      <c r="AI4">
        <v>21.080869</v>
      </c>
      <c r="AJ4">
        <v>0</v>
      </c>
      <c r="AK4">
        <v>60.087840999999997</v>
      </c>
      <c r="AL4">
        <v>83.664000000000001</v>
      </c>
      <c r="AM4">
        <v>0</v>
      </c>
      <c r="AN4">
        <v>0.77724899999999997</v>
      </c>
      <c r="AO4">
        <v>10.143000000000001</v>
      </c>
      <c r="AP4">
        <v>5.6364000000000001</v>
      </c>
      <c r="AQ4">
        <v>65.711851999999993</v>
      </c>
      <c r="AR4">
        <v>30.911999999999999</v>
      </c>
      <c r="AS4">
        <v>36.053227999999997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4.368913</v>
      </c>
      <c r="AZ4">
        <v>5.3489610000000001</v>
      </c>
      <c r="BA4">
        <v>3.533363</v>
      </c>
      <c r="BB4">
        <v>2.8988100000000001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3200.1208339999994</v>
      </c>
    </row>
    <row r="5" spans="1:121">
      <c r="A5" t="s">
        <v>47</v>
      </c>
      <c r="B5">
        <v>0</v>
      </c>
      <c r="C5">
        <v>0</v>
      </c>
      <c r="D5">
        <v>48.137697000000003</v>
      </c>
      <c r="E5">
        <v>0</v>
      </c>
      <c r="F5">
        <v>0</v>
      </c>
      <c r="G5">
        <v>77.328618000000006</v>
      </c>
      <c r="H5">
        <v>0</v>
      </c>
      <c r="I5">
        <v>0</v>
      </c>
      <c r="J5">
        <v>76.455759</v>
      </c>
      <c r="K5">
        <v>686.05909699999995</v>
      </c>
      <c r="L5">
        <v>413.80746399999998</v>
      </c>
      <c r="M5">
        <v>79.216551999999993</v>
      </c>
      <c r="N5">
        <v>121.70404499999999</v>
      </c>
      <c r="O5">
        <v>127.60189</v>
      </c>
      <c r="P5">
        <v>127.751375</v>
      </c>
      <c r="Q5">
        <v>20.954001999999999</v>
      </c>
      <c r="R5">
        <v>43.709279000000002</v>
      </c>
      <c r="S5">
        <v>27.044661000000001</v>
      </c>
      <c r="T5">
        <v>1.6209739999999999</v>
      </c>
      <c r="U5">
        <v>345.375</v>
      </c>
      <c r="V5">
        <v>14.300737</v>
      </c>
      <c r="W5">
        <v>32.170999999999999</v>
      </c>
      <c r="X5">
        <v>148.30237500000001</v>
      </c>
      <c r="Y5">
        <v>0</v>
      </c>
      <c r="Z5">
        <v>0</v>
      </c>
      <c r="AA5">
        <v>42.14808</v>
      </c>
      <c r="AB5">
        <v>44.219014000000001</v>
      </c>
      <c r="AC5">
        <v>32.084375000000001</v>
      </c>
      <c r="AD5">
        <v>40.404277999999998</v>
      </c>
      <c r="AE5">
        <v>53.784869</v>
      </c>
      <c r="AF5">
        <v>38.641618999999999</v>
      </c>
      <c r="AG5">
        <v>44.985377</v>
      </c>
      <c r="AH5">
        <v>167.09486100000001</v>
      </c>
      <c r="AI5">
        <v>21.080869</v>
      </c>
      <c r="AJ5">
        <v>0</v>
      </c>
      <c r="AK5">
        <v>60.087840999999997</v>
      </c>
      <c r="AL5">
        <v>83.664000000000001</v>
      </c>
      <c r="AM5">
        <v>0</v>
      </c>
      <c r="AN5">
        <v>0.77724899999999997</v>
      </c>
      <c r="AO5">
        <v>10.143000000000001</v>
      </c>
      <c r="AP5">
        <v>5.6364000000000001</v>
      </c>
      <c r="AQ5">
        <v>65.711851999999993</v>
      </c>
      <c r="AR5">
        <v>30.911999999999999</v>
      </c>
      <c r="AS5">
        <v>36.053227999999997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4.368913</v>
      </c>
      <c r="AZ5">
        <v>5.3489610000000001</v>
      </c>
      <c r="BA5">
        <v>3.533363</v>
      </c>
      <c r="BB5">
        <v>2.8988100000000001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3200.1208339999994</v>
      </c>
    </row>
    <row r="6" spans="1:121">
      <c r="A6" t="s">
        <v>48</v>
      </c>
      <c r="B6">
        <v>0</v>
      </c>
      <c r="C6">
        <v>0</v>
      </c>
      <c r="D6">
        <v>48.137697000000003</v>
      </c>
      <c r="E6">
        <v>0</v>
      </c>
      <c r="F6">
        <v>0</v>
      </c>
      <c r="G6">
        <v>77.328618000000006</v>
      </c>
      <c r="H6">
        <v>0</v>
      </c>
      <c r="I6">
        <v>0</v>
      </c>
      <c r="J6">
        <v>76.455759</v>
      </c>
      <c r="K6">
        <v>686.05909699999995</v>
      </c>
      <c r="L6">
        <v>413.80746399999998</v>
      </c>
      <c r="M6">
        <v>79.216551999999993</v>
      </c>
      <c r="N6">
        <v>121.70404499999999</v>
      </c>
      <c r="O6">
        <v>127.60189</v>
      </c>
      <c r="P6">
        <v>127.751375</v>
      </c>
      <c r="Q6">
        <v>20.954001999999999</v>
      </c>
      <c r="R6">
        <v>43.709279000000002</v>
      </c>
      <c r="S6">
        <v>27.044661000000001</v>
      </c>
      <c r="T6">
        <v>1.6209739999999999</v>
      </c>
      <c r="U6">
        <v>345.375</v>
      </c>
      <c r="V6">
        <v>14.300737</v>
      </c>
      <c r="W6">
        <v>32.170999999999999</v>
      </c>
      <c r="X6">
        <v>148.30237500000001</v>
      </c>
      <c r="Y6">
        <v>0</v>
      </c>
      <c r="Z6">
        <v>0</v>
      </c>
      <c r="AA6">
        <v>42.14808</v>
      </c>
      <c r="AB6">
        <v>44.219014000000001</v>
      </c>
      <c r="AC6">
        <v>32.084375000000001</v>
      </c>
      <c r="AD6">
        <v>40.404277999999998</v>
      </c>
      <c r="AE6">
        <v>53.784869</v>
      </c>
      <c r="AF6">
        <v>38.641618999999999</v>
      </c>
      <c r="AG6">
        <v>44.985377</v>
      </c>
      <c r="AH6">
        <v>167.09486100000001</v>
      </c>
      <c r="AI6">
        <v>21.080869</v>
      </c>
      <c r="AJ6">
        <v>0</v>
      </c>
      <c r="AK6">
        <v>60.087840999999997</v>
      </c>
      <c r="AL6">
        <v>83.664000000000001</v>
      </c>
      <c r="AM6">
        <v>0</v>
      </c>
      <c r="AN6">
        <v>0.77724899999999997</v>
      </c>
      <c r="AO6">
        <v>10.143000000000001</v>
      </c>
      <c r="AP6">
        <v>5.6364000000000001</v>
      </c>
      <c r="AQ6">
        <v>65.711851999999993</v>
      </c>
      <c r="AR6">
        <v>30.911999999999999</v>
      </c>
      <c r="AS6">
        <v>36.053227999999997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4.368913</v>
      </c>
      <c r="AZ6">
        <v>5.3489610000000001</v>
      </c>
      <c r="BA6">
        <v>3.533363</v>
      </c>
      <c r="BB6">
        <v>2.8988100000000001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3200.1208339999994</v>
      </c>
    </row>
    <row r="7" spans="1:121">
      <c r="A7" t="s">
        <v>49</v>
      </c>
      <c r="B7">
        <v>0</v>
      </c>
      <c r="C7">
        <v>0</v>
      </c>
      <c r="D7">
        <v>48.137697000000003</v>
      </c>
      <c r="E7">
        <v>0</v>
      </c>
      <c r="F7">
        <v>0</v>
      </c>
      <c r="G7">
        <v>77.328618000000006</v>
      </c>
      <c r="H7">
        <v>0</v>
      </c>
      <c r="I7">
        <v>0</v>
      </c>
      <c r="J7">
        <v>76.455759</v>
      </c>
      <c r="K7">
        <v>686.05909699999995</v>
      </c>
      <c r="L7">
        <v>413.80746399999998</v>
      </c>
      <c r="M7">
        <v>79.216551999999993</v>
      </c>
      <c r="N7">
        <v>121.70404499999999</v>
      </c>
      <c r="O7">
        <v>127.60189</v>
      </c>
      <c r="P7">
        <v>127.751375</v>
      </c>
      <c r="Q7">
        <v>20.954001999999999</v>
      </c>
      <c r="R7">
        <v>43.709279000000002</v>
      </c>
      <c r="S7">
        <v>27.044661000000001</v>
      </c>
      <c r="T7">
        <v>1.6209739999999999</v>
      </c>
      <c r="U7">
        <v>345.375</v>
      </c>
      <c r="V7">
        <v>14.300737</v>
      </c>
      <c r="W7">
        <v>32.170999999999999</v>
      </c>
      <c r="X7">
        <v>148.30237500000001</v>
      </c>
      <c r="Y7">
        <v>0</v>
      </c>
      <c r="Z7">
        <v>0</v>
      </c>
      <c r="AA7">
        <v>42.14808</v>
      </c>
      <c r="AB7">
        <v>44.219014000000001</v>
      </c>
      <c r="AC7">
        <v>32.084375000000001</v>
      </c>
      <c r="AD7">
        <v>40.404277999999998</v>
      </c>
      <c r="AE7">
        <v>53.784869</v>
      </c>
      <c r="AF7">
        <v>38.641618999999999</v>
      </c>
      <c r="AG7">
        <v>44.985377</v>
      </c>
      <c r="AH7">
        <v>167.09486100000001</v>
      </c>
      <c r="AI7">
        <v>21.080869</v>
      </c>
      <c r="AJ7">
        <v>0</v>
      </c>
      <c r="AK7">
        <v>60.087840999999997</v>
      </c>
      <c r="AL7">
        <v>83.664000000000001</v>
      </c>
      <c r="AM7">
        <v>0</v>
      </c>
      <c r="AN7">
        <v>0.77724899999999997</v>
      </c>
      <c r="AO7">
        <v>10.143000000000001</v>
      </c>
      <c r="AP7">
        <v>5.6364000000000001</v>
      </c>
      <c r="AQ7">
        <v>65.711851999999993</v>
      </c>
      <c r="AR7">
        <v>30.911999999999999</v>
      </c>
      <c r="AS7">
        <v>36.053227999999997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4.368913</v>
      </c>
      <c r="AZ7">
        <v>5.3489610000000001</v>
      </c>
      <c r="BA7">
        <v>3.533363</v>
      </c>
      <c r="BB7">
        <v>2.8988100000000001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3200.1208339999994</v>
      </c>
    </row>
    <row r="8" spans="1:121">
      <c r="A8" t="s">
        <v>50</v>
      </c>
      <c r="B8">
        <v>0</v>
      </c>
      <c r="C8">
        <v>0</v>
      </c>
      <c r="D8">
        <v>48.137697000000003</v>
      </c>
      <c r="E8">
        <v>0</v>
      </c>
      <c r="F8">
        <v>0</v>
      </c>
      <c r="G8">
        <v>77.328618000000006</v>
      </c>
      <c r="H8">
        <v>0</v>
      </c>
      <c r="I8">
        <v>0</v>
      </c>
      <c r="J8">
        <v>76.455759</v>
      </c>
      <c r="K8">
        <v>686.05909699999995</v>
      </c>
      <c r="L8">
        <v>413.80746399999998</v>
      </c>
      <c r="M8">
        <v>79.216551999999993</v>
      </c>
      <c r="N8">
        <v>121.70404499999999</v>
      </c>
      <c r="O8">
        <v>127.60189</v>
      </c>
      <c r="P8">
        <v>127.751375</v>
      </c>
      <c r="Q8">
        <v>20.954001999999999</v>
      </c>
      <c r="R8">
        <v>43.709279000000002</v>
      </c>
      <c r="S8">
        <v>27.044661000000001</v>
      </c>
      <c r="T8">
        <v>1.6209739999999999</v>
      </c>
      <c r="U8">
        <v>345.375</v>
      </c>
      <c r="V8">
        <v>14.300737</v>
      </c>
      <c r="W8">
        <v>32.170999999999999</v>
      </c>
      <c r="X8">
        <v>148.30237500000001</v>
      </c>
      <c r="Y8">
        <v>0</v>
      </c>
      <c r="Z8">
        <v>0</v>
      </c>
      <c r="AA8">
        <v>42.14808</v>
      </c>
      <c r="AB8">
        <v>44.219014000000001</v>
      </c>
      <c r="AC8">
        <v>32.084375000000001</v>
      </c>
      <c r="AD8">
        <v>40.404277999999998</v>
      </c>
      <c r="AE8">
        <v>53.784869</v>
      </c>
      <c r="AF8">
        <v>38.641618999999999</v>
      </c>
      <c r="AG8">
        <v>44.985377</v>
      </c>
      <c r="AH8">
        <v>167.09486100000001</v>
      </c>
      <c r="AI8">
        <v>21.080869</v>
      </c>
      <c r="AJ8">
        <v>0</v>
      </c>
      <c r="AK8">
        <v>60.087840999999997</v>
      </c>
      <c r="AL8">
        <v>83.664000000000001</v>
      </c>
      <c r="AM8">
        <v>0</v>
      </c>
      <c r="AN8">
        <v>0.77724899999999997</v>
      </c>
      <c r="AO8">
        <v>10.143000000000001</v>
      </c>
      <c r="AP8">
        <v>9.4794</v>
      </c>
      <c r="AQ8">
        <v>65.711851999999993</v>
      </c>
      <c r="AR8">
        <v>30.911999999999999</v>
      </c>
      <c r="AS8">
        <v>36.053227999999997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4.368913</v>
      </c>
      <c r="AZ8">
        <v>5.3489610000000001</v>
      </c>
      <c r="BA8">
        <v>3.533363</v>
      </c>
      <c r="BB8">
        <v>2.8988100000000001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3203.9638339999997</v>
      </c>
    </row>
    <row r="9" spans="1:121">
      <c r="A9" t="s">
        <v>51</v>
      </c>
      <c r="B9">
        <v>0</v>
      </c>
      <c r="C9">
        <v>0</v>
      </c>
      <c r="D9">
        <v>48.137697000000003</v>
      </c>
      <c r="E9">
        <v>0</v>
      </c>
      <c r="F9">
        <v>0</v>
      </c>
      <c r="G9">
        <v>77.328618000000006</v>
      </c>
      <c r="H9">
        <v>0</v>
      </c>
      <c r="I9">
        <v>0</v>
      </c>
      <c r="J9">
        <v>76.455759</v>
      </c>
      <c r="K9">
        <v>686.05909699999995</v>
      </c>
      <c r="L9">
        <v>413.80746399999998</v>
      </c>
      <c r="M9">
        <v>79.216551999999993</v>
      </c>
      <c r="N9">
        <v>121.70404499999999</v>
      </c>
      <c r="O9">
        <v>127.60189</v>
      </c>
      <c r="P9">
        <v>127.751375</v>
      </c>
      <c r="Q9">
        <v>20.954001999999999</v>
      </c>
      <c r="R9">
        <v>43.709279000000002</v>
      </c>
      <c r="S9">
        <v>27.044661000000001</v>
      </c>
      <c r="T9">
        <v>1.6209739999999999</v>
      </c>
      <c r="U9">
        <v>345.375</v>
      </c>
      <c r="V9">
        <v>14.300737</v>
      </c>
      <c r="W9">
        <v>32.170999999999999</v>
      </c>
      <c r="X9">
        <v>148.30237500000001</v>
      </c>
      <c r="Y9">
        <v>0</v>
      </c>
      <c r="Z9">
        <v>0</v>
      </c>
      <c r="AA9">
        <v>42.14808</v>
      </c>
      <c r="AB9">
        <v>44.219014000000001</v>
      </c>
      <c r="AC9">
        <v>32.084375000000001</v>
      </c>
      <c r="AD9">
        <v>40.404277999999998</v>
      </c>
      <c r="AE9">
        <v>53.784869</v>
      </c>
      <c r="AF9">
        <v>38.641618999999999</v>
      </c>
      <c r="AG9">
        <v>44.985377</v>
      </c>
      <c r="AH9">
        <v>167.09486100000001</v>
      </c>
      <c r="AI9">
        <v>21.080869</v>
      </c>
      <c r="AJ9">
        <v>0</v>
      </c>
      <c r="AK9">
        <v>60.087840999999997</v>
      </c>
      <c r="AL9">
        <v>83.664000000000001</v>
      </c>
      <c r="AM9">
        <v>0</v>
      </c>
      <c r="AN9">
        <v>0.77724899999999997</v>
      </c>
      <c r="AO9">
        <v>10.143000000000001</v>
      </c>
      <c r="AP9">
        <v>5.6364000000000001</v>
      </c>
      <c r="AQ9">
        <v>65.711851999999993</v>
      </c>
      <c r="AR9">
        <v>30.911999999999999</v>
      </c>
      <c r="AS9">
        <v>17.731096000000001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4.368913</v>
      </c>
      <c r="AZ9">
        <v>5.3489610000000001</v>
      </c>
      <c r="BA9">
        <v>3.533363</v>
      </c>
      <c r="BB9">
        <v>2.8988100000000001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3181.7987019999991</v>
      </c>
    </row>
    <row r="10" spans="1:121">
      <c r="A10" t="s">
        <v>52</v>
      </c>
      <c r="B10">
        <v>0</v>
      </c>
      <c r="C10">
        <v>0</v>
      </c>
      <c r="D10">
        <v>48.137697000000003</v>
      </c>
      <c r="E10">
        <v>0</v>
      </c>
      <c r="F10">
        <v>0</v>
      </c>
      <c r="G10">
        <v>77.328618000000006</v>
      </c>
      <c r="H10">
        <v>0</v>
      </c>
      <c r="I10">
        <v>0</v>
      </c>
      <c r="J10">
        <v>76.455759</v>
      </c>
      <c r="K10">
        <v>686.05909699999995</v>
      </c>
      <c r="L10">
        <v>413.80746399999998</v>
      </c>
      <c r="M10">
        <v>79.216551999999993</v>
      </c>
      <c r="N10">
        <v>121.70404499999999</v>
      </c>
      <c r="O10">
        <v>127.60189</v>
      </c>
      <c r="P10">
        <v>127.751375</v>
      </c>
      <c r="Q10">
        <v>20.954001999999999</v>
      </c>
      <c r="R10">
        <v>43.709279000000002</v>
      </c>
      <c r="S10">
        <v>27.044661000000001</v>
      </c>
      <c r="T10">
        <v>1.6209739999999999</v>
      </c>
      <c r="U10">
        <v>345.375</v>
      </c>
      <c r="V10">
        <v>14.300737</v>
      </c>
      <c r="W10">
        <v>32.170999999999999</v>
      </c>
      <c r="X10">
        <v>148.30237500000001</v>
      </c>
      <c r="Y10">
        <v>0</v>
      </c>
      <c r="Z10">
        <v>0</v>
      </c>
      <c r="AA10">
        <v>42.14808</v>
      </c>
      <c r="AB10">
        <v>44.219014000000001</v>
      </c>
      <c r="AC10">
        <v>32.084375000000001</v>
      </c>
      <c r="AD10">
        <v>40.404277999999998</v>
      </c>
      <c r="AE10">
        <v>53.784869</v>
      </c>
      <c r="AF10">
        <v>38.641618999999999</v>
      </c>
      <c r="AG10">
        <v>44.985377</v>
      </c>
      <c r="AH10">
        <v>167.09486100000001</v>
      </c>
      <c r="AI10">
        <v>21.080869</v>
      </c>
      <c r="AJ10">
        <v>0</v>
      </c>
      <c r="AK10">
        <v>60.087840999999997</v>
      </c>
      <c r="AL10">
        <v>83.664000000000001</v>
      </c>
      <c r="AM10">
        <v>0</v>
      </c>
      <c r="AN10">
        <v>0.77724899999999997</v>
      </c>
      <c r="AO10">
        <v>10.143000000000001</v>
      </c>
      <c r="AP10">
        <v>5.6364000000000001</v>
      </c>
      <c r="AQ10">
        <v>65.711851999999993</v>
      </c>
      <c r="AR10">
        <v>30.911999999999999</v>
      </c>
      <c r="AS10">
        <v>17.731096000000001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4.368913</v>
      </c>
      <c r="AZ10">
        <v>5.3489610000000001</v>
      </c>
      <c r="BA10">
        <v>3.533363</v>
      </c>
      <c r="BB10">
        <v>2.8988100000000001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3181.7987019999991</v>
      </c>
    </row>
    <row r="11" spans="1:121">
      <c r="A11" t="s">
        <v>53</v>
      </c>
      <c r="B11">
        <v>0</v>
      </c>
      <c r="C11">
        <v>0</v>
      </c>
      <c r="D11">
        <v>48.137697000000003</v>
      </c>
      <c r="E11">
        <v>0</v>
      </c>
      <c r="F11">
        <v>0</v>
      </c>
      <c r="G11">
        <v>77.328618000000006</v>
      </c>
      <c r="H11">
        <v>0</v>
      </c>
      <c r="I11">
        <v>0</v>
      </c>
      <c r="J11">
        <v>76.455759</v>
      </c>
      <c r="K11">
        <v>686.05909699999995</v>
      </c>
      <c r="L11">
        <v>413.80746399999998</v>
      </c>
      <c r="M11">
        <v>79.216551999999993</v>
      </c>
      <c r="N11">
        <v>121.70404499999999</v>
      </c>
      <c r="O11">
        <v>127.60189</v>
      </c>
      <c r="P11">
        <v>127.751375</v>
      </c>
      <c r="Q11">
        <v>20.954001999999999</v>
      </c>
      <c r="R11">
        <v>43.709279000000002</v>
      </c>
      <c r="S11">
        <v>27.044661000000001</v>
      </c>
      <c r="T11">
        <v>1.6209739999999999</v>
      </c>
      <c r="U11">
        <v>345.375</v>
      </c>
      <c r="V11">
        <v>14.300737</v>
      </c>
      <c r="W11">
        <v>32.170999999999999</v>
      </c>
      <c r="X11">
        <v>148.30237500000001</v>
      </c>
      <c r="Y11">
        <v>0</v>
      </c>
      <c r="Z11">
        <v>0</v>
      </c>
      <c r="AA11">
        <v>42.14808</v>
      </c>
      <c r="AB11">
        <v>44.219014000000001</v>
      </c>
      <c r="AC11">
        <v>32.084375000000001</v>
      </c>
      <c r="AD11">
        <v>40.404277999999998</v>
      </c>
      <c r="AE11">
        <v>53.784869</v>
      </c>
      <c r="AF11">
        <v>38.641618999999999</v>
      </c>
      <c r="AG11">
        <v>44.985377</v>
      </c>
      <c r="AH11">
        <v>167.09486100000001</v>
      </c>
      <c r="AI11">
        <v>17.567391000000001</v>
      </c>
      <c r="AJ11">
        <v>0</v>
      </c>
      <c r="AK11">
        <v>60.087840999999997</v>
      </c>
      <c r="AL11">
        <v>83.664000000000001</v>
      </c>
      <c r="AM11">
        <v>0</v>
      </c>
      <c r="AN11">
        <v>0.77724899999999997</v>
      </c>
      <c r="AO11">
        <v>10.29</v>
      </c>
      <c r="AP11">
        <v>5.6364000000000001</v>
      </c>
      <c r="AQ11">
        <v>65.711851999999993</v>
      </c>
      <c r="AR11">
        <v>30.911999999999999</v>
      </c>
      <c r="AS11">
        <v>17.731096000000001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4.368913</v>
      </c>
      <c r="AZ11">
        <v>5.3489610000000001</v>
      </c>
      <c r="BA11">
        <v>3.533363</v>
      </c>
      <c r="BB11">
        <v>2.8988100000000001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3178.4322239999992</v>
      </c>
    </row>
    <row r="12" spans="1:121">
      <c r="A12" t="s">
        <v>54</v>
      </c>
      <c r="B12">
        <v>0</v>
      </c>
      <c r="C12">
        <v>0</v>
      </c>
      <c r="D12">
        <v>48.137697000000003</v>
      </c>
      <c r="E12">
        <v>0</v>
      </c>
      <c r="F12">
        <v>0</v>
      </c>
      <c r="G12">
        <v>77.328618000000006</v>
      </c>
      <c r="H12">
        <v>0</v>
      </c>
      <c r="I12">
        <v>0</v>
      </c>
      <c r="J12">
        <v>76.455759</v>
      </c>
      <c r="K12">
        <v>686.05909699999995</v>
      </c>
      <c r="L12">
        <v>413.80746399999998</v>
      </c>
      <c r="M12">
        <v>79.216551999999993</v>
      </c>
      <c r="N12">
        <v>121.70404499999999</v>
      </c>
      <c r="O12">
        <v>127.60189</v>
      </c>
      <c r="P12">
        <v>127.751375</v>
      </c>
      <c r="Q12">
        <v>20.954001999999999</v>
      </c>
      <c r="R12">
        <v>43.709279000000002</v>
      </c>
      <c r="S12">
        <v>27.044661000000001</v>
      </c>
      <c r="T12">
        <v>1.6209739999999999</v>
      </c>
      <c r="U12">
        <v>345.375</v>
      </c>
      <c r="V12">
        <v>14.300737</v>
      </c>
      <c r="W12">
        <v>32.170999999999999</v>
      </c>
      <c r="X12">
        <v>148.30237500000001</v>
      </c>
      <c r="Y12">
        <v>0</v>
      </c>
      <c r="Z12">
        <v>0</v>
      </c>
      <c r="AA12">
        <v>42.14808</v>
      </c>
      <c r="AB12">
        <v>44.219014000000001</v>
      </c>
      <c r="AC12">
        <v>32.084375000000001</v>
      </c>
      <c r="AD12">
        <v>40.404277999999998</v>
      </c>
      <c r="AE12">
        <v>53.784869</v>
      </c>
      <c r="AF12">
        <v>38.641618999999999</v>
      </c>
      <c r="AG12">
        <v>44.985377</v>
      </c>
      <c r="AH12">
        <v>167.09486100000001</v>
      </c>
      <c r="AI12">
        <v>17.567391000000001</v>
      </c>
      <c r="AJ12">
        <v>0</v>
      </c>
      <c r="AK12">
        <v>60.087840999999997</v>
      </c>
      <c r="AL12">
        <v>83.664000000000001</v>
      </c>
      <c r="AM12">
        <v>0</v>
      </c>
      <c r="AN12">
        <v>0.77724899999999997</v>
      </c>
      <c r="AO12">
        <v>10.29</v>
      </c>
      <c r="AP12">
        <v>5.6364000000000001</v>
      </c>
      <c r="AQ12">
        <v>65.711851999999993</v>
      </c>
      <c r="AR12">
        <v>30.911999999999999</v>
      </c>
      <c r="AS12">
        <v>17.731096000000001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4.368913</v>
      </c>
      <c r="AZ12">
        <v>5.3489610000000001</v>
      </c>
      <c r="BA12">
        <v>3.533363</v>
      </c>
      <c r="BB12">
        <v>2.8988100000000001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3178.4322239999992</v>
      </c>
    </row>
    <row r="13" spans="1:121">
      <c r="A13" t="s">
        <v>55</v>
      </c>
      <c r="B13">
        <v>0</v>
      </c>
      <c r="C13">
        <v>0</v>
      </c>
      <c r="D13">
        <v>48.137697000000003</v>
      </c>
      <c r="E13">
        <v>0</v>
      </c>
      <c r="F13">
        <v>0</v>
      </c>
      <c r="G13">
        <v>77.328618000000006</v>
      </c>
      <c r="H13">
        <v>0</v>
      </c>
      <c r="I13">
        <v>0</v>
      </c>
      <c r="J13">
        <v>76.455759</v>
      </c>
      <c r="K13">
        <v>686.05909699999995</v>
      </c>
      <c r="L13">
        <v>413.80746399999998</v>
      </c>
      <c r="M13">
        <v>79.216551999999993</v>
      </c>
      <c r="N13">
        <v>121.70404499999999</v>
      </c>
      <c r="O13">
        <v>127.60189</v>
      </c>
      <c r="P13">
        <v>127.751375</v>
      </c>
      <c r="Q13">
        <v>20.954001999999999</v>
      </c>
      <c r="R13">
        <v>43.709279000000002</v>
      </c>
      <c r="S13">
        <v>27.044661000000001</v>
      </c>
      <c r="T13">
        <v>1.6209739999999999</v>
      </c>
      <c r="U13">
        <v>345.375</v>
      </c>
      <c r="V13">
        <v>14.300737</v>
      </c>
      <c r="W13">
        <v>32.170999999999999</v>
      </c>
      <c r="X13">
        <v>148.30237500000001</v>
      </c>
      <c r="Y13">
        <v>0</v>
      </c>
      <c r="Z13">
        <v>0</v>
      </c>
      <c r="AA13">
        <v>42.14808</v>
      </c>
      <c r="AB13">
        <v>44.219014000000001</v>
      </c>
      <c r="AC13">
        <v>32.084375000000001</v>
      </c>
      <c r="AD13">
        <v>40.404277999999998</v>
      </c>
      <c r="AE13">
        <v>53.784869</v>
      </c>
      <c r="AF13">
        <v>38.641618999999999</v>
      </c>
      <c r="AG13">
        <v>44.985377</v>
      </c>
      <c r="AH13">
        <v>167.09486100000001</v>
      </c>
      <c r="AI13">
        <v>7.8701920000000003</v>
      </c>
      <c r="AJ13">
        <v>0</v>
      </c>
      <c r="AK13">
        <v>60.087840999999997</v>
      </c>
      <c r="AL13">
        <v>83.664000000000001</v>
      </c>
      <c r="AM13">
        <v>0</v>
      </c>
      <c r="AN13">
        <v>0.77724899999999997</v>
      </c>
      <c r="AO13">
        <v>10.29</v>
      </c>
      <c r="AP13">
        <v>9.4794</v>
      </c>
      <c r="AQ13">
        <v>65.711851999999993</v>
      </c>
      <c r="AR13">
        <v>38.64</v>
      </c>
      <c r="AS13">
        <v>20.686278000000001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4.368913</v>
      </c>
      <c r="AZ13">
        <v>5.3489610000000001</v>
      </c>
      <c r="BA13">
        <v>3.533363</v>
      </c>
      <c r="BB13">
        <v>2.8988100000000001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3183.2612069999996</v>
      </c>
    </row>
    <row r="14" spans="1:121">
      <c r="A14" t="s">
        <v>56</v>
      </c>
      <c r="B14">
        <v>0</v>
      </c>
      <c r="C14">
        <v>0</v>
      </c>
      <c r="D14">
        <v>48.137697000000003</v>
      </c>
      <c r="E14">
        <v>0</v>
      </c>
      <c r="F14">
        <v>0</v>
      </c>
      <c r="G14">
        <v>77.328618000000006</v>
      </c>
      <c r="H14">
        <v>0</v>
      </c>
      <c r="I14">
        <v>0</v>
      </c>
      <c r="J14">
        <v>76.455759</v>
      </c>
      <c r="K14">
        <v>686.05909699999995</v>
      </c>
      <c r="L14">
        <v>413.80746399999998</v>
      </c>
      <c r="M14">
        <v>79.216551999999993</v>
      </c>
      <c r="N14">
        <v>121.70404499999999</v>
      </c>
      <c r="O14">
        <v>127.60189</v>
      </c>
      <c r="P14">
        <v>127.751375</v>
      </c>
      <c r="Q14">
        <v>20.954001999999999</v>
      </c>
      <c r="R14">
        <v>43.709279000000002</v>
      </c>
      <c r="S14">
        <v>27.044661000000001</v>
      </c>
      <c r="T14">
        <v>1.6209739999999999</v>
      </c>
      <c r="U14">
        <v>345.375</v>
      </c>
      <c r="V14">
        <v>14.300737</v>
      </c>
      <c r="W14">
        <v>32.170999999999999</v>
      </c>
      <c r="X14">
        <v>148.30237500000001</v>
      </c>
      <c r="Y14">
        <v>0</v>
      </c>
      <c r="Z14">
        <v>0</v>
      </c>
      <c r="AA14">
        <v>42.14808</v>
      </c>
      <c r="AB14">
        <v>44.219014000000001</v>
      </c>
      <c r="AC14">
        <v>32.084375000000001</v>
      </c>
      <c r="AD14">
        <v>40.404277999999998</v>
      </c>
      <c r="AE14">
        <v>53.784869</v>
      </c>
      <c r="AF14">
        <v>38.641618999999999</v>
      </c>
      <c r="AG14">
        <v>44.985377</v>
      </c>
      <c r="AH14">
        <v>167.09486100000001</v>
      </c>
      <c r="AI14">
        <v>7.8701920000000003</v>
      </c>
      <c r="AJ14">
        <v>0</v>
      </c>
      <c r="AK14">
        <v>60.087840999999997</v>
      </c>
      <c r="AL14">
        <v>83.664000000000001</v>
      </c>
      <c r="AM14">
        <v>0</v>
      </c>
      <c r="AN14">
        <v>0.77724899999999997</v>
      </c>
      <c r="AO14">
        <v>10.29</v>
      </c>
      <c r="AP14">
        <v>5.6364000000000001</v>
      </c>
      <c r="AQ14">
        <v>65.711851999999993</v>
      </c>
      <c r="AR14">
        <v>38.64</v>
      </c>
      <c r="AS14">
        <v>20.686278000000001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4.368913</v>
      </c>
      <c r="AZ14">
        <v>5.3489610000000001</v>
      </c>
      <c r="BA14">
        <v>3.533363</v>
      </c>
      <c r="BB14">
        <v>2.8988100000000001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3179.4182069999993</v>
      </c>
    </row>
    <row r="15" spans="1:121">
      <c r="A15" t="s">
        <v>57</v>
      </c>
      <c r="B15">
        <v>0</v>
      </c>
      <c r="C15">
        <v>0</v>
      </c>
      <c r="D15">
        <v>48.137697000000003</v>
      </c>
      <c r="E15">
        <v>0</v>
      </c>
      <c r="F15">
        <v>0</v>
      </c>
      <c r="G15">
        <v>77.328618000000006</v>
      </c>
      <c r="H15">
        <v>0</v>
      </c>
      <c r="I15">
        <v>0</v>
      </c>
      <c r="J15">
        <v>76.455759</v>
      </c>
      <c r="K15">
        <v>686.05909699999995</v>
      </c>
      <c r="L15">
        <v>413.80746399999998</v>
      </c>
      <c r="M15">
        <v>79.216551999999993</v>
      </c>
      <c r="N15">
        <v>121.70404499999999</v>
      </c>
      <c r="O15">
        <v>127.60189</v>
      </c>
      <c r="P15">
        <v>127.751375</v>
      </c>
      <c r="Q15">
        <v>20.954001999999999</v>
      </c>
      <c r="R15">
        <v>43.709279000000002</v>
      </c>
      <c r="S15">
        <v>27.044661000000001</v>
      </c>
      <c r="T15">
        <v>1.6209739999999999</v>
      </c>
      <c r="U15">
        <v>345.375</v>
      </c>
      <c r="V15">
        <v>14.300737</v>
      </c>
      <c r="W15">
        <v>32.170999999999999</v>
      </c>
      <c r="X15">
        <v>148.30237500000001</v>
      </c>
      <c r="Y15">
        <v>0</v>
      </c>
      <c r="Z15">
        <v>0</v>
      </c>
      <c r="AA15">
        <v>42.14808</v>
      </c>
      <c r="AB15">
        <v>44.219014000000001</v>
      </c>
      <c r="AC15">
        <v>32.084375000000001</v>
      </c>
      <c r="AD15">
        <v>40.404277999999998</v>
      </c>
      <c r="AE15">
        <v>53.784869</v>
      </c>
      <c r="AF15">
        <v>38.641618999999999</v>
      </c>
      <c r="AG15">
        <v>44.985377</v>
      </c>
      <c r="AH15">
        <v>167.09486100000001</v>
      </c>
      <c r="AI15">
        <v>7.8701920000000003</v>
      </c>
      <c r="AJ15">
        <v>0</v>
      </c>
      <c r="AK15">
        <v>60.087840999999997</v>
      </c>
      <c r="AL15">
        <v>77.853999999999999</v>
      </c>
      <c r="AM15">
        <v>0</v>
      </c>
      <c r="AN15">
        <v>0.77724899999999997</v>
      </c>
      <c r="AO15">
        <v>10.143000000000001</v>
      </c>
      <c r="AP15">
        <v>5.6364000000000001</v>
      </c>
      <c r="AQ15">
        <v>65.711851999999993</v>
      </c>
      <c r="AR15">
        <v>30.911999999999999</v>
      </c>
      <c r="AS15">
        <v>23.641461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4.368913</v>
      </c>
      <c r="AZ15">
        <v>5.3489610000000001</v>
      </c>
      <c r="BA15">
        <v>3.533363</v>
      </c>
      <c r="BB15">
        <v>2.8988100000000001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3168.6883899999989</v>
      </c>
    </row>
    <row r="16" spans="1:121">
      <c r="A16" t="s">
        <v>58</v>
      </c>
      <c r="B16">
        <v>0</v>
      </c>
      <c r="C16">
        <v>0</v>
      </c>
      <c r="D16">
        <v>48.137697000000003</v>
      </c>
      <c r="E16">
        <v>0</v>
      </c>
      <c r="F16">
        <v>0</v>
      </c>
      <c r="G16">
        <v>77.328618000000006</v>
      </c>
      <c r="H16">
        <v>0</v>
      </c>
      <c r="I16">
        <v>0</v>
      </c>
      <c r="J16">
        <v>76.455759</v>
      </c>
      <c r="K16">
        <v>686.05909699999995</v>
      </c>
      <c r="L16">
        <v>413.80746399999998</v>
      </c>
      <c r="M16">
        <v>79.216551999999993</v>
      </c>
      <c r="N16">
        <v>121.70404499999999</v>
      </c>
      <c r="O16">
        <v>127.60189</v>
      </c>
      <c r="P16">
        <v>127.751375</v>
      </c>
      <c r="Q16">
        <v>20.954001999999999</v>
      </c>
      <c r="R16">
        <v>43.709279000000002</v>
      </c>
      <c r="S16">
        <v>27.044661000000001</v>
      </c>
      <c r="T16">
        <v>1.6209739999999999</v>
      </c>
      <c r="U16">
        <v>345.375</v>
      </c>
      <c r="V16">
        <v>14.300737</v>
      </c>
      <c r="W16">
        <v>32.170999999999999</v>
      </c>
      <c r="X16">
        <v>148.30237500000001</v>
      </c>
      <c r="Y16">
        <v>0</v>
      </c>
      <c r="Z16">
        <v>0</v>
      </c>
      <c r="AA16">
        <v>42.14808</v>
      </c>
      <c r="AB16">
        <v>44.219014000000001</v>
      </c>
      <c r="AC16">
        <v>32.084375000000001</v>
      </c>
      <c r="AD16">
        <v>40.404277999999998</v>
      </c>
      <c r="AE16">
        <v>53.784869</v>
      </c>
      <c r="AF16">
        <v>38.641618999999999</v>
      </c>
      <c r="AG16">
        <v>44.985377</v>
      </c>
      <c r="AH16">
        <v>167.09486100000001</v>
      </c>
      <c r="AI16">
        <v>7.8701920000000003</v>
      </c>
      <c r="AJ16">
        <v>0</v>
      </c>
      <c r="AK16">
        <v>60.087840999999997</v>
      </c>
      <c r="AL16">
        <v>77.853999999999999</v>
      </c>
      <c r="AM16">
        <v>0</v>
      </c>
      <c r="AN16">
        <v>0.77724899999999997</v>
      </c>
      <c r="AO16">
        <v>10.143000000000001</v>
      </c>
      <c r="AP16">
        <v>5.6364000000000001</v>
      </c>
      <c r="AQ16">
        <v>65.711851999999993</v>
      </c>
      <c r="AR16">
        <v>30.911999999999999</v>
      </c>
      <c r="AS16">
        <v>23.641461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4.368913</v>
      </c>
      <c r="AZ16">
        <v>5.3489610000000001</v>
      </c>
      <c r="BA16">
        <v>3.533363</v>
      </c>
      <c r="BB16">
        <v>2.8988100000000001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3168.6883899999989</v>
      </c>
    </row>
    <row r="17" spans="1:117">
      <c r="A17" t="s">
        <v>59</v>
      </c>
      <c r="B17">
        <v>0</v>
      </c>
      <c r="C17">
        <v>0</v>
      </c>
      <c r="D17">
        <v>48.137697000000003</v>
      </c>
      <c r="E17">
        <v>0</v>
      </c>
      <c r="F17">
        <v>0</v>
      </c>
      <c r="G17">
        <v>77.328618000000006</v>
      </c>
      <c r="H17">
        <v>0</v>
      </c>
      <c r="I17">
        <v>0</v>
      </c>
      <c r="J17">
        <v>76.455759</v>
      </c>
      <c r="K17">
        <v>686.05909699999995</v>
      </c>
      <c r="L17">
        <v>413.80746399999998</v>
      </c>
      <c r="M17">
        <v>79.216551999999993</v>
      </c>
      <c r="N17">
        <v>121.70404499999999</v>
      </c>
      <c r="O17">
        <v>127.60189</v>
      </c>
      <c r="P17">
        <v>127.751375</v>
      </c>
      <c r="Q17">
        <v>20.954001999999999</v>
      </c>
      <c r="R17">
        <v>43.709279000000002</v>
      </c>
      <c r="S17">
        <v>27.044661000000001</v>
      </c>
      <c r="T17">
        <v>1.6209739999999999</v>
      </c>
      <c r="U17">
        <v>345.375</v>
      </c>
      <c r="V17">
        <v>14.300737</v>
      </c>
      <c r="W17">
        <v>32.170999999999999</v>
      </c>
      <c r="X17">
        <v>148.30237500000001</v>
      </c>
      <c r="Y17">
        <v>0</v>
      </c>
      <c r="Z17">
        <v>0</v>
      </c>
      <c r="AA17">
        <v>42.14808</v>
      </c>
      <c r="AB17">
        <v>44.219014000000001</v>
      </c>
      <c r="AC17">
        <v>32.084375000000001</v>
      </c>
      <c r="AD17">
        <v>40.404277999999998</v>
      </c>
      <c r="AE17">
        <v>53.784869</v>
      </c>
      <c r="AF17">
        <v>38.641618999999999</v>
      </c>
      <c r="AG17">
        <v>44.985377</v>
      </c>
      <c r="AH17">
        <v>167.09486100000001</v>
      </c>
      <c r="AI17">
        <v>3.9350960000000001</v>
      </c>
      <c r="AJ17">
        <v>0</v>
      </c>
      <c r="AK17">
        <v>60.087840999999997</v>
      </c>
      <c r="AL17">
        <v>77.853999999999999</v>
      </c>
      <c r="AM17">
        <v>0</v>
      </c>
      <c r="AN17">
        <v>0.81815700000000002</v>
      </c>
      <c r="AO17">
        <v>10.731</v>
      </c>
      <c r="AP17">
        <v>5.6364000000000001</v>
      </c>
      <c r="AQ17">
        <v>65.711851999999993</v>
      </c>
      <c r="AR17">
        <v>30.911999999999999</v>
      </c>
      <c r="AS17">
        <v>23.641461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4.368913</v>
      </c>
      <c r="AZ17">
        <v>5.3489610000000001</v>
      </c>
      <c r="BA17">
        <v>3.533363</v>
      </c>
      <c r="BB17">
        <v>2.8988100000000001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3165.3822019999993</v>
      </c>
    </row>
    <row r="18" spans="1:117">
      <c r="A18" t="s">
        <v>60</v>
      </c>
      <c r="B18">
        <v>0</v>
      </c>
      <c r="C18">
        <v>0</v>
      </c>
      <c r="D18">
        <v>48.137697000000003</v>
      </c>
      <c r="E18">
        <v>0</v>
      </c>
      <c r="F18">
        <v>0</v>
      </c>
      <c r="G18">
        <v>77.328618000000006</v>
      </c>
      <c r="H18">
        <v>0</v>
      </c>
      <c r="I18">
        <v>0</v>
      </c>
      <c r="J18">
        <v>76.455759</v>
      </c>
      <c r="K18">
        <v>686.05909699999995</v>
      </c>
      <c r="L18">
        <v>413.80746399999998</v>
      </c>
      <c r="M18">
        <v>79.216551999999993</v>
      </c>
      <c r="N18">
        <v>121.70404499999999</v>
      </c>
      <c r="O18">
        <v>127.60189</v>
      </c>
      <c r="P18">
        <v>127.751375</v>
      </c>
      <c r="Q18">
        <v>20.954001999999999</v>
      </c>
      <c r="R18">
        <v>43.709279000000002</v>
      </c>
      <c r="S18">
        <v>27.044661000000001</v>
      </c>
      <c r="T18">
        <v>1.6209739999999999</v>
      </c>
      <c r="U18">
        <v>345.375</v>
      </c>
      <c r="V18">
        <v>14.300737</v>
      </c>
      <c r="W18">
        <v>32.170999999999999</v>
      </c>
      <c r="X18">
        <v>148.30237500000001</v>
      </c>
      <c r="Y18">
        <v>0</v>
      </c>
      <c r="Z18">
        <v>0</v>
      </c>
      <c r="AA18">
        <v>42.14808</v>
      </c>
      <c r="AB18">
        <v>44.219014000000001</v>
      </c>
      <c r="AC18">
        <v>32.084375000000001</v>
      </c>
      <c r="AD18">
        <v>40.404277999999998</v>
      </c>
      <c r="AE18">
        <v>53.784869</v>
      </c>
      <c r="AF18">
        <v>38.641618999999999</v>
      </c>
      <c r="AG18">
        <v>44.985377</v>
      </c>
      <c r="AH18">
        <v>167.09486100000001</v>
      </c>
      <c r="AI18">
        <v>3.9350960000000001</v>
      </c>
      <c r="AJ18">
        <v>0</v>
      </c>
      <c r="AK18">
        <v>60.087840999999997</v>
      </c>
      <c r="AL18">
        <v>77.853999999999999</v>
      </c>
      <c r="AM18">
        <v>0</v>
      </c>
      <c r="AN18">
        <v>0.81815700000000002</v>
      </c>
      <c r="AO18">
        <v>10.731</v>
      </c>
      <c r="AP18">
        <v>9.4794</v>
      </c>
      <c r="AQ18">
        <v>65.711851999999993</v>
      </c>
      <c r="AR18">
        <v>30.911999999999999</v>
      </c>
      <c r="AS18">
        <v>23.641461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4.368913</v>
      </c>
      <c r="AZ18">
        <v>5.3489610000000001</v>
      </c>
      <c r="BA18">
        <v>3.533363</v>
      </c>
      <c r="BB18">
        <v>2.8988100000000001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3169.2252019999996</v>
      </c>
    </row>
    <row r="19" spans="1:117">
      <c r="A19" t="s">
        <v>61</v>
      </c>
      <c r="B19">
        <v>0</v>
      </c>
      <c r="C19">
        <v>0</v>
      </c>
      <c r="D19">
        <v>48.137697000000003</v>
      </c>
      <c r="E19">
        <v>0</v>
      </c>
      <c r="F19">
        <v>0</v>
      </c>
      <c r="G19">
        <v>77.328618000000006</v>
      </c>
      <c r="H19">
        <v>0</v>
      </c>
      <c r="I19">
        <v>0</v>
      </c>
      <c r="J19">
        <v>76.455759</v>
      </c>
      <c r="K19">
        <v>686.05909699999995</v>
      </c>
      <c r="L19">
        <v>413.80746399999998</v>
      </c>
      <c r="M19">
        <v>79.216551999999993</v>
      </c>
      <c r="N19">
        <v>121.70404499999999</v>
      </c>
      <c r="O19">
        <v>127.60189</v>
      </c>
      <c r="P19">
        <v>127.751375</v>
      </c>
      <c r="Q19">
        <v>20.954001999999999</v>
      </c>
      <c r="R19">
        <v>43.709279000000002</v>
      </c>
      <c r="S19">
        <v>27.044661000000001</v>
      </c>
      <c r="T19">
        <v>1.6209739999999999</v>
      </c>
      <c r="U19">
        <v>345.375</v>
      </c>
      <c r="V19">
        <v>14.300737</v>
      </c>
      <c r="W19">
        <v>32.170999999999999</v>
      </c>
      <c r="X19">
        <v>148.30237500000001</v>
      </c>
      <c r="Y19">
        <v>0</v>
      </c>
      <c r="Z19">
        <v>0</v>
      </c>
      <c r="AA19">
        <v>42.14808</v>
      </c>
      <c r="AB19">
        <v>44.219014000000001</v>
      </c>
      <c r="AC19">
        <v>32.084375000000001</v>
      </c>
      <c r="AD19">
        <v>40.404277999999998</v>
      </c>
      <c r="AE19">
        <v>53.784869</v>
      </c>
      <c r="AF19">
        <v>38.641618999999999</v>
      </c>
      <c r="AG19">
        <v>44.985377</v>
      </c>
      <c r="AH19">
        <v>167.09486100000001</v>
      </c>
      <c r="AI19">
        <v>7.8701920000000003</v>
      </c>
      <c r="AJ19">
        <v>0</v>
      </c>
      <c r="AK19">
        <v>60.087840999999997</v>
      </c>
      <c r="AL19">
        <v>77.853999999999999</v>
      </c>
      <c r="AM19">
        <v>0</v>
      </c>
      <c r="AN19">
        <v>0.81815700000000002</v>
      </c>
      <c r="AO19">
        <v>10.554600000000001</v>
      </c>
      <c r="AP19">
        <v>7.6859999999999999</v>
      </c>
      <c r="AQ19">
        <v>65.711851999999993</v>
      </c>
      <c r="AR19">
        <v>30.911999999999999</v>
      </c>
      <c r="AS19">
        <v>23.641461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4.368913</v>
      </c>
      <c r="AZ19">
        <v>5.3489610000000001</v>
      </c>
      <c r="BA19">
        <v>3.533363</v>
      </c>
      <c r="BB19">
        <v>2.8988100000000001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3171.190497999999</v>
      </c>
    </row>
    <row r="20" spans="1:117">
      <c r="A20" t="s">
        <v>62</v>
      </c>
      <c r="B20">
        <v>0</v>
      </c>
      <c r="C20">
        <v>0</v>
      </c>
      <c r="D20">
        <v>48.137697000000003</v>
      </c>
      <c r="E20">
        <v>0</v>
      </c>
      <c r="F20">
        <v>0</v>
      </c>
      <c r="G20">
        <v>77.328618000000006</v>
      </c>
      <c r="H20">
        <v>0</v>
      </c>
      <c r="I20">
        <v>0</v>
      </c>
      <c r="J20">
        <v>76.455759</v>
      </c>
      <c r="K20">
        <v>686.05909699999995</v>
      </c>
      <c r="L20">
        <v>413.80746399999998</v>
      </c>
      <c r="M20">
        <v>79.216551999999993</v>
      </c>
      <c r="N20">
        <v>121.70404499999999</v>
      </c>
      <c r="O20">
        <v>127.60189</v>
      </c>
      <c r="P20">
        <v>127.751375</v>
      </c>
      <c r="Q20">
        <v>20.954001999999999</v>
      </c>
      <c r="R20">
        <v>43.709279000000002</v>
      </c>
      <c r="S20">
        <v>27.044661000000001</v>
      </c>
      <c r="T20">
        <v>1.6209739999999999</v>
      </c>
      <c r="U20">
        <v>345.375</v>
      </c>
      <c r="V20">
        <v>14.300737</v>
      </c>
      <c r="W20">
        <v>32.170999999999999</v>
      </c>
      <c r="X20">
        <v>148.30237500000001</v>
      </c>
      <c r="Y20">
        <v>0</v>
      </c>
      <c r="Z20">
        <v>0</v>
      </c>
      <c r="AA20">
        <v>42.14808</v>
      </c>
      <c r="AB20">
        <v>44.219014000000001</v>
      </c>
      <c r="AC20">
        <v>32.084375000000001</v>
      </c>
      <c r="AD20">
        <v>40.404277999999998</v>
      </c>
      <c r="AE20">
        <v>53.784869</v>
      </c>
      <c r="AF20">
        <v>38.641618999999999</v>
      </c>
      <c r="AG20">
        <v>44.985377</v>
      </c>
      <c r="AH20">
        <v>167.09486100000001</v>
      </c>
      <c r="AI20">
        <v>7.8701920000000003</v>
      </c>
      <c r="AJ20">
        <v>0</v>
      </c>
      <c r="AK20">
        <v>60.087840999999997</v>
      </c>
      <c r="AL20">
        <v>77.853999999999999</v>
      </c>
      <c r="AM20">
        <v>0</v>
      </c>
      <c r="AN20">
        <v>0.81815700000000002</v>
      </c>
      <c r="AO20">
        <v>10.5252</v>
      </c>
      <c r="AP20">
        <v>7.6859999999999999</v>
      </c>
      <c r="AQ20">
        <v>65.711851999999993</v>
      </c>
      <c r="AR20">
        <v>30.911999999999999</v>
      </c>
      <c r="AS20">
        <v>23.641461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4.368913</v>
      </c>
      <c r="AZ20">
        <v>5.3489610000000001</v>
      </c>
      <c r="BA20">
        <v>3.533363</v>
      </c>
      <c r="BB20">
        <v>2.8988100000000001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3171.1610979999991</v>
      </c>
    </row>
    <row r="21" spans="1:117">
      <c r="A21" t="s">
        <v>63</v>
      </c>
      <c r="B21">
        <v>0</v>
      </c>
      <c r="C21">
        <v>0</v>
      </c>
      <c r="D21">
        <v>48.137697000000003</v>
      </c>
      <c r="E21">
        <v>0</v>
      </c>
      <c r="F21">
        <v>0</v>
      </c>
      <c r="G21">
        <v>77.328618000000006</v>
      </c>
      <c r="H21">
        <v>0</v>
      </c>
      <c r="I21">
        <v>0</v>
      </c>
      <c r="J21">
        <v>76.455759</v>
      </c>
      <c r="K21">
        <v>686.05909699999995</v>
      </c>
      <c r="L21">
        <v>413.80746399999998</v>
      </c>
      <c r="M21">
        <v>79.216551999999993</v>
      </c>
      <c r="N21">
        <v>121.70404499999999</v>
      </c>
      <c r="O21">
        <v>127.60189</v>
      </c>
      <c r="P21">
        <v>127.751375</v>
      </c>
      <c r="Q21">
        <v>20.954001999999999</v>
      </c>
      <c r="R21">
        <v>43.709279000000002</v>
      </c>
      <c r="S21">
        <v>27.044661000000001</v>
      </c>
      <c r="T21">
        <v>1.6209739999999999</v>
      </c>
      <c r="U21">
        <v>345.375</v>
      </c>
      <c r="V21">
        <v>14.300737</v>
      </c>
      <c r="W21">
        <v>32.170999999999999</v>
      </c>
      <c r="X21">
        <v>148.30237500000001</v>
      </c>
      <c r="Y21">
        <v>0</v>
      </c>
      <c r="Z21">
        <v>0</v>
      </c>
      <c r="AA21">
        <v>42.14808</v>
      </c>
      <c r="AB21">
        <v>44.219014000000001</v>
      </c>
      <c r="AC21">
        <v>32.084375000000001</v>
      </c>
      <c r="AD21">
        <v>40.404277999999998</v>
      </c>
      <c r="AE21">
        <v>53.784869</v>
      </c>
      <c r="AF21">
        <v>38.641618999999999</v>
      </c>
      <c r="AG21">
        <v>44.985377</v>
      </c>
      <c r="AH21">
        <v>167.09486100000001</v>
      </c>
      <c r="AI21">
        <v>16.864695999999999</v>
      </c>
      <c r="AJ21">
        <v>0</v>
      </c>
      <c r="AK21">
        <v>60.087840999999997</v>
      </c>
      <c r="AL21">
        <v>77.853999999999999</v>
      </c>
      <c r="AM21">
        <v>0</v>
      </c>
      <c r="AN21">
        <v>0.81815700000000002</v>
      </c>
      <c r="AO21">
        <v>10.1136</v>
      </c>
      <c r="AP21">
        <v>7.6859999999999999</v>
      </c>
      <c r="AQ21">
        <v>65.711851999999993</v>
      </c>
      <c r="AR21">
        <v>30.911999999999999</v>
      </c>
      <c r="AS21">
        <v>24.380255999999999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4.368913</v>
      </c>
      <c r="AZ21">
        <v>5.3489610000000001</v>
      </c>
      <c r="BA21">
        <v>3.533363</v>
      </c>
      <c r="BB21">
        <v>2.8988100000000001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3180.4827969999992</v>
      </c>
    </row>
    <row r="22" spans="1:117">
      <c r="A22" t="s">
        <v>64</v>
      </c>
      <c r="B22">
        <v>0</v>
      </c>
      <c r="C22">
        <v>0</v>
      </c>
      <c r="D22">
        <v>48.137697000000003</v>
      </c>
      <c r="E22">
        <v>0</v>
      </c>
      <c r="F22">
        <v>0</v>
      </c>
      <c r="G22">
        <v>77.328618000000006</v>
      </c>
      <c r="H22">
        <v>0</v>
      </c>
      <c r="I22">
        <v>0</v>
      </c>
      <c r="J22">
        <v>76.455759</v>
      </c>
      <c r="K22">
        <v>686.05909699999995</v>
      </c>
      <c r="L22">
        <v>413.80746399999998</v>
      </c>
      <c r="M22">
        <v>79.216551999999993</v>
      </c>
      <c r="N22">
        <v>121.70404499999999</v>
      </c>
      <c r="O22">
        <v>127.60189</v>
      </c>
      <c r="P22">
        <v>127.751375</v>
      </c>
      <c r="Q22">
        <v>20.954001999999999</v>
      </c>
      <c r="R22">
        <v>43.709279000000002</v>
      </c>
      <c r="S22">
        <v>27.044661000000001</v>
      </c>
      <c r="T22">
        <v>1.6209739999999999</v>
      </c>
      <c r="U22">
        <v>345.375</v>
      </c>
      <c r="V22">
        <v>14.300737</v>
      </c>
      <c r="W22">
        <v>32.170999999999999</v>
      </c>
      <c r="X22">
        <v>148.30237500000001</v>
      </c>
      <c r="Y22">
        <v>0</v>
      </c>
      <c r="Z22">
        <v>0</v>
      </c>
      <c r="AA22">
        <v>42.14808</v>
      </c>
      <c r="AB22">
        <v>44.219014000000001</v>
      </c>
      <c r="AC22">
        <v>32.084375000000001</v>
      </c>
      <c r="AD22">
        <v>40.404277999999998</v>
      </c>
      <c r="AE22">
        <v>53.784869</v>
      </c>
      <c r="AF22">
        <v>38.641618999999999</v>
      </c>
      <c r="AG22">
        <v>44.985377</v>
      </c>
      <c r="AH22">
        <v>167.09486100000001</v>
      </c>
      <c r="AI22">
        <v>16.864695999999999</v>
      </c>
      <c r="AJ22">
        <v>0</v>
      </c>
      <c r="AK22">
        <v>60.087840999999997</v>
      </c>
      <c r="AL22">
        <v>77.853999999999999</v>
      </c>
      <c r="AM22">
        <v>0</v>
      </c>
      <c r="AN22">
        <v>0.81815700000000002</v>
      </c>
      <c r="AO22">
        <v>9.9077999999999999</v>
      </c>
      <c r="AP22">
        <v>7.6859999999999999</v>
      </c>
      <c r="AQ22">
        <v>65.711851999999993</v>
      </c>
      <c r="AR22">
        <v>30.911999999999999</v>
      </c>
      <c r="AS22">
        <v>24.380255999999999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4.368913</v>
      </c>
      <c r="AZ22">
        <v>5.3489610000000001</v>
      </c>
      <c r="BA22">
        <v>3.533363</v>
      </c>
      <c r="BB22">
        <v>2.8988100000000001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3180.276996999999</v>
      </c>
    </row>
    <row r="23" spans="1:117">
      <c r="A23" t="s">
        <v>65</v>
      </c>
      <c r="B23">
        <v>0</v>
      </c>
      <c r="C23">
        <v>0</v>
      </c>
      <c r="D23">
        <v>48.137697000000003</v>
      </c>
      <c r="E23">
        <v>0</v>
      </c>
      <c r="F23">
        <v>0</v>
      </c>
      <c r="G23">
        <v>77.328618000000006</v>
      </c>
      <c r="H23">
        <v>0</v>
      </c>
      <c r="I23">
        <v>0</v>
      </c>
      <c r="J23">
        <v>76.455759</v>
      </c>
      <c r="K23">
        <v>686.05909699999995</v>
      </c>
      <c r="L23">
        <v>413.80746399999998</v>
      </c>
      <c r="M23">
        <v>79.216551999999993</v>
      </c>
      <c r="N23">
        <v>121.70404499999999</v>
      </c>
      <c r="O23">
        <v>127.60189</v>
      </c>
      <c r="P23">
        <v>127.751375</v>
      </c>
      <c r="Q23">
        <v>20.954001999999999</v>
      </c>
      <c r="R23">
        <v>43.709279000000002</v>
      </c>
      <c r="S23">
        <v>27.044661000000001</v>
      </c>
      <c r="T23">
        <v>1.6209739999999999</v>
      </c>
      <c r="U23">
        <v>345.375</v>
      </c>
      <c r="V23">
        <v>14.300737</v>
      </c>
      <c r="W23">
        <v>32.170999999999999</v>
      </c>
      <c r="X23">
        <v>148.30237500000001</v>
      </c>
      <c r="Y23">
        <v>0</v>
      </c>
      <c r="Z23">
        <v>0</v>
      </c>
      <c r="AA23">
        <v>42.14808</v>
      </c>
      <c r="AB23">
        <v>44.219014000000001</v>
      </c>
      <c r="AC23">
        <v>32.084375000000001</v>
      </c>
      <c r="AD23">
        <v>40.404277999999998</v>
      </c>
      <c r="AE23">
        <v>53.784869</v>
      </c>
      <c r="AF23">
        <v>38.641618999999999</v>
      </c>
      <c r="AG23">
        <v>44.985377</v>
      </c>
      <c r="AH23">
        <v>167.09486100000001</v>
      </c>
      <c r="AI23">
        <v>0</v>
      </c>
      <c r="AJ23">
        <v>0</v>
      </c>
      <c r="AK23">
        <v>60.087840999999997</v>
      </c>
      <c r="AL23">
        <v>77.853999999999999</v>
      </c>
      <c r="AM23">
        <v>0</v>
      </c>
      <c r="AN23">
        <v>0.81815700000000002</v>
      </c>
      <c r="AO23">
        <v>10.1136</v>
      </c>
      <c r="AP23">
        <v>11.529</v>
      </c>
      <c r="AQ23">
        <v>65.711851999999993</v>
      </c>
      <c r="AR23">
        <v>30.911999999999999</v>
      </c>
      <c r="AS23">
        <v>24.380255999999999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4.368913</v>
      </c>
      <c r="AZ23">
        <v>5.3489610000000001</v>
      </c>
      <c r="BA23">
        <v>3.533363</v>
      </c>
      <c r="BB23">
        <v>2.8988100000000001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3167.461100999999</v>
      </c>
    </row>
    <row r="24" spans="1:117">
      <c r="A24" t="s">
        <v>66</v>
      </c>
      <c r="B24">
        <v>0</v>
      </c>
      <c r="C24">
        <v>0</v>
      </c>
      <c r="D24">
        <v>48.137697000000003</v>
      </c>
      <c r="E24">
        <v>0</v>
      </c>
      <c r="F24">
        <v>0</v>
      </c>
      <c r="G24">
        <v>77.328618000000006</v>
      </c>
      <c r="H24">
        <v>0</v>
      </c>
      <c r="I24">
        <v>0</v>
      </c>
      <c r="J24">
        <v>76.455759</v>
      </c>
      <c r="K24">
        <v>686.05909699999995</v>
      </c>
      <c r="L24">
        <v>413.80746399999998</v>
      </c>
      <c r="M24">
        <v>79.216551999999993</v>
      </c>
      <c r="N24">
        <v>121.70404499999999</v>
      </c>
      <c r="O24">
        <v>127.60189</v>
      </c>
      <c r="P24">
        <v>127.751375</v>
      </c>
      <c r="Q24">
        <v>20.954001999999999</v>
      </c>
      <c r="R24">
        <v>43.709279000000002</v>
      </c>
      <c r="S24">
        <v>27.044661000000001</v>
      </c>
      <c r="T24">
        <v>1.6209739999999999</v>
      </c>
      <c r="U24">
        <v>345.375</v>
      </c>
      <c r="V24">
        <v>14.300737</v>
      </c>
      <c r="W24">
        <v>32.170999999999999</v>
      </c>
      <c r="X24">
        <v>148.30237500000001</v>
      </c>
      <c r="Y24">
        <v>0</v>
      </c>
      <c r="Z24">
        <v>0</v>
      </c>
      <c r="AA24">
        <v>42.14808</v>
      </c>
      <c r="AB24">
        <v>44.219014000000001</v>
      </c>
      <c r="AC24">
        <v>32.084375000000001</v>
      </c>
      <c r="AD24">
        <v>40.404277999999998</v>
      </c>
      <c r="AE24">
        <v>53.784869</v>
      </c>
      <c r="AF24">
        <v>38.641618999999999</v>
      </c>
      <c r="AG24">
        <v>44.985377</v>
      </c>
      <c r="AH24">
        <v>167.09486100000001</v>
      </c>
      <c r="AI24">
        <v>0</v>
      </c>
      <c r="AJ24">
        <v>0</v>
      </c>
      <c r="AK24">
        <v>60.087840999999997</v>
      </c>
      <c r="AL24">
        <v>77.853999999999999</v>
      </c>
      <c r="AM24">
        <v>0</v>
      </c>
      <c r="AN24">
        <v>0.81815700000000002</v>
      </c>
      <c r="AO24">
        <v>10.084199999999999</v>
      </c>
      <c r="AP24">
        <v>7.6859999999999999</v>
      </c>
      <c r="AQ24">
        <v>65.711851999999993</v>
      </c>
      <c r="AR24">
        <v>30.911999999999999</v>
      </c>
      <c r="AS24">
        <v>24.380255999999999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4.368913</v>
      </c>
      <c r="AZ24">
        <v>5.3489610000000001</v>
      </c>
      <c r="BA24">
        <v>3.533363</v>
      </c>
      <c r="BB24">
        <v>2.8988100000000001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3163.5887009999988</v>
      </c>
    </row>
    <row r="25" spans="1:117">
      <c r="A25" t="s">
        <v>67</v>
      </c>
      <c r="B25">
        <v>0</v>
      </c>
      <c r="C25">
        <v>0</v>
      </c>
      <c r="D25">
        <v>48.137697000000003</v>
      </c>
      <c r="E25">
        <v>0</v>
      </c>
      <c r="F25">
        <v>0</v>
      </c>
      <c r="G25">
        <v>77.328618000000006</v>
      </c>
      <c r="H25">
        <v>0</v>
      </c>
      <c r="I25">
        <v>0</v>
      </c>
      <c r="J25">
        <v>76.455759</v>
      </c>
      <c r="K25">
        <v>686.05909699999995</v>
      </c>
      <c r="L25">
        <v>413.80746399999998</v>
      </c>
      <c r="M25">
        <v>79.216551999999993</v>
      </c>
      <c r="N25">
        <v>121.70404499999999</v>
      </c>
      <c r="O25">
        <v>127.60189</v>
      </c>
      <c r="P25">
        <v>127.751375</v>
      </c>
      <c r="Q25">
        <v>20.954001999999999</v>
      </c>
      <c r="R25">
        <v>43.709279000000002</v>
      </c>
      <c r="S25">
        <v>27.044661000000001</v>
      </c>
      <c r="T25">
        <v>1.6209739999999999</v>
      </c>
      <c r="U25">
        <v>345.375</v>
      </c>
      <c r="V25">
        <v>14.300737</v>
      </c>
      <c r="W25">
        <v>32.170999999999999</v>
      </c>
      <c r="X25">
        <v>148.30237500000001</v>
      </c>
      <c r="Y25">
        <v>0</v>
      </c>
      <c r="Z25">
        <v>0</v>
      </c>
      <c r="AA25">
        <v>42.14808</v>
      </c>
      <c r="AB25">
        <v>44.219014000000001</v>
      </c>
      <c r="AC25">
        <v>32.084375000000001</v>
      </c>
      <c r="AD25">
        <v>40.404277999999998</v>
      </c>
      <c r="AE25">
        <v>53.784869</v>
      </c>
      <c r="AF25">
        <v>38.641618999999999</v>
      </c>
      <c r="AG25">
        <v>44.985377</v>
      </c>
      <c r="AH25">
        <v>167.09486100000001</v>
      </c>
      <c r="AI25">
        <v>3.9350960000000001</v>
      </c>
      <c r="AJ25">
        <v>0</v>
      </c>
      <c r="AK25">
        <v>60.087840999999997</v>
      </c>
      <c r="AL25">
        <v>77.853999999999999</v>
      </c>
      <c r="AM25">
        <v>0</v>
      </c>
      <c r="AN25">
        <v>0.81815700000000002</v>
      </c>
      <c r="AO25">
        <v>9.8783999999999992</v>
      </c>
      <c r="AP25">
        <v>7.6859999999999999</v>
      </c>
      <c r="AQ25">
        <v>65.711851999999993</v>
      </c>
      <c r="AR25">
        <v>30.911999999999999</v>
      </c>
      <c r="AS25">
        <v>24.380255999999999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4.368913</v>
      </c>
      <c r="AZ25">
        <v>5.3489610000000001</v>
      </c>
      <c r="BA25">
        <v>3.533363</v>
      </c>
      <c r="BB25">
        <v>2.8988100000000001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3167.3179969999992</v>
      </c>
    </row>
    <row r="26" spans="1:117">
      <c r="A26" t="s">
        <v>68</v>
      </c>
      <c r="B26">
        <v>0</v>
      </c>
      <c r="C26">
        <v>0</v>
      </c>
      <c r="D26">
        <v>48.137697000000003</v>
      </c>
      <c r="E26">
        <v>0</v>
      </c>
      <c r="F26">
        <v>0</v>
      </c>
      <c r="G26">
        <v>77.328618000000006</v>
      </c>
      <c r="H26">
        <v>0</v>
      </c>
      <c r="I26">
        <v>0</v>
      </c>
      <c r="J26">
        <v>76.455759</v>
      </c>
      <c r="K26">
        <v>686.05909699999995</v>
      </c>
      <c r="L26">
        <v>413.80746399999998</v>
      </c>
      <c r="M26">
        <v>79.216551999999993</v>
      </c>
      <c r="N26">
        <v>121.70404499999999</v>
      </c>
      <c r="O26">
        <v>127.60189</v>
      </c>
      <c r="P26">
        <v>127.751375</v>
      </c>
      <c r="Q26">
        <v>20.954001999999999</v>
      </c>
      <c r="R26">
        <v>43.709279000000002</v>
      </c>
      <c r="S26">
        <v>27.044661000000001</v>
      </c>
      <c r="T26">
        <v>1.6209739999999999</v>
      </c>
      <c r="U26">
        <v>345.375</v>
      </c>
      <c r="V26">
        <v>14.300737</v>
      </c>
      <c r="W26">
        <v>32.170999999999999</v>
      </c>
      <c r="X26">
        <v>148.30237500000001</v>
      </c>
      <c r="Y26">
        <v>0</v>
      </c>
      <c r="Z26">
        <v>0</v>
      </c>
      <c r="AA26">
        <v>42.14808</v>
      </c>
      <c r="AB26">
        <v>44.219014000000001</v>
      </c>
      <c r="AC26">
        <v>32.084375000000001</v>
      </c>
      <c r="AD26">
        <v>40.404277999999998</v>
      </c>
      <c r="AE26">
        <v>53.784869</v>
      </c>
      <c r="AF26">
        <v>38.641618999999999</v>
      </c>
      <c r="AG26">
        <v>44.985377</v>
      </c>
      <c r="AH26">
        <v>167.09486100000001</v>
      </c>
      <c r="AI26">
        <v>36.540174</v>
      </c>
      <c r="AJ26">
        <v>0</v>
      </c>
      <c r="AK26">
        <v>60.087840999999997</v>
      </c>
      <c r="AL26">
        <v>77.853999999999999</v>
      </c>
      <c r="AM26">
        <v>0</v>
      </c>
      <c r="AN26">
        <v>0.81815700000000002</v>
      </c>
      <c r="AO26">
        <v>9.8195999999999994</v>
      </c>
      <c r="AP26">
        <v>7.6859999999999999</v>
      </c>
      <c r="AQ26">
        <v>65.711851999999993</v>
      </c>
      <c r="AR26">
        <v>30.911999999999999</v>
      </c>
      <c r="AS26">
        <v>24.380255999999999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4.368913</v>
      </c>
      <c r="AZ26">
        <v>5.3489610000000001</v>
      </c>
      <c r="BA26">
        <v>3.533363</v>
      </c>
      <c r="BB26">
        <v>2.8988100000000001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3199.864274999999</v>
      </c>
    </row>
    <row r="27" spans="1:117">
      <c r="A27" t="s">
        <v>69</v>
      </c>
      <c r="B27">
        <v>0</v>
      </c>
      <c r="C27">
        <v>0</v>
      </c>
      <c r="D27">
        <v>47.309775999999999</v>
      </c>
      <c r="E27">
        <v>0</v>
      </c>
      <c r="F27">
        <v>0</v>
      </c>
      <c r="G27">
        <v>76.719730999999996</v>
      </c>
      <c r="H27">
        <v>0</v>
      </c>
      <c r="I27">
        <v>0</v>
      </c>
      <c r="J27">
        <v>76.455759</v>
      </c>
      <c r="K27">
        <v>686.05909699999995</v>
      </c>
      <c r="L27">
        <v>413.80746399999998</v>
      </c>
      <c r="M27">
        <v>79.216551999999993</v>
      </c>
      <c r="N27">
        <v>121.70404499999999</v>
      </c>
      <c r="O27">
        <v>127.60189</v>
      </c>
      <c r="P27">
        <v>123.077545</v>
      </c>
      <c r="Q27">
        <v>20.954001999999999</v>
      </c>
      <c r="R27">
        <v>43.709279000000002</v>
      </c>
      <c r="S27">
        <v>27.044661000000001</v>
      </c>
      <c r="T27">
        <v>1.6209739999999999</v>
      </c>
      <c r="U27">
        <v>345.375</v>
      </c>
      <c r="V27">
        <v>14.300737</v>
      </c>
      <c r="W27">
        <v>32.170999999999999</v>
      </c>
      <c r="X27">
        <v>148.30237500000001</v>
      </c>
      <c r="Y27">
        <v>0</v>
      </c>
      <c r="Z27">
        <v>0</v>
      </c>
      <c r="AA27">
        <v>42.14808</v>
      </c>
      <c r="AB27">
        <v>44.219014000000001</v>
      </c>
      <c r="AC27">
        <v>32.084375000000001</v>
      </c>
      <c r="AD27">
        <v>40.404277999999998</v>
      </c>
      <c r="AE27">
        <v>53.784869</v>
      </c>
      <c r="AF27">
        <v>38.641618999999999</v>
      </c>
      <c r="AG27">
        <v>44.985377</v>
      </c>
      <c r="AH27">
        <v>167.09486100000001</v>
      </c>
      <c r="AI27">
        <v>36.540174</v>
      </c>
      <c r="AJ27">
        <v>0</v>
      </c>
      <c r="AK27">
        <v>60.087840999999997</v>
      </c>
      <c r="AL27">
        <v>77.853999999999999</v>
      </c>
      <c r="AM27">
        <v>0</v>
      </c>
      <c r="AN27">
        <v>0.81815700000000002</v>
      </c>
      <c r="AO27">
        <v>9.7607999999999997</v>
      </c>
      <c r="AP27">
        <v>7.6859999999999999</v>
      </c>
      <c r="AQ27">
        <v>65.711851999999993</v>
      </c>
      <c r="AR27">
        <v>38.64</v>
      </c>
      <c r="AS27">
        <v>24.380255999999999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4.368913</v>
      </c>
      <c r="AZ27">
        <v>5.3489610000000001</v>
      </c>
      <c r="BA27">
        <v>3.533363</v>
      </c>
      <c r="BB27">
        <v>2.8988100000000001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3201.4228369999996</v>
      </c>
    </row>
    <row r="28" spans="1:117">
      <c r="A28" t="s">
        <v>70</v>
      </c>
      <c r="B28">
        <v>0</v>
      </c>
      <c r="C28">
        <v>0</v>
      </c>
      <c r="D28">
        <v>47.309775999999999</v>
      </c>
      <c r="E28">
        <v>0</v>
      </c>
      <c r="F28">
        <v>0</v>
      </c>
      <c r="G28">
        <v>76.719730999999996</v>
      </c>
      <c r="H28">
        <v>0</v>
      </c>
      <c r="I28">
        <v>0</v>
      </c>
      <c r="J28">
        <v>76.455759</v>
      </c>
      <c r="K28">
        <v>686.05909699999995</v>
      </c>
      <c r="L28">
        <v>413.80746399999998</v>
      </c>
      <c r="M28">
        <v>79.216551999999993</v>
      </c>
      <c r="N28">
        <v>121.70404499999999</v>
      </c>
      <c r="O28">
        <v>127.60189</v>
      </c>
      <c r="P28">
        <v>123.077545</v>
      </c>
      <c r="Q28">
        <v>20.954001999999999</v>
      </c>
      <c r="R28">
        <v>43.709279000000002</v>
      </c>
      <c r="S28">
        <v>27.044661000000001</v>
      </c>
      <c r="T28">
        <v>1.6209739999999999</v>
      </c>
      <c r="U28">
        <v>345.375</v>
      </c>
      <c r="V28">
        <v>14.300737</v>
      </c>
      <c r="W28">
        <v>32.170999999999999</v>
      </c>
      <c r="X28">
        <v>148.30237500000001</v>
      </c>
      <c r="Y28">
        <v>0</v>
      </c>
      <c r="Z28">
        <v>0</v>
      </c>
      <c r="AA28">
        <v>42.14808</v>
      </c>
      <c r="AB28">
        <v>44.219014000000001</v>
      </c>
      <c r="AC28">
        <v>32.084375000000001</v>
      </c>
      <c r="AD28">
        <v>40.404277999999998</v>
      </c>
      <c r="AE28">
        <v>53.784869</v>
      </c>
      <c r="AF28">
        <v>38.641618999999999</v>
      </c>
      <c r="AG28">
        <v>44.985377</v>
      </c>
      <c r="AH28">
        <v>167.09486100000001</v>
      </c>
      <c r="AI28">
        <v>36.540174</v>
      </c>
      <c r="AJ28">
        <v>0</v>
      </c>
      <c r="AK28">
        <v>60.087840999999997</v>
      </c>
      <c r="AL28">
        <v>77.853999999999999</v>
      </c>
      <c r="AM28">
        <v>0</v>
      </c>
      <c r="AN28">
        <v>0.81815700000000002</v>
      </c>
      <c r="AO28">
        <v>9.8490000000000002</v>
      </c>
      <c r="AP28">
        <v>7.6859999999999999</v>
      </c>
      <c r="AQ28">
        <v>65.711851999999993</v>
      </c>
      <c r="AR28">
        <v>38.64</v>
      </c>
      <c r="AS28">
        <v>24.380255999999999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4.368913</v>
      </c>
      <c r="AZ28">
        <v>5.3489610000000001</v>
      </c>
      <c r="BA28">
        <v>3.533363</v>
      </c>
      <c r="BB28">
        <v>2.8988100000000001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3201.5110369999998</v>
      </c>
    </row>
    <row r="29" spans="1:117">
      <c r="A29" t="s">
        <v>71</v>
      </c>
      <c r="B29">
        <v>0</v>
      </c>
      <c r="C29">
        <v>0</v>
      </c>
      <c r="D29">
        <v>47.309775999999999</v>
      </c>
      <c r="E29">
        <v>0</v>
      </c>
      <c r="F29">
        <v>0</v>
      </c>
      <c r="G29">
        <v>76.719730999999996</v>
      </c>
      <c r="H29">
        <v>0</v>
      </c>
      <c r="I29">
        <v>0</v>
      </c>
      <c r="J29">
        <v>76.455759</v>
      </c>
      <c r="K29">
        <v>686.05909699999995</v>
      </c>
      <c r="L29">
        <v>413.80746399999998</v>
      </c>
      <c r="M29">
        <v>79.216551999999993</v>
      </c>
      <c r="N29">
        <v>121.70404499999999</v>
      </c>
      <c r="O29">
        <v>127.60189</v>
      </c>
      <c r="P29">
        <v>123.077545</v>
      </c>
      <c r="Q29">
        <v>20.954001999999999</v>
      </c>
      <c r="R29">
        <v>43.709279000000002</v>
      </c>
      <c r="S29">
        <v>27.044661000000001</v>
      </c>
      <c r="T29">
        <v>1.6209739999999999</v>
      </c>
      <c r="U29">
        <v>345.375</v>
      </c>
      <c r="V29">
        <v>14.300737</v>
      </c>
      <c r="W29">
        <v>32.170999999999999</v>
      </c>
      <c r="X29">
        <v>148.30237500000001</v>
      </c>
      <c r="Y29">
        <v>0</v>
      </c>
      <c r="Z29">
        <v>0</v>
      </c>
      <c r="AA29">
        <v>42.14808</v>
      </c>
      <c r="AB29">
        <v>44.219014000000001</v>
      </c>
      <c r="AC29">
        <v>32.084375000000001</v>
      </c>
      <c r="AD29">
        <v>40.404277999999998</v>
      </c>
      <c r="AE29">
        <v>53.784869</v>
      </c>
      <c r="AF29">
        <v>38.641618999999999</v>
      </c>
      <c r="AG29">
        <v>44.985377</v>
      </c>
      <c r="AH29">
        <v>167.09486100000001</v>
      </c>
      <c r="AI29">
        <v>36.540174</v>
      </c>
      <c r="AJ29">
        <v>0</v>
      </c>
      <c r="AK29">
        <v>60.087840999999997</v>
      </c>
      <c r="AL29">
        <v>77.853999999999999</v>
      </c>
      <c r="AM29">
        <v>0</v>
      </c>
      <c r="AN29">
        <v>0.81815700000000002</v>
      </c>
      <c r="AO29">
        <v>9.6432000000000002</v>
      </c>
      <c r="AP29">
        <v>7.6859999999999999</v>
      </c>
      <c r="AQ29">
        <v>65.711851999999993</v>
      </c>
      <c r="AR29">
        <v>30.911999999999999</v>
      </c>
      <c r="AS29">
        <v>22.902664999999999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4.368913</v>
      </c>
      <c r="AZ29">
        <v>5.3489610000000001</v>
      </c>
      <c r="BA29">
        <v>3.533363</v>
      </c>
      <c r="BB29">
        <v>2.8988100000000001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3192.0996459999997</v>
      </c>
    </row>
    <row r="30" spans="1:117">
      <c r="A30" t="s">
        <v>72</v>
      </c>
      <c r="B30">
        <v>0</v>
      </c>
      <c r="C30">
        <v>0</v>
      </c>
      <c r="D30">
        <v>47.309775999999999</v>
      </c>
      <c r="E30">
        <v>0</v>
      </c>
      <c r="F30">
        <v>0</v>
      </c>
      <c r="G30">
        <v>76.719730999999996</v>
      </c>
      <c r="H30">
        <v>0</v>
      </c>
      <c r="I30">
        <v>0</v>
      </c>
      <c r="J30">
        <v>76.455759</v>
      </c>
      <c r="K30">
        <v>686.05909699999995</v>
      </c>
      <c r="L30">
        <v>413.80746399999998</v>
      </c>
      <c r="M30">
        <v>79.216551999999993</v>
      </c>
      <c r="N30">
        <v>121.70404499999999</v>
      </c>
      <c r="O30">
        <v>127.60189</v>
      </c>
      <c r="P30">
        <v>123.077545</v>
      </c>
      <c r="Q30">
        <v>20.954001999999999</v>
      </c>
      <c r="R30">
        <v>43.709279000000002</v>
      </c>
      <c r="S30">
        <v>27.044661000000001</v>
      </c>
      <c r="T30">
        <v>1.6209739999999999</v>
      </c>
      <c r="U30">
        <v>345.375</v>
      </c>
      <c r="V30">
        <v>14.300737</v>
      </c>
      <c r="W30">
        <v>32.170999999999999</v>
      </c>
      <c r="X30">
        <v>148.30237500000001</v>
      </c>
      <c r="Y30">
        <v>0</v>
      </c>
      <c r="Z30">
        <v>0</v>
      </c>
      <c r="AA30">
        <v>42.14808</v>
      </c>
      <c r="AB30">
        <v>44.219014000000001</v>
      </c>
      <c r="AC30">
        <v>32.084375000000001</v>
      </c>
      <c r="AD30">
        <v>40.404277999999998</v>
      </c>
      <c r="AE30">
        <v>53.784869</v>
      </c>
      <c r="AF30">
        <v>38.641618999999999</v>
      </c>
      <c r="AG30">
        <v>44.985377</v>
      </c>
      <c r="AH30">
        <v>167.09486100000001</v>
      </c>
      <c r="AI30">
        <v>36.540174</v>
      </c>
      <c r="AJ30">
        <v>0</v>
      </c>
      <c r="AK30">
        <v>60.087840999999997</v>
      </c>
      <c r="AL30">
        <v>77.853999999999999</v>
      </c>
      <c r="AM30">
        <v>0</v>
      </c>
      <c r="AN30">
        <v>0.81815700000000002</v>
      </c>
      <c r="AO30">
        <v>9.8195999999999994</v>
      </c>
      <c r="AP30">
        <v>7.6859999999999999</v>
      </c>
      <c r="AQ30">
        <v>65.711851999999993</v>
      </c>
      <c r="AR30">
        <v>30.911999999999999</v>
      </c>
      <c r="AS30">
        <v>22.902664999999999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4.368913</v>
      </c>
      <c r="AZ30">
        <v>5.3489610000000001</v>
      </c>
      <c r="BA30">
        <v>3.533363</v>
      </c>
      <c r="BB30">
        <v>2.8988100000000001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3192.2760459999995</v>
      </c>
    </row>
    <row r="31" spans="1:117">
      <c r="A31" t="s">
        <v>73</v>
      </c>
      <c r="B31">
        <v>0</v>
      </c>
      <c r="C31">
        <v>0</v>
      </c>
      <c r="D31">
        <v>47.309775999999999</v>
      </c>
      <c r="E31">
        <v>0</v>
      </c>
      <c r="F31">
        <v>0</v>
      </c>
      <c r="G31">
        <v>76.719730999999996</v>
      </c>
      <c r="H31">
        <v>0</v>
      </c>
      <c r="I31">
        <v>0</v>
      </c>
      <c r="J31">
        <v>76.455759</v>
      </c>
      <c r="K31">
        <v>686.05909699999995</v>
      </c>
      <c r="L31">
        <v>413.80746399999998</v>
      </c>
      <c r="M31">
        <v>79.216551999999993</v>
      </c>
      <c r="N31">
        <v>121.70404499999999</v>
      </c>
      <c r="O31">
        <v>127.60189</v>
      </c>
      <c r="P31">
        <v>123.077545</v>
      </c>
      <c r="Q31">
        <v>20.954001999999999</v>
      </c>
      <c r="R31">
        <v>43.709279000000002</v>
      </c>
      <c r="S31">
        <v>27.044661000000001</v>
      </c>
      <c r="T31">
        <v>1.6209739999999999</v>
      </c>
      <c r="U31">
        <v>345.375</v>
      </c>
      <c r="V31">
        <v>14.300737</v>
      </c>
      <c r="W31">
        <v>32.170999999999999</v>
      </c>
      <c r="X31">
        <v>148.30237500000001</v>
      </c>
      <c r="Y31">
        <v>0</v>
      </c>
      <c r="Z31">
        <v>0</v>
      </c>
      <c r="AA31">
        <v>42.14808</v>
      </c>
      <c r="AB31">
        <v>44.219014000000001</v>
      </c>
      <c r="AC31">
        <v>32.084375000000001</v>
      </c>
      <c r="AD31">
        <v>40.404277999999998</v>
      </c>
      <c r="AE31">
        <v>53.784869</v>
      </c>
      <c r="AF31">
        <v>38.641618999999999</v>
      </c>
      <c r="AG31">
        <v>44.985377</v>
      </c>
      <c r="AH31">
        <v>167.09486100000001</v>
      </c>
      <c r="AI31">
        <v>36.540174</v>
      </c>
      <c r="AJ31">
        <v>0</v>
      </c>
      <c r="AK31">
        <v>60.087840999999997</v>
      </c>
      <c r="AL31">
        <v>77.853999999999999</v>
      </c>
      <c r="AM31">
        <v>0</v>
      </c>
      <c r="AN31">
        <v>0.81815700000000002</v>
      </c>
      <c r="AO31">
        <v>10.084199999999999</v>
      </c>
      <c r="AP31">
        <v>7.6859999999999999</v>
      </c>
      <c r="AQ31">
        <v>65.711851999999993</v>
      </c>
      <c r="AR31">
        <v>30.911999999999999</v>
      </c>
      <c r="AS31">
        <v>22.902664999999999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4.368913</v>
      </c>
      <c r="AZ31">
        <v>5.3489610000000001</v>
      </c>
      <c r="BA31">
        <v>3.533363</v>
      </c>
      <c r="BB31">
        <v>2.8988100000000001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3192.5406459999995</v>
      </c>
    </row>
    <row r="32" spans="1:117">
      <c r="A32" t="s">
        <v>74</v>
      </c>
      <c r="B32">
        <v>0</v>
      </c>
      <c r="C32">
        <v>0</v>
      </c>
      <c r="D32">
        <v>47.309775999999999</v>
      </c>
      <c r="E32">
        <v>0</v>
      </c>
      <c r="F32">
        <v>0</v>
      </c>
      <c r="G32">
        <v>76.719730999999996</v>
      </c>
      <c r="H32">
        <v>0</v>
      </c>
      <c r="I32">
        <v>0</v>
      </c>
      <c r="J32">
        <v>76.455759</v>
      </c>
      <c r="K32">
        <v>686.05909699999995</v>
      </c>
      <c r="L32">
        <v>413.80746399999998</v>
      </c>
      <c r="M32">
        <v>79.216551999999993</v>
      </c>
      <c r="N32">
        <v>121.70404499999999</v>
      </c>
      <c r="O32">
        <v>127.60189</v>
      </c>
      <c r="P32">
        <v>123.077545</v>
      </c>
      <c r="Q32">
        <v>20.954001999999999</v>
      </c>
      <c r="R32">
        <v>43.709279000000002</v>
      </c>
      <c r="S32">
        <v>27.044661000000001</v>
      </c>
      <c r="T32">
        <v>1.6209739999999999</v>
      </c>
      <c r="U32">
        <v>345.375</v>
      </c>
      <c r="V32">
        <v>14.300737</v>
      </c>
      <c r="W32">
        <v>32.170999999999999</v>
      </c>
      <c r="X32">
        <v>148.30237500000001</v>
      </c>
      <c r="Y32">
        <v>0</v>
      </c>
      <c r="Z32">
        <v>0</v>
      </c>
      <c r="AA32">
        <v>42.14808</v>
      </c>
      <c r="AB32">
        <v>44.219014000000001</v>
      </c>
      <c r="AC32">
        <v>32.084375000000001</v>
      </c>
      <c r="AD32">
        <v>40.404277999999998</v>
      </c>
      <c r="AE32">
        <v>53.784869</v>
      </c>
      <c r="AF32">
        <v>38.641618999999999</v>
      </c>
      <c r="AG32">
        <v>44.985377</v>
      </c>
      <c r="AH32">
        <v>167.09486100000001</v>
      </c>
      <c r="AI32">
        <v>7.8701920000000003</v>
      </c>
      <c r="AJ32">
        <v>0</v>
      </c>
      <c r="AK32">
        <v>60.087840999999997</v>
      </c>
      <c r="AL32">
        <v>77.853999999999999</v>
      </c>
      <c r="AM32">
        <v>0</v>
      </c>
      <c r="AN32">
        <v>0.81815700000000002</v>
      </c>
      <c r="AO32">
        <v>9.3491999999999997</v>
      </c>
      <c r="AP32">
        <v>7.6859999999999999</v>
      </c>
      <c r="AQ32">
        <v>65.711851999999993</v>
      </c>
      <c r="AR32">
        <v>30.911999999999999</v>
      </c>
      <c r="AS32">
        <v>22.902664999999999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4.368913</v>
      </c>
      <c r="AZ32">
        <v>5.3489610000000001</v>
      </c>
      <c r="BA32">
        <v>3.533363</v>
      </c>
      <c r="BB32">
        <v>2.8988100000000001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3163.1356639999995</v>
      </c>
    </row>
    <row r="33" spans="1:117">
      <c r="A33" t="s">
        <v>75</v>
      </c>
      <c r="B33">
        <v>0</v>
      </c>
      <c r="C33">
        <v>0</v>
      </c>
      <c r="D33">
        <v>47.309775999999999</v>
      </c>
      <c r="E33">
        <v>0</v>
      </c>
      <c r="F33">
        <v>0</v>
      </c>
      <c r="G33">
        <v>76.719730999999996</v>
      </c>
      <c r="H33">
        <v>0</v>
      </c>
      <c r="I33">
        <v>0</v>
      </c>
      <c r="J33">
        <v>76.455759</v>
      </c>
      <c r="K33">
        <v>686.05909699999995</v>
      </c>
      <c r="L33">
        <v>413.80746399999998</v>
      </c>
      <c r="M33">
        <v>79.216551999999993</v>
      </c>
      <c r="N33">
        <v>121.70404499999999</v>
      </c>
      <c r="O33">
        <v>127.60189</v>
      </c>
      <c r="P33">
        <v>123.077545</v>
      </c>
      <c r="Q33">
        <v>20.954001999999999</v>
      </c>
      <c r="R33">
        <v>43.709279000000002</v>
      </c>
      <c r="S33">
        <v>27.044661000000001</v>
      </c>
      <c r="T33">
        <v>1.6209739999999999</v>
      </c>
      <c r="U33">
        <v>345.375</v>
      </c>
      <c r="V33">
        <v>14.300737</v>
      </c>
      <c r="W33">
        <v>32.170999999999999</v>
      </c>
      <c r="X33">
        <v>148.30237500000001</v>
      </c>
      <c r="Y33">
        <v>0</v>
      </c>
      <c r="Z33">
        <v>0</v>
      </c>
      <c r="AA33">
        <v>42.14808</v>
      </c>
      <c r="AB33">
        <v>44.219014000000001</v>
      </c>
      <c r="AC33">
        <v>32.084375000000001</v>
      </c>
      <c r="AD33">
        <v>40.404277999999998</v>
      </c>
      <c r="AE33">
        <v>53.784869</v>
      </c>
      <c r="AF33">
        <v>38.641618999999999</v>
      </c>
      <c r="AG33">
        <v>44.985377</v>
      </c>
      <c r="AH33">
        <v>167.09486100000001</v>
      </c>
      <c r="AI33">
        <v>3.9350960000000001</v>
      </c>
      <c r="AJ33">
        <v>0</v>
      </c>
      <c r="AK33">
        <v>60.087840999999997</v>
      </c>
      <c r="AL33">
        <v>77.853999999999999</v>
      </c>
      <c r="AM33">
        <v>0</v>
      </c>
      <c r="AN33">
        <v>0.89997199999999999</v>
      </c>
      <c r="AO33">
        <v>9.5256000000000007</v>
      </c>
      <c r="AP33">
        <v>11.529</v>
      </c>
      <c r="AQ33">
        <v>65.711851999999993</v>
      </c>
      <c r="AR33">
        <v>30.911999999999999</v>
      </c>
      <c r="AS33">
        <v>22.902664999999999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4.368913</v>
      </c>
      <c r="AZ33">
        <v>5.3489610000000001</v>
      </c>
      <c r="BA33">
        <v>3.533363</v>
      </c>
      <c r="BB33">
        <v>2.8988100000000001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3163.3017829999994</v>
      </c>
    </row>
    <row r="34" spans="1:117">
      <c r="A34" t="s">
        <v>76</v>
      </c>
      <c r="B34">
        <v>0</v>
      </c>
      <c r="C34">
        <v>0</v>
      </c>
      <c r="D34">
        <v>47.309775999999999</v>
      </c>
      <c r="E34">
        <v>0</v>
      </c>
      <c r="F34">
        <v>0</v>
      </c>
      <c r="G34">
        <v>76.719730999999996</v>
      </c>
      <c r="H34">
        <v>0</v>
      </c>
      <c r="I34">
        <v>0</v>
      </c>
      <c r="J34">
        <v>76.455759</v>
      </c>
      <c r="K34">
        <v>686.05909699999995</v>
      </c>
      <c r="L34">
        <v>413.80746399999998</v>
      </c>
      <c r="M34">
        <v>79.216551999999993</v>
      </c>
      <c r="N34">
        <v>121.70404499999999</v>
      </c>
      <c r="O34">
        <v>127.60189</v>
      </c>
      <c r="P34">
        <v>123.077545</v>
      </c>
      <c r="Q34">
        <v>20.954001999999999</v>
      </c>
      <c r="R34">
        <v>43.709279000000002</v>
      </c>
      <c r="S34">
        <v>27.044661000000001</v>
      </c>
      <c r="T34">
        <v>1.6209739999999999</v>
      </c>
      <c r="U34">
        <v>345.375</v>
      </c>
      <c r="V34">
        <v>14.300737</v>
      </c>
      <c r="W34">
        <v>32.170999999999999</v>
      </c>
      <c r="X34">
        <v>148.30237500000001</v>
      </c>
      <c r="Y34">
        <v>0</v>
      </c>
      <c r="Z34">
        <v>0</v>
      </c>
      <c r="AA34">
        <v>42.14808</v>
      </c>
      <c r="AB34">
        <v>44.219014000000001</v>
      </c>
      <c r="AC34">
        <v>32.084375000000001</v>
      </c>
      <c r="AD34">
        <v>40.404277999999998</v>
      </c>
      <c r="AE34">
        <v>53.784869</v>
      </c>
      <c r="AF34">
        <v>38.641618999999999</v>
      </c>
      <c r="AG34">
        <v>44.985377</v>
      </c>
      <c r="AH34">
        <v>167.09486100000001</v>
      </c>
      <c r="AI34">
        <v>3.9350960000000001</v>
      </c>
      <c r="AJ34">
        <v>0</v>
      </c>
      <c r="AK34">
        <v>60.087840999999997</v>
      </c>
      <c r="AL34">
        <v>77.853999999999999</v>
      </c>
      <c r="AM34">
        <v>0</v>
      </c>
      <c r="AN34">
        <v>0.89997199999999999</v>
      </c>
      <c r="AO34">
        <v>9.6137999999999995</v>
      </c>
      <c r="AP34">
        <v>7.6859999999999999</v>
      </c>
      <c r="AQ34">
        <v>65.711851999999993</v>
      </c>
      <c r="AR34">
        <v>30.911999999999999</v>
      </c>
      <c r="AS34">
        <v>22.902664999999999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4.368913</v>
      </c>
      <c r="AZ34">
        <v>5.3489610000000001</v>
      </c>
      <c r="BA34">
        <v>3.533363</v>
      </c>
      <c r="BB34">
        <v>2.8988100000000001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3159.5469829999997</v>
      </c>
    </row>
    <row r="35" spans="1:117">
      <c r="A35" t="s">
        <v>77</v>
      </c>
      <c r="B35">
        <v>0</v>
      </c>
      <c r="C35">
        <v>0</v>
      </c>
      <c r="D35">
        <v>46.718404</v>
      </c>
      <c r="E35">
        <v>0</v>
      </c>
      <c r="F35">
        <v>0</v>
      </c>
      <c r="G35">
        <v>76.719730999999996</v>
      </c>
      <c r="H35">
        <v>0</v>
      </c>
      <c r="I35">
        <v>0</v>
      </c>
      <c r="J35">
        <v>76.455759</v>
      </c>
      <c r="K35">
        <v>686.05909699999995</v>
      </c>
      <c r="L35">
        <v>413.80746399999998</v>
      </c>
      <c r="M35">
        <v>79.216551999999993</v>
      </c>
      <c r="N35">
        <v>121.70404499999999</v>
      </c>
      <c r="O35">
        <v>127.60189</v>
      </c>
      <c r="P35">
        <v>123.077545</v>
      </c>
      <c r="Q35">
        <v>20.954001999999999</v>
      </c>
      <c r="R35">
        <v>43.709279000000002</v>
      </c>
      <c r="S35">
        <v>27.044661000000001</v>
      </c>
      <c r="T35">
        <v>1.6209739999999999</v>
      </c>
      <c r="U35">
        <v>345.375</v>
      </c>
      <c r="V35">
        <v>14.300737</v>
      </c>
      <c r="W35">
        <v>32.170999999999999</v>
      </c>
      <c r="X35">
        <v>148.30237500000001</v>
      </c>
      <c r="Y35">
        <v>0</v>
      </c>
      <c r="Z35">
        <v>0</v>
      </c>
      <c r="AA35">
        <v>42.14808</v>
      </c>
      <c r="AB35">
        <v>44.219014000000001</v>
      </c>
      <c r="AC35">
        <v>32.084375000000001</v>
      </c>
      <c r="AD35">
        <v>40.404277999999998</v>
      </c>
      <c r="AE35">
        <v>53.784869</v>
      </c>
      <c r="AF35">
        <v>38.641618999999999</v>
      </c>
      <c r="AG35">
        <v>44.985377</v>
      </c>
      <c r="AH35">
        <v>167.09486100000001</v>
      </c>
      <c r="AI35">
        <v>3.9350960000000001</v>
      </c>
      <c r="AJ35">
        <v>0</v>
      </c>
      <c r="AK35">
        <v>60.087840999999997</v>
      </c>
      <c r="AL35">
        <v>77.853999999999999</v>
      </c>
      <c r="AM35">
        <v>0</v>
      </c>
      <c r="AN35">
        <v>0.89997199999999999</v>
      </c>
      <c r="AO35">
        <v>9.7902000000000005</v>
      </c>
      <c r="AP35">
        <v>7.6859999999999999</v>
      </c>
      <c r="AQ35">
        <v>65.711851999999993</v>
      </c>
      <c r="AR35">
        <v>30.911999999999999</v>
      </c>
      <c r="AS35">
        <v>22.902664999999999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4.368913</v>
      </c>
      <c r="AZ35">
        <v>5.3489610000000001</v>
      </c>
      <c r="BA35">
        <v>3.533363</v>
      </c>
      <c r="BB35">
        <v>2.8988100000000001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3159.1320109999992</v>
      </c>
    </row>
    <row r="36" spans="1:117">
      <c r="A36" t="s">
        <v>78</v>
      </c>
      <c r="B36">
        <v>0</v>
      </c>
      <c r="C36">
        <v>0</v>
      </c>
      <c r="D36">
        <v>46.718404</v>
      </c>
      <c r="E36">
        <v>0</v>
      </c>
      <c r="F36">
        <v>0</v>
      </c>
      <c r="G36">
        <v>76.719730999999996</v>
      </c>
      <c r="H36">
        <v>0</v>
      </c>
      <c r="I36">
        <v>0</v>
      </c>
      <c r="J36">
        <v>76.455759</v>
      </c>
      <c r="K36">
        <v>686.05909699999995</v>
      </c>
      <c r="L36">
        <v>413.80746399999998</v>
      </c>
      <c r="M36">
        <v>79.216551999999993</v>
      </c>
      <c r="N36">
        <v>121.70404499999999</v>
      </c>
      <c r="O36">
        <v>127.60189</v>
      </c>
      <c r="P36">
        <v>123.077545</v>
      </c>
      <c r="Q36">
        <v>20.954001999999999</v>
      </c>
      <c r="R36">
        <v>43.709279000000002</v>
      </c>
      <c r="S36">
        <v>27.044661000000001</v>
      </c>
      <c r="T36">
        <v>1.6209739999999999</v>
      </c>
      <c r="U36">
        <v>345.375</v>
      </c>
      <c r="V36">
        <v>14.300737</v>
      </c>
      <c r="W36">
        <v>32.170999999999999</v>
      </c>
      <c r="X36">
        <v>148.30237500000001</v>
      </c>
      <c r="Y36">
        <v>0</v>
      </c>
      <c r="Z36">
        <v>0</v>
      </c>
      <c r="AA36">
        <v>42.14808</v>
      </c>
      <c r="AB36">
        <v>44.219014000000001</v>
      </c>
      <c r="AC36">
        <v>32.084375000000001</v>
      </c>
      <c r="AD36">
        <v>40.404277999999998</v>
      </c>
      <c r="AE36">
        <v>53.784869</v>
      </c>
      <c r="AF36">
        <v>38.641618999999999</v>
      </c>
      <c r="AG36">
        <v>44.985377</v>
      </c>
      <c r="AH36">
        <v>167.09486100000001</v>
      </c>
      <c r="AI36">
        <v>3.9350960000000001</v>
      </c>
      <c r="AJ36">
        <v>0</v>
      </c>
      <c r="AK36">
        <v>60.087840999999997</v>
      </c>
      <c r="AL36">
        <v>77.853999999999999</v>
      </c>
      <c r="AM36">
        <v>0</v>
      </c>
      <c r="AN36">
        <v>0.89997199999999999</v>
      </c>
      <c r="AO36">
        <v>9.7902000000000005</v>
      </c>
      <c r="AP36">
        <v>7.6859999999999999</v>
      </c>
      <c r="AQ36">
        <v>65.711851999999993</v>
      </c>
      <c r="AR36">
        <v>30.911999999999999</v>
      </c>
      <c r="AS36">
        <v>22.902664999999999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4.368913</v>
      </c>
      <c r="AZ36">
        <v>5.3489610000000001</v>
      </c>
      <c r="BA36">
        <v>3.533363</v>
      </c>
      <c r="BB36">
        <v>2.8988100000000001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3159.1320109999992</v>
      </c>
    </row>
    <row r="37" spans="1:117">
      <c r="A37" t="s">
        <v>79</v>
      </c>
      <c r="B37">
        <v>0</v>
      </c>
      <c r="C37">
        <v>0</v>
      </c>
      <c r="D37">
        <v>46.718404</v>
      </c>
      <c r="E37">
        <v>0</v>
      </c>
      <c r="F37">
        <v>0</v>
      </c>
      <c r="G37">
        <v>76.719730999999996</v>
      </c>
      <c r="H37">
        <v>0</v>
      </c>
      <c r="I37">
        <v>0</v>
      </c>
      <c r="J37">
        <v>76.455759</v>
      </c>
      <c r="K37">
        <v>686.05909699999995</v>
      </c>
      <c r="L37">
        <v>413.80746399999998</v>
      </c>
      <c r="M37">
        <v>79.216551999999993</v>
      </c>
      <c r="N37">
        <v>121.70404499999999</v>
      </c>
      <c r="O37">
        <v>127.60189</v>
      </c>
      <c r="P37">
        <v>123.077545</v>
      </c>
      <c r="Q37">
        <v>20.954001999999999</v>
      </c>
      <c r="R37">
        <v>43.709279000000002</v>
      </c>
      <c r="S37">
        <v>27.044661000000001</v>
      </c>
      <c r="T37">
        <v>1.6209739999999999</v>
      </c>
      <c r="U37">
        <v>345.375</v>
      </c>
      <c r="V37">
        <v>14.300737</v>
      </c>
      <c r="W37">
        <v>32.170999999999999</v>
      </c>
      <c r="X37">
        <v>148.30237500000001</v>
      </c>
      <c r="Y37">
        <v>0</v>
      </c>
      <c r="Z37">
        <v>0</v>
      </c>
      <c r="AA37">
        <v>42.14808</v>
      </c>
      <c r="AB37">
        <v>44.219014000000001</v>
      </c>
      <c r="AC37">
        <v>32.084375000000001</v>
      </c>
      <c r="AD37">
        <v>40.404277999999998</v>
      </c>
      <c r="AE37">
        <v>53.784869</v>
      </c>
      <c r="AF37">
        <v>38.641618999999999</v>
      </c>
      <c r="AG37">
        <v>44.985377</v>
      </c>
      <c r="AH37">
        <v>167.09486100000001</v>
      </c>
      <c r="AI37">
        <v>16.864695999999999</v>
      </c>
      <c r="AJ37">
        <v>0</v>
      </c>
      <c r="AK37">
        <v>60.087840999999997</v>
      </c>
      <c r="AL37">
        <v>77.853999999999999</v>
      </c>
      <c r="AM37">
        <v>0</v>
      </c>
      <c r="AN37">
        <v>0.89997199999999999</v>
      </c>
      <c r="AO37">
        <v>9.7902000000000005</v>
      </c>
      <c r="AP37">
        <v>7.0454999999999997</v>
      </c>
      <c r="AQ37">
        <v>65.711851999999993</v>
      </c>
      <c r="AR37">
        <v>30.911999999999999</v>
      </c>
      <c r="AS37">
        <v>22.902664999999999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4.368913</v>
      </c>
      <c r="AZ37">
        <v>5.3489610000000001</v>
      </c>
      <c r="BA37">
        <v>3.533363</v>
      </c>
      <c r="BB37">
        <v>2.8988100000000001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3171.4211109999992</v>
      </c>
    </row>
    <row r="38" spans="1:117">
      <c r="A38" t="s">
        <v>80</v>
      </c>
      <c r="B38">
        <v>0</v>
      </c>
      <c r="C38">
        <v>0</v>
      </c>
      <c r="D38">
        <v>46.718404</v>
      </c>
      <c r="E38">
        <v>0</v>
      </c>
      <c r="F38">
        <v>0</v>
      </c>
      <c r="G38">
        <v>76.719730999999996</v>
      </c>
      <c r="H38">
        <v>0</v>
      </c>
      <c r="I38">
        <v>0</v>
      </c>
      <c r="J38">
        <v>76.455759</v>
      </c>
      <c r="K38">
        <v>686.05909699999995</v>
      </c>
      <c r="L38">
        <v>413.80746399999998</v>
      </c>
      <c r="M38">
        <v>79.216551999999993</v>
      </c>
      <c r="N38">
        <v>121.70404499999999</v>
      </c>
      <c r="O38">
        <v>127.60189</v>
      </c>
      <c r="P38">
        <v>123.077545</v>
      </c>
      <c r="Q38">
        <v>20.954001999999999</v>
      </c>
      <c r="R38">
        <v>43.709279000000002</v>
      </c>
      <c r="S38">
        <v>27.044661000000001</v>
      </c>
      <c r="T38">
        <v>1.6209739999999999</v>
      </c>
      <c r="U38">
        <v>345.375</v>
      </c>
      <c r="V38">
        <v>14.300737</v>
      </c>
      <c r="W38">
        <v>32.170999999999999</v>
      </c>
      <c r="X38">
        <v>148.30237500000001</v>
      </c>
      <c r="Y38">
        <v>0</v>
      </c>
      <c r="Z38">
        <v>0</v>
      </c>
      <c r="AA38">
        <v>42.14808</v>
      </c>
      <c r="AB38">
        <v>44.219014000000001</v>
      </c>
      <c r="AC38">
        <v>32.084375000000001</v>
      </c>
      <c r="AD38">
        <v>40.404277999999998</v>
      </c>
      <c r="AE38">
        <v>53.784869</v>
      </c>
      <c r="AF38">
        <v>38.641618999999999</v>
      </c>
      <c r="AG38">
        <v>44.985377</v>
      </c>
      <c r="AH38">
        <v>167.09486100000001</v>
      </c>
      <c r="AI38">
        <v>16.864695999999999</v>
      </c>
      <c r="AJ38">
        <v>0</v>
      </c>
      <c r="AK38">
        <v>60.087840999999997</v>
      </c>
      <c r="AL38">
        <v>77.853999999999999</v>
      </c>
      <c r="AM38">
        <v>0</v>
      </c>
      <c r="AN38">
        <v>0.89997199999999999</v>
      </c>
      <c r="AO38">
        <v>9.7902000000000005</v>
      </c>
      <c r="AP38">
        <v>7.0454999999999997</v>
      </c>
      <c r="AQ38">
        <v>65.711851999999993</v>
      </c>
      <c r="AR38">
        <v>30.911999999999999</v>
      </c>
      <c r="AS38">
        <v>22.902664999999999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4.368913</v>
      </c>
      <c r="AZ38">
        <v>5.3489610000000001</v>
      </c>
      <c r="BA38">
        <v>3.533363</v>
      </c>
      <c r="BB38">
        <v>2.8988100000000001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3171.4211109999992</v>
      </c>
    </row>
    <row r="39" spans="1:117">
      <c r="A39" t="s">
        <v>81</v>
      </c>
      <c r="B39">
        <v>0</v>
      </c>
      <c r="C39">
        <v>0</v>
      </c>
      <c r="D39">
        <v>46.718404</v>
      </c>
      <c r="E39">
        <v>0</v>
      </c>
      <c r="F39">
        <v>0</v>
      </c>
      <c r="G39">
        <v>76.719730999999996</v>
      </c>
      <c r="H39">
        <v>0</v>
      </c>
      <c r="I39">
        <v>0</v>
      </c>
      <c r="J39">
        <v>76.455759</v>
      </c>
      <c r="K39">
        <v>686.05909699999995</v>
      </c>
      <c r="L39">
        <v>413.80746399999998</v>
      </c>
      <c r="M39">
        <v>79.216551999999993</v>
      </c>
      <c r="N39">
        <v>121.70404499999999</v>
      </c>
      <c r="O39">
        <v>127.60189</v>
      </c>
      <c r="P39">
        <v>123.077545</v>
      </c>
      <c r="Q39">
        <v>20.954001999999999</v>
      </c>
      <c r="R39">
        <v>43.709279000000002</v>
      </c>
      <c r="S39">
        <v>27.044661000000001</v>
      </c>
      <c r="T39">
        <v>1.6209739999999999</v>
      </c>
      <c r="U39">
        <v>345.375</v>
      </c>
      <c r="V39">
        <v>14.300737</v>
      </c>
      <c r="W39">
        <v>32.170999999999999</v>
      </c>
      <c r="X39">
        <v>148.30237500000001</v>
      </c>
      <c r="Y39">
        <v>0</v>
      </c>
      <c r="Z39">
        <v>0</v>
      </c>
      <c r="AA39">
        <v>42.14808</v>
      </c>
      <c r="AB39">
        <v>44.219014000000001</v>
      </c>
      <c r="AC39">
        <v>32.084375000000001</v>
      </c>
      <c r="AD39">
        <v>40.404277999999998</v>
      </c>
      <c r="AE39">
        <v>53.784869</v>
      </c>
      <c r="AF39">
        <v>28.981214000000001</v>
      </c>
      <c r="AG39">
        <v>44.985377</v>
      </c>
      <c r="AH39">
        <v>167.09486100000001</v>
      </c>
      <c r="AI39">
        <v>19.675477999999998</v>
      </c>
      <c r="AJ39">
        <v>0</v>
      </c>
      <c r="AK39">
        <v>60.087840999999997</v>
      </c>
      <c r="AL39">
        <v>77.853999999999999</v>
      </c>
      <c r="AM39">
        <v>0</v>
      </c>
      <c r="AN39">
        <v>0.89997199999999999</v>
      </c>
      <c r="AO39">
        <v>9.5549999999999997</v>
      </c>
      <c r="AP39">
        <v>7.6859999999999999</v>
      </c>
      <c r="AQ39">
        <v>65.711851999999993</v>
      </c>
      <c r="AR39">
        <v>38.64</v>
      </c>
      <c r="AS39">
        <v>36.053227999999997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4.368913</v>
      </c>
      <c r="AZ39">
        <v>5.3489610000000001</v>
      </c>
      <c r="BA39">
        <v>3.533363</v>
      </c>
      <c r="BB39">
        <v>2.8988100000000001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3185.8553509999992</v>
      </c>
    </row>
    <row r="40" spans="1:117">
      <c r="A40" t="s">
        <v>82</v>
      </c>
      <c r="B40">
        <v>0</v>
      </c>
      <c r="C40">
        <v>0</v>
      </c>
      <c r="D40">
        <v>46.718404</v>
      </c>
      <c r="E40">
        <v>0</v>
      </c>
      <c r="F40">
        <v>0</v>
      </c>
      <c r="G40">
        <v>76.719730999999996</v>
      </c>
      <c r="H40">
        <v>0</v>
      </c>
      <c r="I40">
        <v>0</v>
      </c>
      <c r="J40">
        <v>76.455759</v>
      </c>
      <c r="K40">
        <v>686.05909699999995</v>
      </c>
      <c r="L40">
        <v>413.80746399999998</v>
      </c>
      <c r="M40">
        <v>79.216551999999993</v>
      </c>
      <c r="N40">
        <v>121.70404499999999</v>
      </c>
      <c r="O40">
        <v>127.60189</v>
      </c>
      <c r="P40">
        <v>123.077545</v>
      </c>
      <c r="Q40">
        <v>20.954001999999999</v>
      </c>
      <c r="R40">
        <v>43.709279000000002</v>
      </c>
      <c r="S40">
        <v>27.044661000000001</v>
      </c>
      <c r="T40">
        <v>1.6209739999999999</v>
      </c>
      <c r="U40">
        <v>345.375</v>
      </c>
      <c r="V40">
        <v>14.300737</v>
      </c>
      <c r="W40">
        <v>32.170999999999999</v>
      </c>
      <c r="X40">
        <v>148.30237500000001</v>
      </c>
      <c r="Y40">
        <v>0</v>
      </c>
      <c r="Z40">
        <v>0</v>
      </c>
      <c r="AA40">
        <v>42.14808</v>
      </c>
      <c r="AB40">
        <v>44.219014000000001</v>
      </c>
      <c r="AC40">
        <v>32.084375000000001</v>
      </c>
      <c r="AD40">
        <v>40.404277999999998</v>
      </c>
      <c r="AE40">
        <v>53.784869</v>
      </c>
      <c r="AF40">
        <v>28.981214000000001</v>
      </c>
      <c r="AG40">
        <v>44.985377</v>
      </c>
      <c r="AH40">
        <v>167.09486100000001</v>
      </c>
      <c r="AI40">
        <v>19.675477999999998</v>
      </c>
      <c r="AJ40">
        <v>0</v>
      </c>
      <c r="AK40">
        <v>60.087840999999997</v>
      </c>
      <c r="AL40">
        <v>77.853999999999999</v>
      </c>
      <c r="AM40">
        <v>0</v>
      </c>
      <c r="AN40">
        <v>0.89997199999999999</v>
      </c>
      <c r="AO40">
        <v>9.5549999999999997</v>
      </c>
      <c r="AP40">
        <v>7.6859999999999999</v>
      </c>
      <c r="AQ40">
        <v>65.711851999999993</v>
      </c>
      <c r="AR40">
        <v>38.64</v>
      </c>
      <c r="AS40">
        <v>36.053227999999997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4.368913</v>
      </c>
      <c r="AZ40">
        <v>5.3489610000000001</v>
      </c>
      <c r="BA40">
        <v>3.533363</v>
      </c>
      <c r="BB40">
        <v>2.8988100000000001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3185.8553509999992</v>
      </c>
    </row>
    <row r="41" spans="1:117">
      <c r="A41" t="s">
        <v>83</v>
      </c>
      <c r="B41">
        <v>0</v>
      </c>
      <c r="C41">
        <v>0</v>
      </c>
      <c r="D41">
        <v>46.718404</v>
      </c>
      <c r="E41">
        <v>0</v>
      </c>
      <c r="F41">
        <v>0</v>
      </c>
      <c r="G41">
        <v>76.719730999999996</v>
      </c>
      <c r="H41">
        <v>0</v>
      </c>
      <c r="I41">
        <v>0</v>
      </c>
      <c r="J41">
        <v>76.455759</v>
      </c>
      <c r="K41">
        <v>686.05909699999995</v>
      </c>
      <c r="L41">
        <v>413.80746399999998</v>
      </c>
      <c r="M41">
        <v>79.216551999999993</v>
      </c>
      <c r="N41">
        <v>121.70404499999999</v>
      </c>
      <c r="O41">
        <v>127.60189</v>
      </c>
      <c r="P41">
        <v>123.077545</v>
      </c>
      <c r="Q41">
        <v>20.954001999999999</v>
      </c>
      <c r="R41">
        <v>43.709279000000002</v>
      </c>
      <c r="S41">
        <v>27.044661000000001</v>
      </c>
      <c r="T41">
        <v>1.6209739999999999</v>
      </c>
      <c r="U41">
        <v>345.375</v>
      </c>
      <c r="V41">
        <v>14.300737</v>
      </c>
      <c r="W41">
        <v>32.170999999999999</v>
      </c>
      <c r="X41">
        <v>148.30237500000001</v>
      </c>
      <c r="Y41">
        <v>0</v>
      </c>
      <c r="Z41">
        <v>0</v>
      </c>
      <c r="AA41">
        <v>42.14808</v>
      </c>
      <c r="AB41">
        <v>44.219014000000001</v>
      </c>
      <c r="AC41">
        <v>32.084375000000001</v>
      </c>
      <c r="AD41">
        <v>40.404277999999998</v>
      </c>
      <c r="AE41">
        <v>53.784869</v>
      </c>
      <c r="AF41">
        <v>28.981214000000001</v>
      </c>
      <c r="AG41">
        <v>44.985377</v>
      </c>
      <c r="AH41">
        <v>167.09486100000001</v>
      </c>
      <c r="AI41">
        <v>19.675477999999998</v>
      </c>
      <c r="AJ41">
        <v>0</v>
      </c>
      <c r="AK41">
        <v>60.087840999999997</v>
      </c>
      <c r="AL41">
        <v>77.853999999999999</v>
      </c>
      <c r="AM41">
        <v>0</v>
      </c>
      <c r="AN41">
        <v>0.89997199999999999</v>
      </c>
      <c r="AO41">
        <v>9.5549999999999997</v>
      </c>
      <c r="AP41">
        <v>7.6859999999999999</v>
      </c>
      <c r="AQ41">
        <v>65.711851999999993</v>
      </c>
      <c r="AR41">
        <v>30.911999999999999</v>
      </c>
      <c r="AS41">
        <v>36.053227999999997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4.368913</v>
      </c>
      <c r="AZ41">
        <v>5.3489610000000001</v>
      </c>
      <c r="BA41">
        <v>3.533363</v>
      </c>
      <c r="BB41">
        <v>2.8988100000000001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3178.1273509999992</v>
      </c>
    </row>
    <row r="42" spans="1:117">
      <c r="A42" t="s">
        <v>84</v>
      </c>
      <c r="B42">
        <v>0</v>
      </c>
      <c r="C42">
        <v>0</v>
      </c>
      <c r="D42">
        <v>46.718404</v>
      </c>
      <c r="E42">
        <v>0</v>
      </c>
      <c r="F42">
        <v>0</v>
      </c>
      <c r="G42">
        <v>76.719730999999996</v>
      </c>
      <c r="H42">
        <v>0</v>
      </c>
      <c r="I42">
        <v>0</v>
      </c>
      <c r="J42">
        <v>76.455759</v>
      </c>
      <c r="K42">
        <v>686.05909699999995</v>
      </c>
      <c r="L42">
        <v>413.80746399999998</v>
      </c>
      <c r="M42">
        <v>79.216551999999993</v>
      </c>
      <c r="N42">
        <v>121.70404499999999</v>
      </c>
      <c r="O42">
        <v>127.60189</v>
      </c>
      <c r="P42">
        <v>123.077545</v>
      </c>
      <c r="Q42">
        <v>20.954001999999999</v>
      </c>
      <c r="R42">
        <v>43.709279000000002</v>
      </c>
      <c r="S42">
        <v>27.044661000000001</v>
      </c>
      <c r="T42">
        <v>1.6209739999999999</v>
      </c>
      <c r="U42">
        <v>345.375</v>
      </c>
      <c r="V42">
        <v>14.300737</v>
      </c>
      <c r="W42">
        <v>32.170999999999999</v>
      </c>
      <c r="X42">
        <v>148.30237500000001</v>
      </c>
      <c r="Y42">
        <v>0</v>
      </c>
      <c r="Z42">
        <v>0</v>
      </c>
      <c r="AA42">
        <v>42.14808</v>
      </c>
      <c r="AB42">
        <v>44.219014000000001</v>
      </c>
      <c r="AC42">
        <v>32.084375000000001</v>
      </c>
      <c r="AD42">
        <v>40.404277999999998</v>
      </c>
      <c r="AE42">
        <v>53.784869</v>
      </c>
      <c r="AF42">
        <v>28.981214000000001</v>
      </c>
      <c r="AG42">
        <v>44.985377</v>
      </c>
      <c r="AH42">
        <v>167.09486100000001</v>
      </c>
      <c r="AI42">
        <v>19.675477999999998</v>
      </c>
      <c r="AJ42">
        <v>0</v>
      </c>
      <c r="AK42">
        <v>60.087840999999997</v>
      </c>
      <c r="AL42">
        <v>77.853999999999999</v>
      </c>
      <c r="AM42">
        <v>0</v>
      </c>
      <c r="AN42">
        <v>0.89997199999999999</v>
      </c>
      <c r="AO42">
        <v>9.5549999999999997</v>
      </c>
      <c r="AP42">
        <v>7.6859999999999999</v>
      </c>
      <c r="AQ42">
        <v>65.711851999999993</v>
      </c>
      <c r="AR42">
        <v>30.911999999999999</v>
      </c>
      <c r="AS42">
        <v>36.053227999999997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4.368913</v>
      </c>
      <c r="AZ42">
        <v>5.3489610000000001</v>
      </c>
      <c r="BA42">
        <v>3.533363</v>
      </c>
      <c r="BB42">
        <v>2.8988100000000001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3178.1273509999992</v>
      </c>
    </row>
    <row r="43" spans="1:117">
      <c r="A43" t="s">
        <v>85</v>
      </c>
      <c r="B43">
        <v>0</v>
      </c>
      <c r="C43">
        <v>0</v>
      </c>
      <c r="D43">
        <v>46.718404</v>
      </c>
      <c r="E43">
        <v>0</v>
      </c>
      <c r="F43">
        <v>0</v>
      </c>
      <c r="G43">
        <v>76.719730999999996</v>
      </c>
      <c r="H43">
        <v>0</v>
      </c>
      <c r="I43">
        <v>0</v>
      </c>
      <c r="J43">
        <v>76.455759</v>
      </c>
      <c r="K43">
        <v>686.05909699999995</v>
      </c>
      <c r="L43">
        <v>413.80746399999998</v>
      </c>
      <c r="M43">
        <v>79.216551999999993</v>
      </c>
      <c r="N43">
        <v>121.70404499999999</v>
      </c>
      <c r="O43">
        <v>127.60189</v>
      </c>
      <c r="P43">
        <v>123.077545</v>
      </c>
      <c r="Q43">
        <v>20.954001999999999</v>
      </c>
      <c r="R43">
        <v>43.709279000000002</v>
      </c>
      <c r="S43">
        <v>27.044661000000001</v>
      </c>
      <c r="T43">
        <v>1.6209739999999999</v>
      </c>
      <c r="U43">
        <v>345.375</v>
      </c>
      <c r="V43">
        <v>14.300737</v>
      </c>
      <c r="W43">
        <v>32.170999999999999</v>
      </c>
      <c r="X43">
        <v>148.30237500000001</v>
      </c>
      <c r="Y43">
        <v>0</v>
      </c>
      <c r="Z43">
        <v>0</v>
      </c>
      <c r="AA43">
        <v>42.14808</v>
      </c>
      <c r="AB43">
        <v>44.219014000000001</v>
      </c>
      <c r="AC43">
        <v>32.084375000000001</v>
      </c>
      <c r="AD43">
        <v>40.404277999999998</v>
      </c>
      <c r="AE43">
        <v>53.784869</v>
      </c>
      <c r="AF43">
        <v>28.981214000000001</v>
      </c>
      <c r="AG43">
        <v>44.985377</v>
      </c>
      <c r="AH43">
        <v>167.09486100000001</v>
      </c>
      <c r="AI43">
        <v>19.675477999999998</v>
      </c>
      <c r="AJ43">
        <v>0</v>
      </c>
      <c r="AK43">
        <v>60.087840999999997</v>
      </c>
      <c r="AL43">
        <v>77.853999999999999</v>
      </c>
      <c r="AM43">
        <v>5.8029489999999999</v>
      </c>
      <c r="AN43">
        <v>0.89997199999999999</v>
      </c>
      <c r="AO43">
        <v>9.5549999999999997</v>
      </c>
      <c r="AP43">
        <v>7.6859999999999999</v>
      </c>
      <c r="AQ43">
        <v>65.711851999999993</v>
      </c>
      <c r="AR43">
        <v>39.192</v>
      </c>
      <c r="AS43">
        <v>36.053227999999997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4.368913</v>
      </c>
      <c r="AZ43">
        <v>5.3489610000000001</v>
      </c>
      <c r="BA43">
        <v>3.533363</v>
      </c>
      <c r="BB43">
        <v>2.8988100000000001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3192.2102999999993</v>
      </c>
    </row>
    <row r="44" spans="1:117">
      <c r="A44" t="s">
        <v>86</v>
      </c>
      <c r="B44">
        <v>0</v>
      </c>
      <c r="C44">
        <v>0</v>
      </c>
      <c r="D44">
        <v>46.127032</v>
      </c>
      <c r="E44">
        <v>0</v>
      </c>
      <c r="F44">
        <v>0</v>
      </c>
      <c r="G44">
        <v>76.719730999999996</v>
      </c>
      <c r="H44">
        <v>0</v>
      </c>
      <c r="I44">
        <v>0</v>
      </c>
      <c r="J44">
        <v>76.455759</v>
      </c>
      <c r="K44">
        <v>686.05909699999995</v>
      </c>
      <c r="L44">
        <v>413.80746399999998</v>
      </c>
      <c r="M44">
        <v>79.216551999999993</v>
      </c>
      <c r="N44">
        <v>121.70404499999999</v>
      </c>
      <c r="O44">
        <v>127.60189</v>
      </c>
      <c r="P44">
        <v>123.077545</v>
      </c>
      <c r="Q44">
        <v>20.954001999999999</v>
      </c>
      <c r="R44">
        <v>43.709279000000002</v>
      </c>
      <c r="S44">
        <v>27.044661000000001</v>
      </c>
      <c r="T44">
        <v>1.6209739999999999</v>
      </c>
      <c r="U44">
        <v>345.375</v>
      </c>
      <c r="V44">
        <v>14.300737</v>
      </c>
      <c r="W44">
        <v>32.170999999999999</v>
      </c>
      <c r="X44">
        <v>148.30237500000001</v>
      </c>
      <c r="Y44">
        <v>0</v>
      </c>
      <c r="Z44">
        <v>0</v>
      </c>
      <c r="AA44">
        <v>42.14808</v>
      </c>
      <c r="AB44">
        <v>44.219014000000001</v>
      </c>
      <c r="AC44">
        <v>32.084375000000001</v>
      </c>
      <c r="AD44">
        <v>40.404277999999998</v>
      </c>
      <c r="AE44">
        <v>53.784869</v>
      </c>
      <c r="AF44">
        <v>28.981214000000001</v>
      </c>
      <c r="AG44">
        <v>44.985377</v>
      </c>
      <c r="AH44">
        <v>167.09486100000001</v>
      </c>
      <c r="AI44">
        <v>19.675477999999998</v>
      </c>
      <c r="AJ44">
        <v>0</v>
      </c>
      <c r="AK44">
        <v>60.087840999999997</v>
      </c>
      <c r="AL44">
        <v>77.853999999999999</v>
      </c>
      <c r="AM44">
        <v>11.605899000000001</v>
      </c>
      <c r="AN44">
        <v>0.89997199999999999</v>
      </c>
      <c r="AO44">
        <v>9.5549999999999997</v>
      </c>
      <c r="AP44">
        <v>7.6859999999999999</v>
      </c>
      <c r="AQ44">
        <v>65.711851999999993</v>
      </c>
      <c r="AR44">
        <v>39.192</v>
      </c>
      <c r="AS44">
        <v>36.053227999999997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4.368913</v>
      </c>
      <c r="AZ44">
        <v>5.3489610000000001</v>
      </c>
      <c r="BA44">
        <v>3.533363</v>
      </c>
      <c r="BB44">
        <v>2.8988100000000001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3197.4218779999997</v>
      </c>
    </row>
    <row r="45" spans="1:117">
      <c r="A45" t="s">
        <v>87</v>
      </c>
      <c r="B45">
        <v>0</v>
      </c>
      <c r="C45">
        <v>0</v>
      </c>
      <c r="D45">
        <v>46.127032</v>
      </c>
      <c r="E45">
        <v>0</v>
      </c>
      <c r="F45">
        <v>0</v>
      </c>
      <c r="G45">
        <v>76.719730999999996</v>
      </c>
      <c r="H45">
        <v>0</v>
      </c>
      <c r="I45">
        <v>0</v>
      </c>
      <c r="J45">
        <v>76.455759</v>
      </c>
      <c r="K45">
        <v>686.05909699999995</v>
      </c>
      <c r="L45">
        <v>413.80746399999998</v>
      </c>
      <c r="M45">
        <v>79.216551999999993</v>
      </c>
      <c r="N45">
        <v>121.70404499999999</v>
      </c>
      <c r="O45">
        <v>127.60189</v>
      </c>
      <c r="P45">
        <v>123.077545</v>
      </c>
      <c r="Q45">
        <v>20.954001999999999</v>
      </c>
      <c r="R45">
        <v>43.709279000000002</v>
      </c>
      <c r="S45">
        <v>27.044661000000001</v>
      </c>
      <c r="T45">
        <v>1.6209739999999999</v>
      </c>
      <c r="U45">
        <v>345.375</v>
      </c>
      <c r="V45">
        <v>14.300737</v>
      </c>
      <c r="W45">
        <v>32.170999999999999</v>
      </c>
      <c r="X45">
        <v>148.30237500000001</v>
      </c>
      <c r="Y45">
        <v>0</v>
      </c>
      <c r="Z45">
        <v>0</v>
      </c>
      <c r="AA45">
        <v>42.14808</v>
      </c>
      <c r="AB45">
        <v>44.219014000000001</v>
      </c>
      <c r="AC45">
        <v>32.084375000000001</v>
      </c>
      <c r="AD45">
        <v>40.404277999999998</v>
      </c>
      <c r="AE45">
        <v>53.784869</v>
      </c>
      <c r="AF45">
        <v>28.981214000000001</v>
      </c>
      <c r="AG45">
        <v>44.985377</v>
      </c>
      <c r="AH45">
        <v>167.09486100000001</v>
      </c>
      <c r="AI45">
        <v>30.918609</v>
      </c>
      <c r="AJ45">
        <v>0</v>
      </c>
      <c r="AK45">
        <v>60.087840999999997</v>
      </c>
      <c r="AL45">
        <v>77.853999999999999</v>
      </c>
      <c r="AM45">
        <v>11.605899000000001</v>
      </c>
      <c r="AN45">
        <v>0.89997199999999999</v>
      </c>
      <c r="AO45">
        <v>9.5549999999999997</v>
      </c>
      <c r="AP45">
        <v>6.4050000000000002</v>
      </c>
      <c r="AQ45">
        <v>65.711851999999993</v>
      </c>
      <c r="AR45">
        <v>32.015999999999998</v>
      </c>
      <c r="AS45">
        <v>16.253504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4.368913</v>
      </c>
      <c r="AZ45">
        <v>5.3489610000000001</v>
      </c>
      <c r="BA45">
        <v>3.533363</v>
      </c>
      <c r="BB45">
        <v>2.8988100000000001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3180.4082849999991</v>
      </c>
    </row>
    <row r="46" spans="1:117">
      <c r="A46" t="s">
        <v>88</v>
      </c>
      <c r="B46">
        <v>0</v>
      </c>
      <c r="C46">
        <v>0</v>
      </c>
      <c r="D46">
        <v>46.127032</v>
      </c>
      <c r="E46">
        <v>0</v>
      </c>
      <c r="F46">
        <v>0</v>
      </c>
      <c r="G46">
        <v>76.719730999999996</v>
      </c>
      <c r="H46">
        <v>0</v>
      </c>
      <c r="I46">
        <v>0</v>
      </c>
      <c r="J46">
        <v>76.455759</v>
      </c>
      <c r="K46">
        <v>686.05909699999995</v>
      </c>
      <c r="L46">
        <v>413.80746399999998</v>
      </c>
      <c r="M46">
        <v>79.216551999999993</v>
      </c>
      <c r="N46">
        <v>121.70404499999999</v>
      </c>
      <c r="O46">
        <v>127.60189</v>
      </c>
      <c r="P46">
        <v>123.077545</v>
      </c>
      <c r="Q46">
        <v>20.954001999999999</v>
      </c>
      <c r="R46">
        <v>43.709279000000002</v>
      </c>
      <c r="S46">
        <v>27.044661000000001</v>
      </c>
      <c r="T46">
        <v>1.6209739999999999</v>
      </c>
      <c r="U46">
        <v>345.375</v>
      </c>
      <c r="V46">
        <v>14.300737</v>
      </c>
      <c r="W46">
        <v>32.170999999999999</v>
      </c>
      <c r="X46">
        <v>148.30237500000001</v>
      </c>
      <c r="Y46">
        <v>0</v>
      </c>
      <c r="Z46">
        <v>0</v>
      </c>
      <c r="AA46">
        <v>42.14808</v>
      </c>
      <c r="AB46">
        <v>44.219014000000001</v>
      </c>
      <c r="AC46">
        <v>32.084375000000001</v>
      </c>
      <c r="AD46">
        <v>40.404277999999998</v>
      </c>
      <c r="AE46">
        <v>53.784869</v>
      </c>
      <c r="AF46">
        <v>28.981214000000001</v>
      </c>
      <c r="AG46">
        <v>44.985377</v>
      </c>
      <c r="AH46">
        <v>167.09486100000001</v>
      </c>
      <c r="AI46">
        <v>30.918609</v>
      </c>
      <c r="AJ46">
        <v>0</v>
      </c>
      <c r="AK46">
        <v>60.087840999999997</v>
      </c>
      <c r="AL46">
        <v>77.853999999999999</v>
      </c>
      <c r="AM46">
        <v>11.605899000000001</v>
      </c>
      <c r="AN46">
        <v>0.89997199999999999</v>
      </c>
      <c r="AO46">
        <v>9.5549999999999997</v>
      </c>
      <c r="AP46">
        <v>6.4050000000000002</v>
      </c>
      <c r="AQ46">
        <v>65.711851999999993</v>
      </c>
      <c r="AR46">
        <v>32.015999999999998</v>
      </c>
      <c r="AS46">
        <v>16.253504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4.368913</v>
      </c>
      <c r="AZ46">
        <v>5.3489610000000001</v>
      </c>
      <c r="BA46">
        <v>3.533363</v>
      </c>
      <c r="BB46">
        <v>2.8988100000000001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3180.4082849999991</v>
      </c>
    </row>
    <row r="47" spans="1:117">
      <c r="A47" t="s">
        <v>89</v>
      </c>
      <c r="B47">
        <v>0</v>
      </c>
      <c r="C47">
        <v>0</v>
      </c>
      <c r="D47">
        <v>46.127032</v>
      </c>
      <c r="E47">
        <v>0</v>
      </c>
      <c r="F47">
        <v>0</v>
      </c>
      <c r="G47">
        <v>76.719730999999996</v>
      </c>
      <c r="H47">
        <v>0</v>
      </c>
      <c r="I47">
        <v>0</v>
      </c>
      <c r="J47">
        <v>76.455759</v>
      </c>
      <c r="K47">
        <v>686.05909699999995</v>
      </c>
      <c r="L47">
        <v>413.80746399999998</v>
      </c>
      <c r="M47">
        <v>79.216551999999993</v>
      </c>
      <c r="N47">
        <v>121.70404499999999</v>
      </c>
      <c r="O47">
        <v>127.60189</v>
      </c>
      <c r="P47">
        <v>123.077545</v>
      </c>
      <c r="Q47">
        <v>20.954001999999999</v>
      </c>
      <c r="R47">
        <v>43.709279000000002</v>
      </c>
      <c r="S47">
        <v>27.044661000000001</v>
      </c>
      <c r="T47">
        <v>1.6209739999999999</v>
      </c>
      <c r="U47">
        <v>345.375</v>
      </c>
      <c r="V47">
        <v>14.300737</v>
      </c>
      <c r="W47">
        <v>32.170999999999999</v>
      </c>
      <c r="X47">
        <v>148.30237500000001</v>
      </c>
      <c r="Y47">
        <v>0</v>
      </c>
      <c r="Z47">
        <v>0</v>
      </c>
      <c r="AA47">
        <v>42.14808</v>
      </c>
      <c r="AB47">
        <v>44.219014000000001</v>
      </c>
      <c r="AC47">
        <v>32.084375000000001</v>
      </c>
      <c r="AD47">
        <v>40.404277999999998</v>
      </c>
      <c r="AE47">
        <v>53.784869</v>
      </c>
      <c r="AF47">
        <v>28.981214000000001</v>
      </c>
      <c r="AG47">
        <v>44.985377</v>
      </c>
      <c r="AH47">
        <v>167.09486100000001</v>
      </c>
      <c r="AI47">
        <v>30.918609</v>
      </c>
      <c r="AJ47">
        <v>0</v>
      </c>
      <c r="AK47">
        <v>60.087840999999997</v>
      </c>
      <c r="AL47">
        <v>77.853999999999999</v>
      </c>
      <c r="AM47">
        <v>11.605899000000001</v>
      </c>
      <c r="AN47">
        <v>0.89997199999999999</v>
      </c>
      <c r="AO47">
        <v>9.5549999999999997</v>
      </c>
      <c r="AP47">
        <v>4.3554000000000004</v>
      </c>
      <c r="AQ47">
        <v>65.711851999999993</v>
      </c>
      <c r="AR47">
        <v>32.015999999999998</v>
      </c>
      <c r="AS47">
        <v>22.163868999999998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4.368913</v>
      </c>
      <c r="AZ47">
        <v>5.3489610000000001</v>
      </c>
      <c r="BA47">
        <v>3.533363</v>
      </c>
      <c r="BB47">
        <v>2.8988100000000001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3184.269049999999</v>
      </c>
    </row>
    <row r="48" spans="1:117">
      <c r="A48" t="s">
        <v>90</v>
      </c>
      <c r="B48">
        <v>0</v>
      </c>
      <c r="C48">
        <v>0</v>
      </c>
      <c r="D48">
        <v>46.127032</v>
      </c>
      <c r="E48">
        <v>0</v>
      </c>
      <c r="F48">
        <v>0</v>
      </c>
      <c r="G48">
        <v>76.719730999999996</v>
      </c>
      <c r="H48">
        <v>0</v>
      </c>
      <c r="I48">
        <v>0</v>
      </c>
      <c r="J48">
        <v>76.455759</v>
      </c>
      <c r="K48">
        <v>686.05909699999995</v>
      </c>
      <c r="L48">
        <v>413.80746399999998</v>
      </c>
      <c r="M48">
        <v>79.216551999999993</v>
      </c>
      <c r="N48">
        <v>121.70404499999999</v>
      </c>
      <c r="O48">
        <v>127.60189</v>
      </c>
      <c r="P48">
        <v>123.077545</v>
      </c>
      <c r="Q48">
        <v>20.954001999999999</v>
      </c>
      <c r="R48">
        <v>43.709279000000002</v>
      </c>
      <c r="S48">
        <v>27.044661000000001</v>
      </c>
      <c r="T48">
        <v>1.6209739999999999</v>
      </c>
      <c r="U48">
        <v>345.375</v>
      </c>
      <c r="V48">
        <v>14.300737</v>
      </c>
      <c r="W48">
        <v>32.170999999999999</v>
      </c>
      <c r="X48">
        <v>148.30237500000001</v>
      </c>
      <c r="Y48">
        <v>0</v>
      </c>
      <c r="Z48">
        <v>0</v>
      </c>
      <c r="AA48">
        <v>42.14808</v>
      </c>
      <c r="AB48">
        <v>44.219014000000001</v>
      </c>
      <c r="AC48">
        <v>32.084375000000001</v>
      </c>
      <c r="AD48">
        <v>40.404277999999998</v>
      </c>
      <c r="AE48">
        <v>53.784869</v>
      </c>
      <c r="AF48">
        <v>28.981214000000001</v>
      </c>
      <c r="AG48">
        <v>44.985377</v>
      </c>
      <c r="AH48">
        <v>167.09486100000001</v>
      </c>
      <c r="AI48">
        <v>30.918609</v>
      </c>
      <c r="AJ48">
        <v>0</v>
      </c>
      <c r="AK48">
        <v>60.087840999999997</v>
      </c>
      <c r="AL48">
        <v>77.853999999999999</v>
      </c>
      <c r="AM48">
        <v>11.605899000000001</v>
      </c>
      <c r="AN48">
        <v>0.89997199999999999</v>
      </c>
      <c r="AO48">
        <v>12.348000000000001</v>
      </c>
      <c r="AP48">
        <v>9.4794</v>
      </c>
      <c r="AQ48">
        <v>65.711851999999993</v>
      </c>
      <c r="AR48">
        <v>39.192</v>
      </c>
      <c r="AS48">
        <v>22.163868999999998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4.368913</v>
      </c>
      <c r="AZ48">
        <v>5.3489610000000001</v>
      </c>
      <c r="BA48">
        <v>3.533363</v>
      </c>
      <c r="BB48">
        <v>2.8988100000000001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3199.3620499999993</v>
      </c>
    </row>
    <row r="49" spans="1:117">
      <c r="A49" t="s">
        <v>91</v>
      </c>
      <c r="B49">
        <v>0</v>
      </c>
      <c r="C49">
        <v>0</v>
      </c>
      <c r="D49">
        <v>46.127032</v>
      </c>
      <c r="E49">
        <v>0</v>
      </c>
      <c r="F49">
        <v>0</v>
      </c>
      <c r="G49">
        <v>76.719730999999996</v>
      </c>
      <c r="H49">
        <v>0</v>
      </c>
      <c r="I49">
        <v>0</v>
      </c>
      <c r="J49">
        <v>76.455759</v>
      </c>
      <c r="K49">
        <v>686.05909699999995</v>
      </c>
      <c r="L49">
        <v>413.80746399999998</v>
      </c>
      <c r="M49">
        <v>79.216551999999993</v>
      </c>
      <c r="N49">
        <v>121.70404499999999</v>
      </c>
      <c r="O49">
        <v>127.60189</v>
      </c>
      <c r="P49">
        <v>123.077545</v>
      </c>
      <c r="Q49">
        <v>20.954001999999999</v>
      </c>
      <c r="R49">
        <v>43.709279000000002</v>
      </c>
      <c r="S49">
        <v>27.044661000000001</v>
      </c>
      <c r="T49">
        <v>1.6209739999999999</v>
      </c>
      <c r="U49">
        <v>345.375</v>
      </c>
      <c r="V49">
        <v>14.300737</v>
      </c>
      <c r="W49">
        <v>32.170999999999999</v>
      </c>
      <c r="X49">
        <v>148.30237500000001</v>
      </c>
      <c r="Y49">
        <v>0</v>
      </c>
      <c r="Z49">
        <v>0</v>
      </c>
      <c r="AA49">
        <v>28.045000000000002</v>
      </c>
      <c r="AB49">
        <v>44.219014000000001</v>
      </c>
      <c r="AC49">
        <v>32.084375000000001</v>
      </c>
      <c r="AD49">
        <v>40.404277999999998</v>
      </c>
      <c r="AE49">
        <v>0</v>
      </c>
      <c r="AF49">
        <v>28.981214000000001</v>
      </c>
      <c r="AG49">
        <v>44.985377</v>
      </c>
      <c r="AH49">
        <v>167.09486100000001</v>
      </c>
      <c r="AI49">
        <v>30.918609</v>
      </c>
      <c r="AJ49">
        <v>0</v>
      </c>
      <c r="AK49">
        <v>60.087840999999997</v>
      </c>
      <c r="AL49">
        <v>77.853999999999999</v>
      </c>
      <c r="AM49">
        <v>5.8029489999999999</v>
      </c>
      <c r="AN49">
        <v>0.94088000000000005</v>
      </c>
      <c r="AO49">
        <v>12.348000000000001</v>
      </c>
      <c r="AP49">
        <v>4.9958999999999998</v>
      </c>
      <c r="AQ49">
        <v>47.131754000000001</v>
      </c>
      <c r="AR49">
        <v>39.192</v>
      </c>
      <c r="AS49">
        <v>22.163868999999998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4.368913</v>
      </c>
      <c r="AZ49">
        <v>5.3489610000000001</v>
      </c>
      <c r="BA49">
        <v>3.533363</v>
      </c>
      <c r="BB49">
        <v>2.8988100000000001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3102.6484609999989</v>
      </c>
    </row>
    <row r="50" spans="1:117">
      <c r="A50" t="s">
        <v>92</v>
      </c>
      <c r="B50">
        <v>0</v>
      </c>
      <c r="C50">
        <v>0</v>
      </c>
      <c r="D50">
        <v>46.127032</v>
      </c>
      <c r="E50">
        <v>0</v>
      </c>
      <c r="F50">
        <v>0</v>
      </c>
      <c r="G50">
        <v>76.719730999999996</v>
      </c>
      <c r="H50">
        <v>0</v>
      </c>
      <c r="I50">
        <v>0</v>
      </c>
      <c r="J50">
        <v>76.455759</v>
      </c>
      <c r="K50">
        <v>686.05909699999995</v>
      </c>
      <c r="L50">
        <v>413.80746399999998</v>
      </c>
      <c r="M50">
        <v>79.216551999999993</v>
      </c>
      <c r="N50">
        <v>121.70404499999999</v>
      </c>
      <c r="O50">
        <v>127.60189</v>
      </c>
      <c r="P50">
        <v>123.077545</v>
      </c>
      <c r="Q50">
        <v>20.954001999999999</v>
      </c>
      <c r="R50">
        <v>43.709279000000002</v>
      </c>
      <c r="S50">
        <v>27.044661000000001</v>
      </c>
      <c r="T50">
        <v>1.6209739999999999</v>
      </c>
      <c r="U50">
        <v>345.375</v>
      </c>
      <c r="V50">
        <v>14.300737</v>
      </c>
      <c r="W50">
        <v>32.170999999999999</v>
      </c>
      <c r="X50">
        <v>148.30237500000001</v>
      </c>
      <c r="Y50">
        <v>0</v>
      </c>
      <c r="Z50">
        <v>0</v>
      </c>
      <c r="AA50">
        <v>13.983000000000001</v>
      </c>
      <c r="AB50">
        <v>44.219014000000001</v>
      </c>
      <c r="AC50">
        <v>32.084375000000001</v>
      </c>
      <c r="AD50">
        <v>40.404277999999998</v>
      </c>
      <c r="AE50">
        <v>0</v>
      </c>
      <c r="AF50">
        <v>28.981214000000001</v>
      </c>
      <c r="AG50">
        <v>44.985377</v>
      </c>
      <c r="AH50">
        <v>167.09486100000001</v>
      </c>
      <c r="AI50">
        <v>21.080869</v>
      </c>
      <c r="AJ50">
        <v>0</v>
      </c>
      <c r="AK50">
        <v>60.087840999999997</v>
      </c>
      <c r="AL50">
        <v>77.853999999999999</v>
      </c>
      <c r="AM50">
        <v>0</v>
      </c>
      <c r="AN50">
        <v>0.94088000000000005</v>
      </c>
      <c r="AO50">
        <v>12.348000000000001</v>
      </c>
      <c r="AP50">
        <v>4.9958999999999998</v>
      </c>
      <c r="AQ50">
        <v>31.42117</v>
      </c>
      <c r="AR50">
        <v>32.015999999999998</v>
      </c>
      <c r="AS50">
        <v>22.163868999999998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4.368913</v>
      </c>
      <c r="AZ50">
        <v>5.3489610000000001</v>
      </c>
      <c r="BA50">
        <v>3.533363</v>
      </c>
      <c r="BB50">
        <v>2.8988100000000001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3050.0591879999993</v>
      </c>
    </row>
    <row r="51" spans="1:117">
      <c r="A51" t="s">
        <v>93</v>
      </c>
      <c r="B51">
        <v>0</v>
      </c>
      <c r="C51">
        <v>0</v>
      </c>
      <c r="D51">
        <v>45.535659000000003</v>
      </c>
      <c r="E51">
        <v>0</v>
      </c>
      <c r="F51">
        <v>0</v>
      </c>
      <c r="G51">
        <v>76.476175999999995</v>
      </c>
      <c r="H51">
        <v>0</v>
      </c>
      <c r="I51">
        <v>0</v>
      </c>
      <c r="J51">
        <v>76.455759</v>
      </c>
      <c r="K51">
        <v>686.05909699999995</v>
      </c>
      <c r="L51">
        <v>413.80746399999998</v>
      </c>
      <c r="M51">
        <v>79.216551999999993</v>
      </c>
      <c r="N51">
        <v>121.70404499999999</v>
      </c>
      <c r="O51">
        <v>127.60189</v>
      </c>
      <c r="P51">
        <v>123.077545</v>
      </c>
      <c r="Q51">
        <v>20.954001999999999</v>
      </c>
      <c r="R51">
        <v>43.709279000000002</v>
      </c>
      <c r="S51">
        <v>27.044661000000001</v>
      </c>
      <c r="T51">
        <v>1.6209739999999999</v>
      </c>
      <c r="U51">
        <v>345.375</v>
      </c>
      <c r="V51">
        <v>14.300737</v>
      </c>
      <c r="W51">
        <v>32.170999999999999</v>
      </c>
      <c r="X51">
        <v>148.30237500000001</v>
      </c>
      <c r="Y51">
        <v>0</v>
      </c>
      <c r="Z51">
        <v>0</v>
      </c>
      <c r="AA51">
        <v>13.983000000000001</v>
      </c>
      <c r="AB51">
        <v>44.219014000000001</v>
      </c>
      <c r="AC51">
        <v>32.084375000000001</v>
      </c>
      <c r="AD51">
        <v>40.404277999999998</v>
      </c>
      <c r="AE51">
        <v>0</v>
      </c>
      <c r="AF51">
        <v>28.981214000000001</v>
      </c>
      <c r="AG51">
        <v>44.985377</v>
      </c>
      <c r="AH51">
        <v>167.09486100000001</v>
      </c>
      <c r="AI51">
        <v>21.080869</v>
      </c>
      <c r="AJ51">
        <v>0</v>
      </c>
      <c r="AK51">
        <v>60.087840999999997</v>
      </c>
      <c r="AL51">
        <v>77.853999999999999</v>
      </c>
      <c r="AM51">
        <v>0</v>
      </c>
      <c r="AN51">
        <v>0.94088000000000005</v>
      </c>
      <c r="AO51">
        <v>12.348000000000001</v>
      </c>
      <c r="AP51">
        <v>6.4050000000000002</v>
      </c>
      <c r="AQ51">
        <v>15.710585</v>
      </c>
      <c r="AR51">
        <v>32.015999999999998</v>
      </c>
      <c r="AS51">
        <v>23.641461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4.368913</v>
      </c>
      <c r="AZ51">
        <v>5.3489610000000001</v>
      </c>
      <c r="BA51">
        <v>3.533363</v>
      </c>
      <c r="BB51">
        <v>2.8988100000000001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3036.4003669999997</v>
      </c>
    </row>
    <row r="52" spans="1:117">
      <c r="A52" t="s">
        <v>94</v>
      </c>
      <c r="B52">
        <v>0</v>
      </c>
      <c r="C52">
        <v>0</v>
      </c>
      <c r="D52">
        <v>45.535659000000003</v>
      </c>
      <c r="E52">
        <v>0</v>
      </c>
      <c r="F52">
        <v>0</v>
      </c>
      <c r="G52">
        <v>76.476175999999995</v>
      </c>
      <c r="H52">
        <v>0</v>
      </c>
      <c r="I52">
        <v>0</v>
      </c>
      <c r="J52">
        <v>76.455759</v>
      </c>
      <c r="K52">
        <v>686.05909699999995</v>
      </c>
      <c r="L52">
        <v>413.80746399999998</v>
      </c>
      <c r="M52">
        <v>79.216551999999993</v>
      </c>
      <c r="N52">
        <v>121.70404499999999</v>
      </c>
      <c r="O52">
        <v>127.60189</v>
      </c>
      <c r="P52">
        <v>123.077545</v>
      </c>
      <c r="Q52">
        <v>20.954001999999999</v>
      </c>
      <c r="R52">
        <v>43.709279000000002</v>
      </c>
      <c r="S52">
        <v>27.044661000000001</v>
      </c>
      <c r="T52">
        <v>1.6209739999999999</v>
      </c>
      <c r="U52">
        <v>345.375</v>
      </c>
      <c r="V52">
        <v>14.300737</v>
      </c>
      <c r="W52">
        <v>32.170999999999999</v>
      </c>
      <c r="X52">
        <v>148.30237500000001</v>
      </c>
      <c r="Y52">
        <v>0</v>
      </c>
      <c r="Z52">
        <v>0</v>
      </c>
      <c r="AA52">
        <v>13.983000000000001</v>
      </c>
      <c r="AB52">
        <v>44.219014000000001</v>
      </c>
      <c r="AC52">
        <v>32.084375000000001</v>
      </c>
      <c r="AD52">
        <v>40.404277999999998</v>
      </c>
      <c r="AE52">
        <v>0</v>
      </c>
      <c r="AF52">
        <v>28.981214000000001</v>
      </c>
      <c r="AG52">
        <v>44.985377</v>
      </c>
      <c r="AH52">
        <v>167.09486100000001</v>
      </c>
      <c r="AI52">
        <v>21.080869</v>
      </c>
      <c r="AJ52">
        <v>0</v>
      </c>
      <c r="AK52">
        <v>60.087840999999997</v>
      </c>
      <c r="AL52">
        <v>77.853999999999999</v>
      </c>
      <c r="AM52">
        <v>0</v>
      </c>
      <c r="AN52">
        <v>0.94088000000000005</v>
      </c>
      <c r="AO52">
        <v>12.348000000000001</v>
      </c>
      <c r="AP52">
        <v>6.4050000000000002</v>
      </c>
      <c r="AQ52">
        <v>15.710585</v>
      </c>
      <c r="AR52">
        <v>32.015999999999998</v>
      </c>
      <c r="AS52">
        <v>23.641461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4.368913</v>
      </c>
      <c r="AZ52">
        <v>5.3489610000000001</v>
      </c>
      <c r="BA52">
        <v>3.533363</v>
      </c>
      <c r="BB52">
        <v>2.8988100000000001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3036.4003669999997</v>
      </c>
    </row>
    <row r="53" spans="1:117">
      <c r="A53" t="s">
        <v>95</v>
      </c>
      <c r="B53">
        <v>0</v>
      </c>
      <c r="C53">
        <v>0</v>
      </c>
      <c r="D53">
        <v>45.535659000000003</v>
      </c>
      <c r="E53">
        <v>0</v>
      </c>
      <c r="F53">
        <v>0</v>
      </c>
      <c r="G53">
        <v>76.476175999999995</v>
      </c>
      <c r="H53">
        <v>0</v>
      </c>
      <c r="I53">
        <v>0</v>
      </c>
      <c r="J53">
        <v>76.455759</v>
      </c>
      <c r="K53">
        <v>686.05909699999995</v>
      </c>
      <c r="L53">
        <v>413.80746399999998</v>
      </c>
      <c r="M53">
        <v>79.216551999999993</v>
      </c>
      <c r="N53">
        <v>121.70404499999999</v>
      </c>
      <c r="O53">
        <v>127.60189</v>
      </c>
      <c r="P53">
        <v>123.077545</v>
      </c>
      <c r="Q53">
        <v>20.954001999999999</v>
      </c>
      <c r="R53">
        <v>43.709279000000002</v>
      </c>
      <c r="S53">
        <v>27.044661000000001</v>
      </c>
      <c r="T53">
        <v>1.6209739999999999</v>
      </c>
      <c r="U53">
        <v>345.375</v>
      </c>
      <c r="V53">
        <v>14.300737</v>
      </c>
      <c r="W53">
        <v>32.170999999999999</v>
      </c>
      <c r="X53">
        <v>148.30237500000001</v>
      </c>
      <c r="Y53">
        <v>0</v>
      </c>
      <c r="Z53">
        <v>0</v>
      </c>
      <c r="AA53">
        <v>13.983000000000001</v>
      </c>
      <c r="AB53">
        <v>44.219014000000001</v>
      </c>
      <c r="AC53">
        <v>32.084375000000001</v>
      </c>
      <c r="AD53">
        <v>40.404277999999998</v>
      </c>
      <c r="AE53">
        <v>0</v>
      </c>
      <c r="AF53">
        <v>28.981214000000001</v>
      </c>
      <c r="AG53">
        <v>44.985377</v>
      </c>
      <c r="AH53">
        <v>167.09486100000001</v>
      </c>
      <c r="AI53">
        <v>21.080869</v>
      </c>
      <c r="AJ53">
        <v>0</v>
      </c>
      <c r="AK53">
        <v>60.087840999999997</v>
      </c>
      <c r="AL53">
        <v>77.853999999999999</v>
      </c>
      <c r="AM53">
        <v>0</v>
      </c>
      <c r="AN53">
        <v>0.94088000000000005</v>
      </c>
      <c r="AO53">
        <v>11.76</v>
      </c>
      <c r="AP53">
        <v>5.7645</v>
      </c>
      <c r="AQ53">
        <v>15.710585</v>
      </c>
      <c r="AR53">
        <v>39.192</v>
      </c>
      <c r="AS53">
        <v>29.551825999999998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4.368913</v>
      </c>
      <c r="AZ53">
        <v>5.3489610000000001</v>
      </c>
      <c r="BA53">
        <v>3.533363</v>
      </c>
      <c r="BB53">
        <v>2.8988100000000001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3048.2582319999997</v>
      </c>
    </row>
    <row r="54" spans="1:117">
      <c r="A54" t="s">
        <v>96</v>
      </c>
      <c r="B54">
        <v>0</v>
      </c>
      <c r="C54">
        <v>0</v>
      </c>
      <c r="D54">
        <v>45.535659000000003</v>
      </c>
      <c r="E54">
        <v>0</v>
      </c>
      <c r="F54">
        <v>0</v>
      </c>
      <c r="G54">
        <v>76.476175999999995</v>
      </c>
      <c r="H54">
        <v>0</v>
      </c>
      <c r="I54">
        <v>0</v>
      </c>
      <c r="J54">
        <v>76.455759</v>
      </c>
      <c r="K54">
        <v>686.05909699999995</v>
      </c>
      <c r="L54">
        <v>413.80746399999998</v>
      </c>
      <c r="M54">
        <v>79.216551999999993</v>
      </c>
      <c r="N54">
        <v>121.70404499999999</v>
      </c>
      <c r="O54">
        <v>127.60189</v>
      </c>
      <c r="P54">
        <v>123.077545</v>
      </c>
      <c r="Q54">
        <v>20.954001999999999</v>
      </c>
      <c r="R54">
        <v>43.709279000000002</v>
      </c>
      <c r="S54">
        <v>27.044661000000001</v>
      </c>
      <c r="T54">
        <v>1.6209739999999999</v>
      </c>
      <c r="U54">
        <v>345.375</v>
      </c>
      <c r="V54">
        <v>14.300737</v>
      </c>
      <c r="W54">
        <v>32.170999999999999</v>
      </c>
      <c r="X54">
        <v>148.30237500000001</v>
      </c>
      <c r="Y54">
        <v>0</v>
      </c>
      <c r="Z54">
        <v>0</v>
      </c>
      <c r="AA54">
        <v>13.983000000000001</v>
      </c>
      <c r="AB54">
        <v>44.219014000000001</v>
      </c>
      <c r="AC54">
        <v>32.084375000000001</v>
      </c>
      <c r="AD54">
        <v>40.404277999999998</v>
      </c>
      <c r="AE54">
        <v>0</v>
      </c>
      <c r="AF54">
        <v>28.981214000000001</v>
      </c>
      <c r="AG54">
        <v>44.985377</v>
      </c>
      <c r="AH54">
        <v>167.09486100000001</v>
      </c>
      <c r="AI54">
        <v>21.080869</v>
      </c>
      <c r="AJ54">
        <v>0</v>
      </c>
      <c r="AK54">
        <v>60.087840999999997</v>
      </c>
      <c r="AL54">
        <v>77.853999999999999</v>
      </c>
      <c r="AM54">
        <v>0</v>
      </c>
      <c r="AN54">
        <v>0.94088000000000005</v>
      </c>
      <c r="AO54">
        <v>11.76</v>
      </c>
      <c r="AP54">
        <v>5.7645</v>
      </c>
      <c r="AQ54">
        <v>15.710585</v>
      </c>
      <c r="AR54">
        <v>39.192</v>
      </c>
      <c r="AS54">
        <v>29.551825999999998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4.368913</v>
      </c>
      <c r="AZ54">
        <v>5.3489610000000001</v>
      </c>
      <c r="BA54">
        <v>3.533363</v>
      </c>
      <c r="BB54">
        <v>2.8988100000000001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3048.2582319999997</v>
      </c>
    </row>
    <row r="55" spans="1:117">
      <c r="A55" t="s">
        <v>97</v>
      </c>
      <c r="B55">
        <v>0</v>
      </c>
      <c r="C55">
        <v>0</v>
      </c>
      <c r="D55">
        <v>45.535659000000003</v>
      </c>
      <c r="E55">
        <v>0</v>
      </c>
      <c r="F55">
        <v>0</v>
      </c>
      <c r="G55">
        <v>76.476175999999995</v>
      </c>
      <c r="H55">
        <v>0</v>
      </c>
      <c r="I55">
        <v>0</v>
      </c>
      <c r="J55">
        <v>76.455759</v>
      </c>
      <c r="K55">
        <v>686.05909699999995</v>
      </c>
      <c r="L55">
        <v>413.80746399999998</v>
      </c>
      <c r="M55">
        <v>79.216551999999993</v>
      </c>
      <c r="N55">
        <v>121.70404499999999</v>
      </c>
      <c r="O55">
        <v>127.60189</v>
      </c>
      <c r="P55">
        <v>123.077545</v>
      </c>
      <c r="Q55">
        <v>20.954001999999999</v>
      </c>
      <c r="R55">
        <v>43.709279000000002</v>
      </c>
      <c r="S55">
        <v>27.044661000000001</v>
      </c>
      <c r="T55">
        <v>1.6209739999999999</v>
      </c>
      <c r="U55">
        <v>345.375</v>
      </c>
      <c r="V55">
        <v>14.300737</v>
      </c>
      <c r="W55">
        <v>32.170999999999999</v>
      </c>
      <c r="X55">
        <v>148.30237500000001</v>
      </c>
      <c r="Y55">
        <v>0</v>
      </c>
      <c r="Z55">
        <v>0</v>
      </c>
      <c r="AA55">
        <v>13.983000000000001</v>
      </c>
      <c r="AB55">
        <v>44.219014000000001</v>
      </c>
      <c r="AC55">
        <v>32.084375000000001</v>
      </c>
      <c r="AD55">
        <v>40.404277999999998</v>
      </c>
      <c r="AE55">
        <v>0</v>
      </c>
      <c r="AF55">
        <v>28.981214000000001</v>
      </c>
      <c r="AG55">
        <v>44.985377</v>
      </c>
      <c r="AH55">
        <v>167.09486100000001</v>
      </c>
      <c r="AI55">
        <v>21.080869</v>
      </c>
      <c r="AJ55">
        <v>0</v>
      </c>
      <c r="AK55">
        <v>60.087840999999997</v>
      </c>
      <c r="AL55">
        <v>77.853999999999999</v>
      </c>
      <c r="AM55">
        <v>0</v>
      </c>
      <c r="AN55">
        <v>0.94088000000000005</v>
      </c>
      <c r="AO55">
        <v>12.054</v>
      </c>
      <c r="AP55">
        <v>10.888500000000001</v>
      </c>
      <c r="AQ55">
        <v>15.710585</v>
      </c>
      <c r="AR55">
        <v>33.119999999999997</v>
      </c>
      <c r="AS55">
        <v>29.551825999999998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4.368913</v>
      </c>
      <c r="AZ55">
        <v>5.3489610000000001</v>
      </c>
      <c r="BA55">
        <v>3.533363</v>
      </c>
      <c r="BB55">
        <v>2.8988100000000001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3047.6042319999992</v>
      </c>
    </row>
    <row r="56" spans="1:117">
      <c r="A56" t="s">
        <v>98</v>
      </c>
      <c r="B56">
        <v>0</v>
      </c>
      <c r="C56">
        <v>0</v>
      </c>
      <c r="D56">
        <v>45.535659000000003</v>
      </c>
      <c r="E56">
        <v>0</v>
      </c>
      <c r="F56">
        <v>0</v>
      </c>
      <c r="G56">
        <v>76.476175999999995</v>
      </c>
      <c r="H56">
        <v>0</v>
      </c>
      <c r="I56">
        <v>0</v>
      </c>
      <c r="J56">
        <v>76.455759</v>
      </c>
      <c r="K56">
        <v>686.05909699999995</v>
      </c>
      <c r="L56">
        <v>413.80746399999998</v>
      </c>
      <c r="M56">
        <v>79.216551999999993</v>
      </c>
      <c r="N56">
        <v>121.70404499999999</v>
      </c>
      <c r="O56">
        <v>127.60189</v>
      </c>
      <c r="P56">
        <v>123.077545</v>
      </c>
      <c r="Q56">
        <v>20.954001999999999</v>
      </c>
      <c r="R56">
        <v>43.709279000000002</v>
      </c>
      <c r="S56">
        <v>27.044661000000001</v>
      </c>
      <c r="T56">
        <v>1.6209739999999999</v>
      </c>
      <c r="U56">
        <v>345.375</v>
      </c>
      <c r="V56">
        <v>14.300737</v>
      </c>
      <c r="W56">
        <v>32.170999999999999</v>
      </c>
      <c r="X56">
        <v>148.30237500000001</v>
      </c>
      <c r="Y56">
        <v>0</v>
      </c>
      <c r="Z56">
        <v>0</v>
      </c>
      <c r="AA56">
        <v>13.983000000000001</v>
      </c>
      <c r="AB56">
        <v>44.219014000000001</v>
      </c>
      <c r="AC56">
        <v>32.084375000000001</v>
      </c>
      <c r="AD56">
        <v>40.404277999999998</v>
      </c>
      <c r="AE56">
        <v>0</v>
      </c>
      <c r="AF56">
        <v>28.981214000000001</v>
      </c>
      <c r="AG56">
        <v>44.985377</v>
      </c>
      <c r="AH56">
        <v>167.09486100000001</v>
      </c>
      <c r="AI56">
        <v>21.080869</v>
      </c>
      <c r="AJ56">
        <v>0</v>
      </c>
      <c r="AK56">
        <v>60.087840999999997</v>
      </c>
      <c r="AL56">
        <v>77.853999999999999</v>
      </c>
      <c r="AM56">
        <v>0</v>
      </c>
      <c r="AN56">
        <v>0.94088000000000005</v>
      </c>
      <c r="AO56">
        <v>12.054</v>
      </c>
      <c r="AP56">
        <v>7.0454999999999997</v>
      </c>
      <c r="AQ56">
        <v>15.710585</v>
      </c>
      <c r="AR56">
        <v>33.119999999999997</v>
      </c>
      <c r="AS56">
        <v>29.551825999999998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4.368913</v>
      </c>
      <c r="AZ56">
        <v>5.3489610000000001</v>
      </c>
      <c r="BA56">
        <v>3.533363</v>
      </c>
      <c r="BB56">
        <v>2.8988100000000001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3043.7612319999994</v>
      </c>
    </row>
    <row r="57" spans="1:117">
      <c r="A57" t="s">
        <v>99</v>
      </c>
      <c r="B57">
        <v>0</v>
      </c>
      <c r="C57">
        <v>0</v>
      </c>
      <c r="D57">
        <v>45.535659000000003</v>
      </c>
      <c r="E57">
        <v>0</v>
      </c>
      <c r="F57">
        <v>0</v>
      </c>
      <c r="G57">
        <v>76.476175999999995</v>
      </c>
      <c r="H57">
        <v>0</v>
      </c>
      <c r="I57">
        <v>0</v>
      </c>
      <c r="J57">
        <v>76.455759</v>
      </c>
      <c r="K57">
        <v>686.05909699999995</v>
      </c>
      <c r="L57">
        <v>413.80746399999998</v>
      </c>
      <c r="M57">
        <v>79.216551999999993</v>
      </c>
      <c r="N57">
        <v>121.70404499999999</v>
      </c>
      <c r="O57">
        <v>127.60189</v>
      </c>
      <c r="P57">
        <v>123.077545</v>
      </c>
      <c r="Q57">
        <v>20.954001999999999</v>
      </c>
      <c r="R57">
        <v>43.709279000000002</v>
      </c>
      <c r="S57">
        <v>27.044661000000001</v>
      </c>
      <c r="T57">
        <v>1.6209739999999999</v>
      </c>
      <c r="U57">
        <v>345.375</v>
      </c>
      <c r="V57">
        <v>14.300737</v>
      </c>
      <c r="W57">
        <v>32.170999999999999</v>
      </c>
      <c r="X57">
        <v>148.30237500000001</v>
      </c>
      <c r="Y57">
        <v>0</v>
      </c>
      <c r="Z57">
        <v>0</v>
      </c>
      <c r="AA57">
        <v>13.983000000000001</v>
      </c>
      <c r="AB57">
        <v>44.219014000000001</v>
      </c>
      <c r="AC57">
        <v>32.084375000000001</v>
      </c>
      <c r="AD57">
        <v>40.404277999999998</v>
      </c>
      <c r="AE57">
        <v>0</v>
      </c>
      <c r="AF57">
        <v>19.320810000000002</v>
      </c>
      <c r="AG57">
        <v>44.985377</v>
      </c>
      <c r="AH57">
        <v>167.09486100000001</v>
      </c>
      <c r="AI57">
        <v>21.080869</v>
      </c>
      <c r="AJ57">
        <v>0</v>
      </c>
      <c r="AK57">
        <v>60.087840999999997</v>
      </c>
      <c r="AL57">
        <v>77.853999999999999</v>
      </c>
      <c r="AM57">
        <v>0</v>
      </c>
      <c r="AN57">
        <v>0.94088000000000005</v>
      </c>
      <c r="AO57">
        <v>12.054</v>
      </c>
      <c r="AP57">
        <v>7.0454999999999997</v>
      </c>
      <c r="AQ57">
        <v>31.42117</v>
      </c>
      <c r="AR57">
        <v>33.119999999999997</v>
      </c>
      <c r="AS57">
        <v>29.551825999999998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4.368913</v>
      </c>
      <c r="AZ57">
        <v>5.3489610000000001</v>
      </c>
      <c r="BA57">
        <v>3.533363</v>
      </c>
      <c r="BB57">
        <v>2.8988100000000001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3049.8114129999999</v>
      </c>
    </row>
    <row r="58" spans="1:117">
      <c r="A58" t="s">
        <v>100</v>
      </c>
      <c r="B58">
        <v>0</v>
      </c>
      <c r="C58">
        <v>0</v>
      </c>
      <c r="D58">
        <v>45.535659000000003</v>
      </c>
      <c r="E58">
        <v>0</v>
      </c>
      <c r="F58">
        <v>0</v>
      </c>
      <c r="G58">
        <v>76.476175999999995</v>
      </c>
      <c r="H58">
        <v>0</v>
      </c>
      <c r="I58">
        <v>0</v>
      </c>
      <c r="J58">
        <v>76.455759</v>
      </c>
      <c r="K58">
        <v>686.05909699999995</v>
      </c>
      <c r="L58">
        <v>413.80746399999998</v>
      </c>
      <c r="M58">
        <v>79.216551999999993</v>
      </c>
      <c r="N58">
        <v>121.70404499999999</v>
      </c>
      <c r="O58">
        <v>127.60189</v>
      </c>
      <c r="P58">
        <v>123.077545</v>
      </c>
      <c r="Q58">
        <v>20.954001999999999</v>
      </c>
      <c r="R58">
        <v>43.709279000000002</v>
      </c>
      <c r="S58">
        <v>27.044661000000001</v>
      </c>
      <c r="T58">
        <v>1.6209739999999999</v>
      </c>
      <c r="U58">
        <v>345.375</v>
      </c>
      <c r="V58">
        <v>14.300737</v>
      </c>
      <c r="W58">
        <v>32.170999999999999</v>
      </c>
      <c r="X58">
        <v>148.30237500000001</v>
      </c>
      <c r="Y58">
        <v>0</v>
      </c>
      <c r="Z58">
        <v>0</v>
      </c>
      <c r="AA58">
        <v>13.983000000000001</v>
      </c>
      <c r="AB58">
        <v>44.219014000000001</v>
      </c>
      <c r="AC58">
        <v>32.084375000000001</v>
      </c>
      <c r="AD58">
        <v>40.404277999999998</v>
      </c>
      <c r="AE58">
        <v>0</v>
      </c>
      <c r="AF58">
        <v>19.320810000000002</v>
      </c>
      <c r="AG58">
        <v>44.985377</v>
      </c>
      <c r="AH58">
        <v>167.09486100000001</v>
      </c>
      <c r="AI58">
        <v>21.080869</v>
      </c>
      <c r="AJ58">
        <v>0</v>
      </c>
      <c r="AK58">
        <v>60.087840999999997</v>
      </c>
      <c r="AL58">
        <v>77.853999999999999</v>
      </c>
      <c r="AM58">
        <v>0</v>
      </c>
      <c r="AN58">
        <v>0.94088000000000005</v>
      </c>
      <c r="AO58">
        <v>12.054</v>
      </c>
      <c r="AP58">
        <v>7.0454999999999997</v>
      </c>
      <c r="AQ58">
        <v>31.42117</v>
      </c>
      <c r="AR58">
        <v>33.119999999999997</v>
      </c>
      <c r="AS58">
        <v>29.551825999999998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4.368913</v>
      </c>
      <c r="AZ58">
        <v>5.3489610000000001</v>
      </c>
      <c r="BA58">
        <v>3.533363</v>
      </c>
      <c r="BB58">
        <v>2.8988100000000001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3049.8114129999999</v>
      </c>
    </row>
    <row r="59" spans="1:117">
      <c r="A59" t="s">
        <v>101</v>
      </c>
      <c r="B59">
        <v>0</v>
      </c>
      <c r="C59">
        <v>0</v>
      </c>
      <c r="D59">
        <v>45.535659000000003</v>
      </c>
      <c r="E59">
        <v>0</v>
      </c>
      <c r="F59">
        <v>0</v>
      </c>
      <c r="G59">
        <v>76.476175999999995</v>
      </c>
      <c r="H59">
        <v>0</v>
      </c>
      <c r="I59">
        <v>0</v>
      </c>
      <c r="J59">
        <v>76.455759</v>
      </c>
      <c r="K59">
        <v>686.05909699999995</v>
      </c>
      <c r="L59">
        <v>413.80746399999998</v>
      </c>
      <c r="M59">
        <v>79.216551999999993</v>
      </c>
      <c r="N59">
        <v>121.70404499999999</v>
      </c>
      <c r="O59">
        <v>127.60189</v>
      </c>
      <c r="P59">
        <v>123.077545</v>
      </c>
      <c r="Q59">
        <v>20.954001999999999</v>
      </c>
      <c r="R59">
        <v>43.709279000000002</v>
      </c>
      <c r="S59">
        <v>27.044661000000001</v>
      </c>
      <c r="T59">
        <v>1.6209739999999999</v>
      </c>
      <c r="U59">
        <v>345.375</v>
      </c>
      <c r="V59">
        <v>14.300737</v>
      </c>
      <c r="W59">
        <v>32.170999999999999</v>
      </c>
      <c r="X59">
        <v>148.30237500000001</v>
      </c>
      <c r="Y59">
        <v>0</v>
      </c>
      <c r="Z59">
        <v>0</v>
      </c>
      <c r="AA59">
        <v>13.983000000000001</v>
      </c>
      <c r="AB59">
        <v>44.219014000000001</v>
      </c>
      <c r="AC59">
        <v>32.084375000000001</v>
      </c>
      <c r="AD59">
        <v>40.404277999999998</v>
      </c>
      <c r="AE59">
        <v>0</v>
      </c>
      <c r="AF59">
        <v>19.320810000000002</v>
      </c>
      <c r="AG59">
        <v>44.985377</v>
      </c>
      <c r="AH59">
        <v>167.09486100000001</v>
      </c>
      <c r="AI59">
        <v>30.918609</v>
      </c>
      <c r="AJ59">
        <v>0</v>
      </c>
      <c r="AK59">
        <v>60.087840999999997</v>
      </c>
      <c r="AL59">
        <v>77.853999999999999</v>
      </c>
      <c r="AM59">
        <v>0</v>
      </c>
      <c r="AN59">
        <v>0.94088000000000005</v>
      </c>
      <c r="AO59">
        <v>12.054</v>
      </c>
      <c r="AP59">
        <v>7.0454999999999997</v>
      </c>
      <c r="AQ59">
        <v>31.42117</v>
      </c>
      <c r="AR59">
        <v>33.119999999999997</v>
      </c>
      <c r="AS59">
        <v>29.551825999999998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4.368913</v>
      </c>
      <c r="AZ59">
        <v>5.3489610000000001</v>
      </c>
      <c r="BA59">
        <v>3.533363</v>
      </c>
      <c r="BB59">
        <v>2.8988100000000001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3059.6491529999998</v>
      </c>
    </row>
    <row r="60" spans="1:117">
      <c r="A60" t="s">
        <v>102</v>
      </c>
      <c r="B60">
        <v>0</v>
      </c>
      <c r="C60">
        <v>0</v>
      </c>
      <c r="D60">
        <v>45.535659000000003</v>
      </c>
      <c r="E60">
        <v>0</v>
      </c>
      <c r="F60">
        <v>0</v>
      </c>
      <c r="G60">
        <v>76.476175999999995</v>
      </c>
      <c r="H60">
        <v>0</v>
      </c>
      <c r="I60">
        <v>0</v>
      </c>
      <c r="J60">
        <v>76.455759</v>
      </c>
      <c r="K60">
        <v>686.05909699999995</v>
      </c>
      <c r="L60">
        <v>413.80746399999998</v>
      </c>
      <c r="M60">
        <v>79.216551999999993</v>
      </c>
      <c r="N60">
        <v>121.70404499999999</v>
      </c>
      <c r="O60">
        <v>127.60189</v>
      </c>
      <c r="P60">
        <v>123.077545</v>
      </c>
      <c r="Q60">
        <v>20.954001999999999</v>
      </c>
      <c r="R60">
        <v>43.709279000000002</v>
      </c>
      <c r="S60">
        <v>27.044661000000001</v>
      </c>
      <c r="T60">
        <v>1.6209739999999999</v>
      </c>
      <c r="U60">
        <v>345.375</v>
      </c>
      <c r="V60">
        <v>14.300737</v>
      </c>
      <c r="W60">
        <v>32.170999999999999</v>
      </c>
      <c r="X60">
        <v>148.30237500000001</v>
      </c>
      <c r="Y60">
        <v>0</v>
      </c>
      <c r="Z60">
        <v>0</v>
      </c>
      <c r="AA60">
        <v>28.045000000000002</v>
      </c>
      <c r="AB60">
        <v>44.219014000000001</v>
      </c>
      <c r="AC60">
        <v>32.084375000000001</v>
      </c>
      <c r="AD60">
        <v>40.404277999999998</v>
      </c>
      <c r="AE60">
        <v>0</v>
      </c>
      <c r="AF60">
        <v>19.320810000000002</v>
      </c>
      <c r="AG60">
        <v>44.985377</v>
      </c>
      <c r="AH60">
        <v>167.09486100000001</v>
      </c>
      <c r="AI60">
        <v>30.918609</v>
      </c>
      <c r="AJ60">
        <v>0</v>
      </c>
      <c r="AK60">
        <v>60.087840999999997</v>
      </c>
      <c r="AL60">
        <v>77.853999999999999</v>
      </c>
      <c r="AM60">
        <v>0</v>
      </c>
      <c r="AN60">
        <v>0.94088000000000005</v>
      </c>
      <c r="AO60">
        <v>12.054</v>
      </c>
      <c r="AP60">
        <v>7.0454999999999997</v>
      </c>
      <c r="AQ60">
        <v>47.131754000000001</v>
      </c>
      <c r="AR60">
        <v>33.119999999999997</v>
      </c>
      <c r="AS60">
        <v>29.551825999999998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4.368913</v>
      </c>
      <c r="AZ60">
        <v>5.3489610000000001</v>
      </c>
      <c r="BA60">
        <v>3.533363</v>
      </c>
      <c r="BB60">
        <v>2.8988100000000001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3089.4217369999997</v>
      </c>
    </row>
    <row r="61" spans="1:117">
      <c r="A61" t="s">
        <v>103</v>
      </c>
      <c r="B61">
        <v>0</v>
      </c>
      <c r="C61">
        <v>0</v>
      </c>
      <c r="D61">
        <v>45.535659000000003</v>
      </c>
      <c r="E61">
        <v>0</v>
      </c>
      <c r="F61">
        <v>0</v>
      </c>
      <c r="G61">
        <v>76.476175999999995</v>
      </c>
      <c r="H61">
        <v>0</v>
      </c>
      <c r="I61">
        <v>0</v>
      </c>
      <c r="J61">
        <v>76.455759</v>
      </c>
      <c r="K61">
        <v>686.05909699999995</v>
      </c>
      <c r="L61">
        <v>413.80746399999998</v>
      </c>
      <c r="M61">
        <v>79.216551999999993</v>
      </c>
      <c r="N61">
        <v>121.70404499999999</v>
      </c>
      <c r="O61">
        <v>127.60189</v>
      </c>
      <c r="P61">
        <v>123.077545</v>
      </c>
      <c r="Q61">
        <v>20.954001999999999</v>
      </c>
      <c r="R61">
        <v>43.709279000000002</v>
      </c>
      <c r="S61">
        <v>27.044661000000001</v>
      </c>
      <c r="T61">
        <v>1.6209739999999999</v>
      </c>
      <c r="U61">
        <v>345.375</v>
      </c>
      <c r="V61">
        <v>14.300737</v>
      </c>
      <c r="W61">
        <v>32.170999999999999</v>
      </c>
      <c r="X61">
        <v>148.30237500000001</v>
      </c>
      <c r="Y61">
        <v>0</v>
      </c>
      <c r="Z61">
        <v>0</v>
      </c>
      <c r="AA61">
        <v>28.045000000000002</v>
      </c>
      <c r="AB61">
        <v>44.219014000000001</v>
      </c>
      <c r="AC61">
        <v>32.084375000000001</v>
      </c>
      <c r="AD61">
        <v>40.404277999999998</v>
      </c>
      <c r="AE61">
        <v>0</v>
      </c>
      <c r="AF61">
        <v>19.320810000000002</v>
      </c>
      <c r="AG61">
        <v>44.985377</v>
      </c>
      <c r="AH61">
        <v>167.09486100000001</v>
      </c>
      <c r="AI61">
        <v>30.918609</v>
      </c>
      <c r="AJ61">
        <v>0</v>
      </c>
      <c r="AK61">
        <v>60.087840999999997</v>
      </c>
      <c r="AL61">
        <v>46.48</v>
      </c>
      <c r="AM61">
        <v>0</v>
      </c>
      <c r="AN61">
        <v>0.94088000000000005</v>
      </c>
      <c r="AO61">
        <v>12.348000000000001</v>
      </c>
      <c r="AP61">
        <v>6.4050000000000002</v>
      </c>
      <c r="AQ61">
        <v>65.711851999999993</v>
      </c>
      <c r="AR61">
        <v>33.119999999999997</v>
      </c>
      <c r="AS61">
        <v>29.551825999999998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4.368913</v>
      </c>
      <c r="AZ61">
        <v>5.3489610000000001</v>
      </c>
      <c r="BA61">
        <v>3.533363</v>
      </c>
      <c r="BB61">
        <v>2.8988100000000001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3076.2813349999997</v>
      </c>
    </row>
    <row r="62" spans="1:117">
      <c r="A62" t="s">
        <v>104</v>
      </c>
      <c r="B62">
        <v>0</v>
      </c>
      <c r="C62">
        <v>0</v>
      </c>
      <c r="D62">
        <v>45.535659000000003</v>
      </c>
      <c r="E62">
        <v>0</v>
      </c>
      <c r="F62">
        <v>0</v>
      </c>
      <c r="G62">
        <v>76.476175999999995</v>
      </c>
      <c r="H62">
        <v>0</v>
      </c>
      <c r="I62">
        <v>0</v>
      </c>
      <c r="J62">
        <v>76.455759</v>
      </c>
      <c r="K62">
        <v>686.05909699999995</v>
      </c>
      <c r="L62">
        <v>413.80746399999998</v>
      </c>
      <c r="M62">
        <v>79.216551999999993</v>
      </c>
      <c r="N62">
        <v>121.70404499999999</v>
      </c>
      <c r="O62">
        <v>127.60189</v>
      </c>
      <c r="P62">
        <v>123.077545</v>
      </c>
      <c r="Q62">
        <v>20.954001999999999</v>
      </c>
      <c r="R62">
        <v>43.709279000000002</v>
      </c>
      <c r="S62">
        <v>27.044661000000001</v>
      </c>
      <c r="T62">
        <v>1.6209739999999999</v>
      </c>
      <c r="U62">
        <v>345.375</v>
      </c>
      <c r="V62">
        <v>14.300737</v>
      </c>
      <c r="W62">
        <v>32.170999999999999</v>
      </c>
      <c r="X62">
        <v>148.30237500000001</v>
      </c>
      <c r="Y62">
        <v>0</v>
      </c>
      <c r="Z62">
        <v>0</v>
      </c>
      <c r="AA62">
        <v>28.045000000000002</v>
      </c>
      <c r="AB62">
        <v>44.219014000000001</v>
      </c>
      <c r="AC62">
        <v>32.084375000000001</v>
      </c>
      <c r="AD62">
        <v>40.404277999999998</v>
      </c>
      <c r="AE62">
        <v>0</v>
      </c>
      <c r="AF62">
        <v>19.320810000000002</v>
      </c>
      <c r="AG62">
        <v>44.985377</v>
      </c>
      <c r="AH62">
        <v>167.09486100000001</v>
      </c>
      <c r="AI62">
        <v>30.918609</v>
      </c>
      <c r="AJ62">
        <v>0</v>
      </c>
      <c r="AK62">
        <v>60.087840999999997</v>
      </c>
      <c r="AL62">
        <v>46.48</v>
      </c>
      <c r="AM62">
        <v>0</v>
      </c>
      <c r="AN62">
        <v>0.94088000000000005</v>
      </c>
      <c r="AO62">
        <v>12.348000000000001</v>
      </c>
      <c r="AP62">
        <v>6.4050000000000002</v>
      </c>
      <c r="AQ62">
        <v>65.711851999999993</v>
      </c>
      <c r="AR62">
        <v>33.119999999999997</v>
      </c>
      <c r="AS62">
        <v>29.551825999999998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4.368913</v>
      </c>
      <c r="AZ62">
        <v>5.3489610000000001</v>
      </c>
      <c r="BA62">
        <v>3.533363</v>
      </c>
      <c r="BB62">
        <v>2.8988100000000001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3076.2813349999997</v>
      </c>
    </row>
    <row r="63" spans="1:117">
      <c r="A63" t="s">
        <v>105</v>
      </c>
      <c r="B63">
        <v>0</v>
      </c>
      <c r="C63">
        <v>0</v>
      </c>
      <c r="D63">
        <v>45.535659000000003</v>
      </c>
      <c r="E63">
        <v>0</v>
      </c>
      <c r="F63">
        <v>0</v>
      </c>
      <c r="G63">
        <v>76.476175999999995</v>
      </c>
      <c r="H63">
        <v>0</v>
      </c>
      <c r="I63">
        <v>0</v>
      </c>
      <c r="J63">
        <v>76.455759</v>
      </c>
      <c r="K63">
        <v>686.05909699999995</v>
      </c>
      <c r="L63">
        <v>413.80746399999998</v>
      </c>
      <c r="M63">
        <v>79.216551999999993</v>
      </c>
      <c r="N63">
        <v>121.70404499999999</v>
      </c>
      <c r="O63">
        <v>127.60189</v>
      </c>
      <c r="P63">
        <v>123.077545</v>
      </c>
      <c r="Q63">
        <v>20.954001999999999</v>
      </c>
      <c r="R63">
        <v>43.709279000000002</v>
      </c>
      <c r="S63">
        <v>27.044661000000001</v>
      </c>
      <c r="T63">
        <v>1.6209739999999999</v>
      </c>
      <c r="U63">
        <v>345.375</v>
      </c>
      <c r="V63">
        <v>14.300737</v>
      </c>
      <c r="W63">
        <v>32.170999999999999</v>
      </c>
      <c r="X63">
        <v>148.30237500000001</v>
      </c>
      <c r="Y63">
        <v>0</v>
      </c>
      <c r="Z63">
        <v>0</v>
      </c>
      <c r="AA63">
        <v>42.14808</v>
      </c>
      <c r="AB63">
        <v>44.219014000000001</v>
      </c>
      <c r="AC63">
        <v>32.084375000000001</v>
      </c>
      <c r="AD63">
        <v>40.404277999999998</v>
      </c>
      <c r="AE63">
        <v>0</v>
      </c>
      <c r="AF63">
        <v>19.320810000000002</v>
      </c>
      <c r="AG63">
        <v>44.985377</v>
      </c>
      <c r="AH63">
        <v>167.09486100000001</v>
      </c>
      <c r="AI63">
        <v>21.080869</v>
      </c>
      <c r="AJ63">
        <v>0</v>
      </c>
      <c r="AK63">
        <v>60.087840999999997</v>
      </c>
      <c r="AL63">
        <v>52.29</v>
      </c>
      <c r="AM63">
        <v>0</v>
      </c>
      <c r="AN63">
        <v>0.94088000000000005</v>
      </c>
      <c r="AO63">
        <v>12.348000000000001</v>
      </c>
      <c r="AP63">
        <v>5.7645</v>
      </c>
      <c r="AQ63">
        <v>65.711851999999993</v>
      </c>
      <c r="AR63">
        <v>33.119999999999997</v>
      </c>
      <c r="AS63">
        <v>16.253504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4.368913</v>
      </c>
      <c r="AZ63">
        <v>5.3489610000000001</v>
      </c>
      <c r="BA63">
        <v>3.533363</v>
      </c>
      <c r="BB63">
        <v>2.8988100000000001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3072.4178529999995</v>
      </c>
    </row>
    <row r="64" spans="1:117">
      <c r="A64" t="s">
        <v>106</v>
      </c>
      <c r="B64">
        <v>0</v>
      </c>
      <c r="C64">
        <v>0</v>
      </c>
      <c r="D64">
        <v>45.535659000000003</v>
      </c>
      <c r="E64">
        <v>0</v>
      </c>
      <c r="F64">
        <v>0</v>
      </c>
      <c r="G64">
        <v>76.476175999999995</v>
      </c>
      <c r="H64">
        <v>0</v>
      </c>
      <c r="I64">
        <v>0</v>
      </c>
      <c r="J64">
        <v>76.455759</v>
      </c>
      <c r="K64">
        <v>686.05909699999995</v>
      </c>
      <c r="L64">
        <v>413.80746399999998</v>
      </c>
      <c r="M64">
        <v>79.216551999999993</v>
      </c>
      <c r="N64">
        <v>121.70404499999999</v>
      </c>
      <c r="O64">
        <v>127.60189</v>
      </c>
      <c r="P64">
        <v>123.077545</v>
      </c>
      <c r="Q64">
        <v>20.954001999999999</v>
      </c>
      <c r="R64">
        <v>43.709279000000002</v>
      </c>
      <c r="S64">
        <v>27.044661000000001</v>
      </c>
      <c r="T64">
        <v>1.6209739999999999</v>
      </c>
      <c r="U64">
        <v>345.375</v>
      </c>
      <c r="V64">
        <v>14.300737</v>
      </c>
      <c r="W64">
        <v>32.170999999999999</v>
      </c>
      <c r="X64">
        <v>148.30237500000001</v>
      </c>
      <c r="Y64">
        <v>0</v>
      </c>
      <c r="Z64">
        <v>0</v>
      </c>
      <c r="AA64">
        <v>42.14808</v>
      </c>
      <c r="AB64">
        <v>44.219014000000001</v>
      </c>
      <c r="AC64">
        <v>32.084375000000001</v>
      </c>
      <c r="AD64">
        <v>40.404277999999998</v>
      </c>
      <c r="AE64">
        <v>0</v>
      </c>
      <c r="AF64">
        <v>19.320810000000002</v>
      </c>
      <c r="AG64">
        <v>44.985377</v>
      </c>
      <c r="AH64">
        <v>167.09486100000001</v>
      </c>
      <c r="AI64">
        <v>21.080869</v>
      </c>
      <c r="AJ64">
        <v>0</v>
      </c>
      <c r="AK64">
        <v>60.087840999999997</v>
      </c>
      <c r="AL64">
        <v>52.29</v>
      </c>
      <c r="AM64">
        <v>0</v>
      </c>
      <c r="AN64">
        <v>0.94088000000000005</v>
      </c>
      <c r="AO64">
        <v>12.348000000000001</v>
      </c>
      <c r="AP64">
        <v>5.7645</v>
      </c>
      <c r="AQ64">
        <v>65.711851999999993</v>
      </c>
      <c r="AR64">
        <v>33.119999999999997</v>
      </c>
      <c r="AS64">
        <v>16.253504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4.368913</v>
      </c>
      <c r="AZ64">
        <v>5.3489610000000001</v>
      </c>
      <c r="BA64">
        <v>3.533363</v>
      </c>
      <c r="BB64">
        <v>2.8988100000000001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3072.4178529999995</v>
      </c>
    </row>
    <row r="65" spans="1:117">
      <c r="A65" t="s">
        <v>107</v>
      </c>
      <c r="B65">
        <v>0</v>
      </c>
      <c r="C65">
        <v>0</v>
      </c>
      <c r="D65">
        <v>45.535659000000003</v>
      </c>
      <c r="E65">
        <v>0</v>
      </c>
      <c r="F65">
        <v>0</v>
      </c>
      <c r="G65">
        <v>76.476175999999995</v>
      </c>
      <c r="H65">
        <v>0</v>
      </c>
      <c r="I65">
        <v>0</v>
      </c>
      <c r="J65">
        <v>76.455759</v>
      </c>
      <c r="K65">
        <v>686.05909699999995</v>
      </c>
      <c r="L65">
        <v>413.80746399999998</v>
      </c>
      <c r="M65">
        <v>79.216551999999993</v>
      </c>
      <c r="N65">
        <v>121.70404499999999</v>
      </c>
      <c r="O65">
        <v>127.60189</v>
      </c>
      <c r="P65">
        <v>123.077545</v>
      </c>
      <c r="Q65">
        <v>20.954001999999999</v>
      </c>
      <c r="R65">
        <v>43.709279000000002</v>
      </c>
      <c r="S65">
        <v>27.044661000000001</v>
      </c>
      <c r="T65">
        <v>1.6209739999999999</v>
      </c>
      <c r="U65">
        <v>345.375</v>
      </c>
      <c r="V65">
        <v>14.300737</v>
      </c>
      <c r="W65">
        <v>32.170999999999999</v>
      </c>
      <c r="X65">
        <v>148.30237500000001</v>
      </c>
      <c r="Y65">
        <v>0</v>
      </c>
      <c r="Z65">
        <v>6.5208000000000004</v>
      </c>
      <c r="AA65">
        <v>42.14808</v>
      </c>
      <c r="AB65">
        <v>44.219014000000001</v>
      </c>
      <c r="AC65">
        <v>32.084375000000001</v>
      </c>
      <c r="AD65">
        <v>40.404277999999998</v>
      </c>
      <c r="AE65">
        <v>0</v>
      </c>
      <c r="AF65">
        <v>9.6604039999999998</v>
      </c>
      <c r="AG65">
        <v>44.985377</v>
      </c>
      <c r="AH65">
        <v>167.09486100000001</v>
      </c>
      <c r="AI65">
        <v>21.080869</v>
      </c>
      <c r="AJ65">
        <v>0</v>
      </c>
      <c r="AK65">
        <v>60.087840999999997</v>
      </c>
      <c r="AL65">
        <v>66.814999999999998</v>
      </c>
      <c r="AM65">
        <v>0</v>
      </c>
      <c r="AN65">
        <v>0.94088000000000005</v>
      </c>
      <c r="AO65">
        <v>12.054</v>
      </c>
      <c r="AP65">
        <v>5.7645</v>
      </c>
      <c r="AQ65">
        <v>65.711851999999993</v>
      </c>
      <c r="AR65">
        <v>33.119999999999997</v>
      </c>
      <c r="AS65">
        <v>20.686278000000001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4.368913</v>
      </c>
      <c r="AZ65">
        <v>5.3489610000000001</v>
      </c>
      <c r="BA65">
        <v>3.533363</v>
      </c>
      <c r="BB65">
        <v>2.8988100000000001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3087.9420209999998</v>
      </c>
    </row>
    <row r="66" spans="1:117">
      <c r="A66" t="s">
        <v>108</v>
      </c>
      <c r="B66">
        <v>0</v>
      </c>
      <c r="C66">
        <v>0</v>
      </c>
      <c r="D66">
        <v>45.535659000000003</v>
      </c>
      <c r="E66">
        <v>0</v>
      </c>
      <c r="F66">
        <v>0</v>
      </c>
      <c r="G66">
        <v>76.476175999999995</v>
      </c>
      <c r="H66">
        <v>0</v>
      </c>
      <c r="I66">
        <v>0</v>
      </c>
      <c r="J66">
        <v>76.455759</v>
      </c>
      <c r="K66">
        <v>686.05909699999995</v>
      </c>
      <c r="L66">
        <v>413.80746399999998</v>
      </c>
      <c r="M66">
        <v>79.216551999999993</v>
      </c>
      <c r="N66">
        <v>121.70404499999999</v>
      </c>
      <c r="O66">
        <v>127.60189</v>
      </c>
      <c r="P66">
        <v>123.077545</v>
      </c>
      <c r="Q66">
        <v>20.954001999999999</v>
      </c>
      <c r="R66">
        <v>43.709279000000002</v>
      </c>
      <c r="S66">
        <v>27.044661000000001</v>
      </c>
      <c r="T66">
        <v>1.6209739999999999</v>
      </c>
      <c r="U66">
        <v>345.375</v>
      </c>
      <c r="V66">
        <v>14.300737</v>
      </c>
      <c r="W66">
        <v>32.170999999999999</v>
      </c>
      <c r="X66">
        <v>148.30237500000001</v>
      </c>
      <c r="Y66">
        <v>0</v>
      </c>
      <c r="Z66">
        <v>6.5208000000000004</v>
      </c>
      <c r="AA66">
        <v>42.14808</v>
      </c>
      <c r="AB66">
        <v>44.219014000000001</v>
      </c>
      <c r="AC66">
        <v>32.084375000000001</v>
      </c>
      <c r="AD66">
        <v>40.404277999999998</v>
      </c>
      <c r="AE66">
        <v>0</v>
      </c>
      <c r="AF66">
        <v>9.6604039999999998</v>
      </c>
      <c r="AG66">
        <v>44.985377</v>
      </c>
      <c r="AH66">
        <v>167.09486100000001</v>
      </c>
      <c r="AI66">
        <v>21.080869</v>
      </c>
      <c r="AJ66">
        <v>0</v>
      </c>
      <c r="AK66">
        <v>60.087840999999997</v>
      </c>
      <c r="AL66">
        <v>80.177999999999997</v>
      </c>
      <c r="AM66">
        <v>0</v>
      </c>
      <c r="AN66">
        <v>0.94088000000000005</v>
      </c>
      <c r="AO66">
        <v>12.054</v>
      </c>
      <c r="AP66">
        <v>10.888500000000001</v>
      </c>
      <c r="AQ66">
        <v>65.711851999999993</v>
      </c>
      <c r="AR66">
        <v>33.119999999999997</v>
      </c>
      <c r="AS66">
        <v>20.686278000000001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4.368913</v>
      </c>
      <c r="AZ66">
        <v>5.3489610000000001</v>
      </c>
      <c r="BA66">
        <v>3.533363</v>
      </c>
      <c r="BB66">
        <v>2.8988100000000001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3106.4290209999995</v>
      </c>
    </row>
    <row r="67" spans="1:117">
      <c r="A67" t="s">
        <v>109</v>
      </c>
      <c r="B67">
        <v>0</v>
      </c>
      <c r="C67">
        <v>0</v>
      </c>
      <c r="D67">
        <v>44.944287000000003</v>
      </c>
      <c r="E67">
        <v>0</v>
      </c>
      <c r="F67">
        <v>0</v>
      </c>
      <c r="G67">
        <v>76.476175999999995</v>
      </c>
      <c r="H67">
        <v>0</v>
      </c>
      <c r="I67">
        <v>0</v>
      </c>
      <c r="J67">
        <v>76.455759</v>
      </c>
      <c r="K67">
        <v>686.05909699999995</v>
      </c>
      <c r="L67">
        <v>413.80746399999998</v>
      </c>
      <c r="M67">
        <v>79.216551999999993</v>
      </c>
      <c r="N67">
        <v>121.70404499999999</v>
      </c>
      <c r="O67">
        <v>127.60189</v>
      </c>
      <c r="P67">
        <v>123.077545</v>
      </c>
      <c r="Q67">
        <v>20.954001999999999</v>
      </c>
      <c r="R67">
        <v>43.709279000000002</v>
      </c>
      <c r="S67">
        <v>27.044661000000001</v>
      </c>
      <c r="T67">
        <v>1.6209739999999999</v>
      </c>
      <c r="U67">
        <v>345.375</v>
      </c>
      <c r="V67">
        <v>14.300737</v>
      </c>
      <c r="W67">
        <v>32.170999999999999</v>
      </c>
      <c r="X67">
        <v>148.30237500000001</v>
      </c>
      <c r="Y67">
        <v>0</v>
      </c>
      <c r="Z67">
        <v>19.5624</v>
      </c>
      <c r="AA67">
        <v>42.14808</v>
      </c>
      <c r="AB67">
        <v>44.219014000000001</v>
      </c>
      <c r="AC67">
        <v>32.084375000000001</v>
      </c>
      <c r="AD67">
        <v>40.404277999999998</v>
      </c>
      <c r="AE67">
        <v>0</v>
      </c>
      <c r="AF67">
        <v>9.6604039999999998</v>
      </c>
      <c r="AG67">
        <v>44.985377</v>
      </c>
      <c r="AH67">
        <v>167.09486100000001</v>
      </c>
      <c r="AI67">
        <v>21.080869</v>
      </c>
      <c r="AJ67">
        <v>0</v>
      </c>
      <c r="AK67">
        <v>60.087840999999997</v>
      </c>
      <c r="AL67">
        <v>80.177999999999997</v>
      </c>
      <c r="AM67">
        <v>5.8029489999999999</v>
      </c>
      <c r="AN67">
        <v>0.94088000000000005</v>
      </c>
      <c r="AO67">
        <v>12.5832</v>
      </c>
      <c r="AP67">
        <v>5.7645</v>
      </c>
      <c r="AQ67">
        <v>65.711851999999993</v>
      </c>
      <c r="AR67">
        <v>33.119999999999997</v>
      </c>
      <c r="AS67">
        <v>20.686278000000001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4.368913</v>
      </c>
      <c r="AZ67">
        <v>5.3489610000000001</v>
      </c>
      <c r="BA67">
        <v>3.533363</v>
      </c>
      <c r="BB67">
        <v>2.8988100000000001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3120.0873979999992</v>
      </c>
    </row>
    <row r="68" spans="1:117">
      <c r="A68" t="s">
        <v>110</v>
      </c>
      <c r="B68">
        <v>0</v>
      </c>
      <c r="C68">
        <v>0</v>
      </c>
      <c r="D68">
        <v>44.944287000000003</v>
      </c>
      <c r="E68">
        <v>0</v>
      </c>
      <c r="F68">
        <v>0</v>
      </c>
      <c r="G68">
        <v>76.476175999999995</v>
      </c>
      <c r="H68">
        <v>0</v>
      </c>
      <c r="I68">
        <v>0</v>
      </c>
      <c r="J68">
        <v>76.455759</v>
      </c>
      <c r="K68">
        <v>686.05909699999995</v>
      </c>
      <c r="L68">
        <v>413.80746399999998</v>
      </c>
      <c r="M68">
        <v>79.216551999999993</v>
      </c>
      <c r="N68">
        <v>121.70404499999999</v>
      </c>
      <c r="O68">
        <v>127.60189</v>
      </c>
      <c r="P68">
        <v>123.077545</v>
      </c>
      <c r="Q68">
        <v>20.954001999999999</v>
      </c>
      <c r="R68">
        <v>43.709279000000002</v>
      </c>
      <c r="S68">
        <v>27.044661000000001</v>
      </c>
      <c r="T68">
        <v>1.6209739999999999</v>
      </c>
      <c r="U68">
        <v>345.375</v>
      </c>
      <c r="V68">
        <v>14.300737</v>
      </c>
      <c r="W68">
        <v>32.170999999999999</v>
      </c>
      <c r="X68">
        <v>148.30237500000001</v>
      </c>
      <c r="Y68">
        <v>0</v>
      </c>
      <c r="Z68">
        <v>19.5624</v>
      </c>
      <c r="AA68">
        <v>42.14808</v>
      </c>
      <c r="AB68">
        <v>44.219014000000001</v>
      </c>
      <c r="AC68">
        <v>32.084375000000001</v>
      </c>
      <c r="AD68">
        <v>40.404277999999998</v>
      </c>
      <c r="AE68">
        <v>0</v>
      </c>
      <c r="AF68">
        <v>9.6604039999999998</v>
      </c>
      <c r="AG68">
        <v>44.985377</v>
      </c>
      <c r="AH68">
        <v>167.09486100000001</v>
      </c>
      <c r="AI68">
        <v>21.080869</v>
      </c>
      <c r="AJ68">
        <v>0</v>
      </c>
      <c r="AK68">
        <v>60.087840999999997</v>
      </c>
      <c r="AL68">
        <v>80.177999999999997</v>
      </c>
      <c r="AM68">
        <v>11.605899000000001</v>
      </c>
      <c r="AN68">
        <v>0.94088000000000005</v>
      </c>
      <c r="AO68">
        <v>9.7314000000000007</v>
      </c>
      <c r="AP68">
        <v>5.7645</v>
      </c>
      <c r="AQ68">
        <v>65.711851999999993</v>
      </c>
      <c r="AR68">
        <v>33.119999999999997</v>
      </c>
      <c r="AS68">
        <v>20.686278000000001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4.368913</v>
      </c>
      <c r="AZ68">
        <v>5.3489610000000001</v>
      </c>
      <c r="BA68">
        <v>3.533363</v>
      </c>
      <c r="BB68">
        <v>2.8988100000000001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3123.0385479999995</v>
      </c>
    </row>
    <row r="69" spans="1:117">
      <c r="A69" t="s">
        <v>111</v>
      </c>
      <c r="B69">
        <v>0</v>
      </c>
      <c r="C69">
        <v>0</v>
      </c>
      <c r="D69">
        <v>44.944287000000003</v>
      </c>
      <c r="E69">
        <v>0</v>
      </c>
      <c r="F69">
        <v>0</v>
      </c>
      <c r="G69">
        <v>76.476175999999995</v>
      </c>
      <c r="H69">
        <v>0</v>
      </c>
      <c r="I69">
        <v>0</v>
      </c>
      <c r="J69">
        <v>76.455759</v>
      </c>
      <c r="K69">
        <v>686.05909699999995</v>
      </c>
      <c r="L69">
        <v>413.80746399999998</v>
      </c>
      <c r="M69">
        <v>79.216551999999993</v>
      </c>
      <c r="N69">
        <v>121.70404499999999</v>
      </c>
      <c r="O69">
        <v>127.60189</v>
      </c>
      <c r="P69">
        <v>123.077545</v>
      </c>
      <c r="Q69">
        <v>20.954001999999999</v>
      </c>
      <c r="R69">
        <v>43.709279000000002</v>
      </c>
      <c r="S69">
        <v>27.044661000000001</v>
      </c>
      <c r="T69">
        <v>1.6209739999999999</v>
      </c>
      <c r="U69">
        <v>345.375</v>
      </c>
      <c r="V69">
        <v>14.300737</v>
      </c>
      <c r="W69">
        <v>32.170999999999999</v>
      </c>
      <c r="X69">
        <v>148.30237500000001</v>
      </c>
      <c r="Y69">
        <v>0</v>
      </c>
      <c r="Z69">
        <v>19.5624</v>
      </c>
      <c r="AA69">
        <v>42.14808</v>
      </c>
      <c r="AB69">
        <v>44.219014000000001</v>
      </c>
      <c r="AC69">
        <v>32.084375000000001</v>
      </c>
      <c r="AD69">
        <v>40.404277999999998</v>
      </c>
      <c r="AE69">
        <v>0</v>
      </c>
      <c r="AF69">
        <v>9.6604039999999998</v>
      </c>
      <c r="AG69">
        <v>44.985377</v>
      </c>
      <c r="AH69">
        <v>167.09486100000001</v>
      </c>
      <c r="AI69">
        <v>21.080869</v>
      </c>
      <c r="AJ69">
        <v>0</v>
      </c>
      <c r="AK69">
        <v>60.087840999999997</v>
      </c>
      <c r="AL69">
        <v>80.177999999999997</v>
      </c>
      <c r="AM69">
        <v>15.569782999999999</v>
      </c>
      <c r="AN69">
        <v>0.94088000000000005</v>
      </c>
      <c r="AO69">
        <v>9.5549999999999997</v>
      </c>
      <c r="AP69">
        <v>5.7645</v>
      </c>
      <c r="AQ69">
        <v>65.711851999999993</v>
      </c>
      <c r="AR69">
        <v>33.119999999999997</v>
      </c>
      <c r="AS69">
        <v>20.686278000000001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4.368913</v>
      </c>
      <c r="AZ69">
        <v>5.3489610000000001</v>
      </c>
      <c r="BA69">
        <v>3.533363</v>
      </c>
      <c r="BB69">
        <v>2.8988100000000001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3126.826031999999</v>
      </c>
    </row>
    <row r="70" spans="1:117">
      <c r="A70" t="s">
        <v>112</v>
      </c>
      <c r="B70">
        <v>0</v>
      </c>
      <c r="C70">
        <v>0</v>
      </c>
      <c r="D70">
        <v>44.944287000000003</v>
      </c>
      <c r="E70">
        <v>0</v>
      </c>
      <c r="F70">
        <v>0</v>
      </c>
      <c r="G70">
        <v>76.476175999999995</v>
      </c>
      <c r="H70">
        <v>0</v>
      </c>
      <c r="I70">
        <v>0</v>
      </c>
      <c r="J70">
        <v>76.455759</v>
      </c>
      <c r="K70">
        <v>686.05909699999995</v>
      </c>
      <c r="L70">
        <v>413.80746399999998</v>
      </c>
      <c r="M70">
        <v>79.216551999999993</v>
      </c>
      <c r="N70">
        <v>121.70404499999999</v>
      </c>
      <c r="O70">
        <v>127.60189</v>
      </c>
      <c r="P70">
        <v>123.077545</v>
      </c>
      <c r="Q70">
        <v>20.954001999999999</v>
      </c>
      <c r="R70">
        <v>43.709279000000002</v>
      </c>
      <c r="S70">
        <v>27.044661000000001</v>
      </c>
      <c r="T70">
        <v>1.6209739999999999</v>
      </c>
      <c r="U70">
        <v>345.375</v>
      </c>
      <c r="V70">
        <v>14.300737</v>
      </c>
      <c r="W70">
        <v>32.170999999999999</v>
      </c>
      <c r="X70">
        <v>148.30237500000001</v>
      </c>
      <c r="Y70">
        <v>0</v>
      </c>
      <c r="Z70">
        <v>19.5624</v>
      </c>
      <c r="AA70">
        <v>42.14808</v>
      </c>
      <c r="AB70">
        <v>44.219014000000001</v>
      </c>
      <c r="AC70">
        <v>32.084375000000001</v>
      </c>
      <c r="AD70">
        <v>40.404277999999998</v>
      </c>
      <c r="AE70">
        <v>0</v>
      </c>
      <c r="AF70">
        <v>9.6604039999999998</v>
      </c>
      <c r="AG70">
        <v>44.985377</v>
      </c>
      <c r="AH70">
        <v>167.09486100000001</v>
      </c>
      <c r="AI70">
        <v>21.080869</v>
      </c>
      <c r="AJ70">
        <v>0</v>
      </c>
      <c r="AK70">
        <v>60.087840999999997</v>
      </c>
      <c r="AL70">
        <v>80.177999999999997</v>
      </c>
      <c r="AM70">
        <v>15.569782999999999</v>
      </c>
      <c r="AN70">
        <v>0.94088000000000005</v>
      </c>
      <c r="AO70">
        <v>9.5549999999999997</v>
      </c>
      <c r="AP70">
        <v>10.888500000000001</v>
      </c>
      <c r="AQ70">
        <v>65.711851999999993</v>
      </c>
      <c r="AR70">
        <v>33.119999999999997</v>
      </c>
      <c r="AS70">
        <v>20.686278000000001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4.368913</v>
      </c>
      <c r="AZ70">
        <v>5.3489610000000001</v>
      </c>
      <c r="BA70">
        <v>3.533363</v>
      </c>
      <c r="BB70">
        <v>2.8988100000000001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3131.9500319999988</v>
      </c>
    </row>
    <row r="71" spans="1:117">
      <c r="A71" t="s">
        <v>113</v>
      </c>
      <c r="B71">
        <v>0</v>
      </c>
      <c r="C71">
        <v>0</v>
      </c>
      <c r="D71">
        <v>44.944287000000003</v>
      </c>
      <c r="E71">
        <v>0</v>
      </c>
      <c r="F71">
        <v>0</v>
      </c>
      <c r="G71">
        <v>76.476175999999995</v>
      </c>
      <c r="H71">
        <v>0</v>
      </c>
      <c r="I71">
        <v>0</v>
      </c>
      <c r="J71">
        <v>76.455759</v>
      </c>
      <c r="K71">
        <v>686.05909699999995</v>
      </c>
      <c r="L71">
        <v>413.80746399999998</v>
      </c>
      <c r="M71">
        <v>79.216551999999993</v>
      </c>
      <c r="N71">
        <v>121.70404499999999</v>
      </c>
      <c r="O71">
        <v>127.60189</v>
      </c>
      <c r="P71">
        <v>123.077545</v>
      </c>
      <c r="Q71">
        <v>20.954001999999999</v>
      </c>
      <c r="R71">
        <v>43.709279000000002</v>
      </c>
      <c r="S71">
        <v>27.044661000000001</v>
      </c>
      <c r="T71">
        <v>1.6209739999999999</v>
      </c>
      <c r="U71">
        <v>345.375</v>
      </c>
      <c r="V71">
        <v>14.300737</v>
      </c>
      <c r="W71">
        <v>32.170999999999999</v>
      </c>
      <c r="X71">
        <v>148.30237500000001</v>
      </c>
      <c r="Y71">
        <v>0</v>
      </c>
      <c r="Z71">
        <v>19.5624</v>
      </c>
      <c r="AA71">
        <v>42.14808</v>
      </c>
      <c r="AB71">
        <v>44.219014000000001</v>
      </c>
      <c r="AC71">
        <v>32.084375000000001</v>
      </c>
      <c r="AD71">
        <v>40.404277999999998</v>
      </c>
      <c r="AE71">
        <v>0</v>
      </c>
      <c r="AF71">
        <v>9.6604039999999998</v>
      </c>
      <c r="AG71">
        <v>44.985377</v>
      </c>
      <c r="AH71">
        <v>167.09486100000001</v>
      </c>
      <c r="AI71">
        <v>32.323999999999998</v>
      </c>
      <c r="AJ71">
        <v>0</v>
      </c>
      <c r="AK71">
        <v>60.087840999999997</v>
      </c>
      <c r="AL71">
        <v>80.177999999999997</v>
      </c>
      <c r="AM71">
        <v>15.569782999999999</v>
      </c>
      <c r="AN71">
        <v>0.94088000000000005</v>
      </c>
      <c r="AO71">
        <v>9.5549999999999997</v>
      </c>
      <c r="AP71">
        <v>6.4050000000000002</v>
      </c>
      <c r="AQ71">
        <v>65.711851999999993</v>
      </c>
      <c r="AR71">
        <v>33.119999999999997</v>
      </c>
      <c r="AS71">
        <v>20.686278000000001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4.368913</v>
      </c>
      <c r="AZ71">
        <v>5.3489610000000001</v>
      </c>
      <c r="BA71">
        <v>3.533363</v>
      </c>
      <c r="BB71">
        <v>2.8988100000000001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3138.7096629999992</v>
      </c>
    </row>
    <row r="72" spans="1:117">
      <c r="A72" t="s">
        <v>114</v>
      </c>
      <c r="B72">
        <v>0</v>
      </c>
      <c r="C72">
        <v>0</v>
      </c>
      <c r="D72">
        <v>44.944287000000003</v>
      </c>
      <c r="E72">
        <v>0</v>
      </c>
      <c r="F72">
        <v>0</v>
      </c>
      <c r="G72">
        <v>76.476175999999995</v>
      </c>
      <c r="H72">
        <v>0</v>
      </c>
      <c r="I72">
        <v>0</v>
      </c>
      <c r="J72">
        <v>76.455759</v>
      </c>
      <c r="K72">
        <v>686.05909699999995</v>
      </c>
      <c r="L72">
        <v>413.80746399999998</v>
      </c>
      <c r="M72">
        <v>79.216551999999993</v>
      </c>
      <c r="N72">
        <v>121.70404499999999</v>
      </c>
      <c r="O72">
        <v>127.60189</v>
      </c>
      <c r="P72">
        <v>123.077545</v>
      </c>
      <c r="Q72">
        <v>20.954001999999999</v>
      </c>
      <c r="R72">
        <v>43.709279000000002</v>
      </c>
      <c r="S72">
        <v>27.044661000000001</v>
      </c>
      <c r="T72">
        <v>1.6209739999999999</v>
      </c>
      <c r="U72">
        <v>345.375</v>
      </c>
      <c r="V72">
        <v>14.300737</v>
      </c>
      <c r="W72">
        <v>32.170999999999999</v>
      </c>
      <c r="X72">
        <v>148.30237500000001</v>
      </c>
      <c r="Y72">
        <v>0</v>
      </c>
      <c r="Z72">
        <v>19.5624</v>
      </c>
      <c r="AA72">
        <v>42.14808</v>
      </c>
      <c r="AB72">
        <v>44.219014000000001</v>
      </c>
      <c r="AC72">
        <v>32.084375000000001</v>
      </c>
      <c r="AD72">
        <v>40.404277999999998</v>
      </c>
      <c r="AE72">
        <v>0</v>
      </c>
      <c r="AF72">
        <v>9.6604039999999998</v>
      </c>
      <c r="AG72">
        <v>44.985377</v>
      </c>
      <c r="AH72">
        <v>167.09486100000001</v>
      </c>
      <c r="AI72">
        <v>32.323999999999998</v>
      </c>
      <c r="AJ72">
        <v>0</v>
      </c>
      <c r="AK72">
        <v>60.087840999999997</v>
      </c>
      <c r="AL72">
        <v>80.177999999999997</v>
      </c>
      <c r="AM72">
        <v>15.569782999999999</v>
      </c>
      <c r="AN72">
        <v>0.94088000000000005</v>
      </c>
      <c r="AO72">
        <v>9.4079999999999995</v>
      </c>
      <c r="AP72">
        <v>6.4050000000000002</v>
      </c>
      <c r="AQ72">
        <v>65.711851999999993</v>
      </c>
      <c r="AR72">
        <v>33.119999999999997</v>
      </c>
      <c r="AS72">
        <v>20.686278000000001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4.368913</v>
      </c>
      <c r="AZ72">
        <v>5.3489610000000001</v>
      </c>
      <c r="BA72">
        <v>3.533363</v>
      </c>
      <c r="BB72">
        <v>2.8988100000000001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3138.5626629999992</v>
      </c>
    </row>
    <row r="73" spans="1:117">
      <c r="A73" t="s">
        <v>115</v>
      </c>
      <c r="B73">
        <v>0</v>
      </c>
      <c r="C73">
        <v>0</v>
      </c>
      <c r="D73">
        <v>44.944287000000003</v>
      </c>
      <c r="E73">
        <v>0</v>
      </c>
      <c r="F73">
        <v>0</v>
      </c>
      <c r="G73">
        <v>76.476175999999995</v>
      </c>
      <c r="H73">
        <v>0</v>
      </c>
      <c r="I73">
        <v>0</v>
      </c>
      <c r="J73">
        <v>76.455759</v>
      </c>
      <c r="K73">
        <v>686.05909699999995</v>
      </c>
      <c r="L73">
        <v>413.80746399999998</v>
      </c>
      <c r="M73">
        <v>79.216551999999993</v>
      </c>
      <c r="N73">
        <v>121.70404499999999</v>
      </c>
      <c r="O73">
        <v>127.60189</v>
      </c>
      <c r="P73">
        <v>123.077545</v>
      </c>
      <c r="Q73">
        <v>20.954001999999999</v>
      </c>
      <c r="R73">
        <v>43.709279000000002</v>
      </c>
      <c r="S73">
        <v>27.044661000000001</v>
      </c>
      <c r="T73">
        <v>1.6209739999999999</v>
      </c>
      <c r="U73">
        <v>345.375</v>
      </c>
      <c r="V73">
        <v>14.300737</v>
      </c>
      <c r="W73">
        <v>32.170999999999999</v>
      </c>
      <c r="X73">
        <v>148.30237500000001</v>
      </c>
      <c r="Y73">
        <v>0</v>
      </c>
      <c r="Z73">
        <v>7.7</v>
      </c>
      <c r="AA73">
        <v>42.14808</v>
      </c>
      <c r="AB73">
        <v>44.219014000000001</v>
      </c>
      <c r="AC73">
        <v>32.084375000000001</v>
      </c>
      <c r="AD73">
        <v>40.404277999999998</v>
      </c>
      <c r="AE73">
        <v>0</v>
      </c>
      <c r="AF73">
        <v>19.320810000000002</v>
      </c>
      <c r="AG73">
        <v>44.985377</v>
      </c>
      <c r="AH73">
        <v>167.09486100000001</v>
      </c>
      <c r="AI73">
        <v>32.323999999999998</v>
      </c>
      <c r="AJ73">
        <v>0</v>
      </c>
      <c r="AK73">
        <v>60.087840999999997</v>
      </c>
      <c r="AL73">
        <v>80.177999999999997</v>
      </c>
      <c r="AM73">
        <v>15.569782999999999</v>
      </c>
      <c r="AN73">
        <v>0.94088000000000005</v>
      </c>
      <c r="AO73">
        <v>9.9960000000000004</v>
      </c>
      <c r="AP73">
        <v>6.4050000000000002</v>
      </c>
      <c r="AQ73">
        <v>65.711851999999993</v>
      </c>
      <c r="AR73">
        <v>33.119999999999997</v>
      </c>
      <c r="AS73">
        <v>24.380255999999999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4.368913</v>
      </c>
      <c r="AZ73">
        <v>5.3489610000000001</v>
      </c>
      <c r="BA73">
        <v>3.533363</v>
      </c>
      <c r="BB73">
        <v>2.8988100000000001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3140.6426469999992</v>
      </c>
    </row>
    <row r="74" spans="1:117">
      <c r="A74" t="s">
        <v>116</v>
      </c>
      <c r="B74">
        <v>0</v>
      </c>
      <c r="C74">
        <v>0</v>
      </c>
      <c r="D74">
        <v>44.944287000000003</v>
      </c>
      <c r="E74">
        <v>0</v>
      </c>
      <c r="F74">
        <v>0</v>
      </c>
      <c r="G74">
        <v>76.476175999999995</v>
      </c>
      <c r="H74">
        <v>0</v>
      </c>
      <c r="I74">
        <v>0</v>
      </c>
      <c r="J74">
        <v>76.455759</v>
      </c>
      <c r="K74">
        <v>686.05909699999995</v>
      </c>
      <c r="L74">
        <v>413.80746399999998</v>
      </c>
      <c r="M74">
        <v>79.216551999999993</v>
      </c>
      <c r="N74">
        <v>121.70404499999999</v>
      </c>
      <c r="O74">
        <v>127.60189</v>
      </c>
      <c r="P74">
        <v>123.077545</v>
      </c>
      <c r="Q74">
        <v>20.954001999999999</v>
      </c>
      <c r="R74">
        <v>43.709279000000002</v>
      </c>
      <c r="S74">
        <v>27.044661000000001</v>
      </c>
      <c r="T74">
        <v>1.6209739999999999</v>
      </c>
      <c r="U74">
        <v>345.375</v>
      </c>
      <c r="V74">
        <v>14.300737</v>
      </c>
      <c r="W74">
        <v>32.170999999999999</v>
      </c>
      <c r="X74">
        <v>148.30237500000001</v>
      </c>
      <c r="Y74">
        <v>0</v>
      </c>
      <c r="Z74">
        <v>7.7</v>
      </c>
      <c r="AA74">
        <v>42.14808</v>
      </c>
      <c r="AB74">
        <v>44.219014000000001</v>
      </c>
      <c r="AC74">
        <v>32.084375000000001</v>
      </c>
      <c r="AD74">
        <v>40.404277999999998</v>
      </c>
      <c r="AE74">
        <v>0</v>
      </c>
      <c r="AF74">
        <v>19.320810000000002</v>
      </c>
      <c r="AG74">
        <v>44.985377</v>
      </c>
      <c r="AH74">
        <v>167.09486100000001</v>
      </c>
      <c r="AI74">
        <v>32.323999999999998</v>
      </c>
      <c r="AJ74">
        <v>0</v>
      </c>
      <c r="AK74">
        <v>60.087840999999997</v>
      </c>
      <c r="AL74">
        <v>80.177999999999997</v>
      </c>
      <c r="AM74">
        <v>17.373678999999999</v>
      </c>
      <c r="AN74">
        <v>0.94088000000000005</v>
      </c>
      <c r="AO74">
        <v>9.9960000000000004</v>
      </c>
      <c r="AP74">
        <v>11.529</v>
      </c>
      <c r="AQ74">
        <v>65.711851999999993</v>
      </c>
      <c r="AR74">
        <v>33.119999999999997</v>
      </c>
      <c r="AS74">
        <v>24.380255999999999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4.368913</v>
      </c>
      <c r="AZ74">
        <v>5.3489610000000001</v>
      </c>
      <c r="BA74">
        <v>3.533363</v>
      </c>
      <c r="BB74">
        <v>2.8988100000000001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3147.5705429999989</v>
      </c>
    </row>
    <row r="75" spans="1:117">
      <c r="A75" t="s">
        <v>117</v>
      </c>
      <c r="B75">
        <v>0</v>
      </c>
      <c r="C75">
        <v>0</v>
      </c>
      <c r="D75">
        <v>44.944287000000003</v>
      </c>
      <c r="E75">
        <v>0</v>
      </c>
      <c r="F75">
        <v>0</v>
      </c>
      <c r="G75">
        <v>76.110844</v>
      </c>
      <c r="H75">
        <v>0</v>
      </c>
      <c r="I75">
        <v>0</v>
      </c>
      <c r="J75">
        <v>76.455759</v>
      </c>
      <c r="K75">
        <v>686.05909699999995</v>
      </c>
      <c r="L75">
        <v>413.80746399999998</v>
      </c>
      <c r="M75">
        <v>79.216551999999993</v>
      </c>
      <c r="N75">
        <v>121.70404499999999</v>
      </c>
      <c r="O75">
        <v>127.60189</v>
      </c>
      <c r="P75">
        <v>123.077545</v>
      </c>
      <c r="Q75">
        <v>20.954001999999999</v>
      </c>
      <c r="R75">
        <v>43.709279000000002</v>
      </c>
      <c r="S75">
        <v>27.044661000000001</v>
      </c>
      <c r="T75">
        <v>1.6209739999999999</v>
      </c>
      <c r="U75">
        <v>345.375</v>
      </c>
      <c r="V75">
        <v>14.300737</v>
      </c>
      <c r="W75">
        <v>32.170999999999999</v>
      </c>
      <c r="X75">
        <v>148.30237500000001</v>
      </c>
      <c r="Y75">
        <v>0</v>
      </c>
      <c r="Z75">
        <v>13.041600000000001</v>
      </c>
      <c r="AA75">
        <v>42.14808</v>
      </c>
      <c r="AB75">
        <v>44.219014000000001</v>
      </c>
      <c r="AC75">
        <v>32.084375000000001</v>
      </c>
      <c r="AD75">
        <v>40.404277999999998</v>
      </c>
      <c r="AE75">
        <v>0</v>
      </c>
      <c r="AF75">
        <v>19.320810000000002</v>
      </c>
      <c r="AG75">
        <v>44.985377</v>
      </c>
      <c r="AH75">
        <v>167.09486100000001</v>
      </c>
      <c r="AI75">
        <v>32.323999999999998</v>
      </c>
      <c r="AJ75">
        <v>0</v>
      </c>
      <c r="AK75">
        <v>60.087840999999997</v>
      </c>
      <c r="AL75">
        <v>80.177999999999997</v>
      </c>
      <c r="AM75">
        <v>17.373678999999999</v>
      </c>
      <c r="AN75">
        <v>0.94088000000000005</v>
      </c>
      <c r="AO75">
        <v>9.4079999999999995</v>
      </c>
      <c r="AP75">
        <v>4.3554000000000004</v>
      </c>
      <c r="AQ75">
        <v>65.711851999999993</v>
      </c>
      <c r="AR75">
        <v>33.119999999999997</v>
      </c>
      <c r="AS75">
        <v>24.380255999999999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4.368913</v>
      </c>
      <c r="AZ75">
        <v>5.3489610000000001</v>
      </c>
      <c r="BA75">
        <v>3.533363</v>
      </c>
      <c r="BB75">
        <v>2.8988100000000001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3144.785210999999</v>
      </c>
    </row>
    <row r="76" spans="1:117">
      <c r="A76" t="s">
        <v>118</v>
      </c>
      <c r="B76">
        <v>0</v>
      </c>
      <c r="C76">
        <v>0</v>
      </c>
      <c r="D76">
        <v>44.944287000000003</v>
      </c>
      <c r="E76">
        <v>0</v>
      </c>
      <c r="F76">
        <v>0</v>
      </c>
      <c r="G76">
        <v>76.110844</v>
      </c>
      <c r="H76">
        <v>0</v>
      </c>
      <c r="I76">
        <v>0</v>
      </c>
      <c r="J76">
        <v>76.455759</v>
      </c>
      <c r="K76">
        <v>686.05909699999995</v>
      </c>
      <c r="L76">
        <v>413.80746399999998</v>
      </c>
      <c r="M76">
        <v>79.216551999999993</v>
      </c>
      <c r="N76">
        <v>121.70404499999999</v>
      </c>
      <c r="O76">
        <v>127.60189</v>
      </c>
      <c r="P76">
        <v>123.077545</v>
      </c>
      <c r="Q76">
        <v>20.954001999999999</v>
      </c>
      <c r="R76">
        <v>43.709279000000002</v>
      </c>
      <c r="S76">
        <v>27.044661000000001</v>
      </c>
      <c r="T76">
        <v>1.6209739999999999</v>
      </c>
      <c r="U76">
        <v>345.375</v>
      </c>
      <c r="V76">
        <v>14.300737</v>
      </c>
      <c r="W76">
        <v>32.170999999999999</v>
      </c>
      <c r="X76">
        <v>148.30237500000001</v>
      </c>
      <c r="Y76">
        <v>0</v>
      </c>
      <c r="Z76">
        <v>13.041600000000001</v>
      </c>
      <c r="AA76">
        <v>42.14808</v>
      </c>
      <c r="AB76">
        <v>44.219014000000001</v>
      </c>
      <c r="AC76">
        <v>32.084375000000001</v>
      </c>
      <c r="AD76">
        <v>40.404277999999998</v>
      </c>
      <c r="AE76">
        <v>0</v>
      </c>
      <c r="AF76">
        <v>28.981214000000001</v>
      </c>
      <c r="AG76">
        <v>44.985377</v>
      </c>
      <c r="AH76">
        <v>167.09486100000001</v>
      </c>
      <c r="AI76">
        <v>36.540174</v>
      </c>
      <c r="AJ76">
        <v>0</v>
      </c>
      <c r="AK76">
        <v>60.087840999999997</v>
      </c>
      <c r="AL76">
        <v>80.177999999999997</v>
      </c>
      <c r="AM76">
        <v>17.373678999999999</v>
      </c>
      <c r="AN76">
        <v>0.94088000000000005</v>
      </c>
      <c r="AO76">
        <v>9.2609999999999992</v>
      </c>
      <c r="AP76">
        <v>4.3554000000000004</v>
      </c>
      <c r="AQ76">
        <v>65.711851999999993</v>
      </c>
      <c r="AR76">
        <v>33.119999999999997</v>
      </c>
      <c r="AS76">
        <v>24.380255999999999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4.368913</v>
      </c>
      <c r="AZ76">
        <v>5.3489610000000001</v>
      </c>
      <c r="BA76">
        <v>3.533363</v>
      </c>
      <c r="BB76">
        <v>2.8988100000000001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3158.5147889999989</v>
      </c>
    </row>
    <row r="77" spans="1:117">
      <c r="A77" t="s">
        <v>119</v>
      </c>
      <c r="B77">
        <v>0</v>
      </c>
      <c r="C77">
        <v>0</v>
      </c>
      <c r="D77">
        <v>44.944287000000003</v>
      </c>
      <c r="E77">
        <v>0</v>
      </c>
      <c r="F77">
        <v>0</v>
      </c>
      <c r="G77">
        <v>76.110844</v>
      </c>
      <c r="H77">
        <v>0</v>
      </c>
      <c r="I77">
        <v>0</v>
      </c>
      <c r="J77">
        <v>76.455759</v>
      </c>
      <c r="K77">
        <v>686.05909699999995</v>
      </c>
      <c r="L77">
        <v>413.80746399999998</v>
      </c>
      <c r="M77">
        <v>79.216551999999993</v>
      </c>
      <c r="N77">
        <v>121.70404499999999</v>
      </c>
      <c r="O77">
        <v>127.60189</v>
      </c>
      <c r="P77">
        <v>123.077545</v>
      </c>
      <c r="Q77">
        <v>20.954001999999999</v>
      </c>
      <c r="R77">
        <v>43.709279000000002</v>
      </c>
      <c r="S77">
        <v>27.044661000000001</v>
      </c>
      <c r="T77">
        <v>1.6209739999999999</v>
      </c>
      <c r="U77">
        <v>345.375</v>
      </c>
      <c r="V77">
        <v>14.300737</v>
      </c>
      <c r="W77">
        <v>32.170999999999999</v>
      </c>
      <c r="X77">
        <v>148.30237500000001</v>
      </c>
      <c r="Y77">
        <v>0</v>
      </c>
      <c r="Z77">
        <v>13.041600000000001</v>
      </c>
      <c r="AA77">
        <v>42.14808</v>
      </c>
      <c r="AB77">
        <v>44.219014000000001</v>
      </c>
      <c r="AC77">
        <v>32.084375000000001</v>
      </c>
      <c r="AD77">
        <v>40.404277999999998</v>
      </c>
      <c r="AE77">
        <v>0</v>
      </c>
      <c r="AF77">
        <v>38.641618999999999</v>
      </c>
      <c r="AG77">
        <v>44.985377</v>
      </c>
      <c r="AH77">
        <v>167.09486100000001</v>
      </c>
      <c r="AI77">
        <v>36.540174</v>
      </c>
      <c r="AJ77">
        <v>0</v>
      </c>
      <c r="AK77">
        <v>60.087840999999997</v>
      </c>
      <c r="AL77">
        <v>80.177999999999997</v>
      </c>
      <c r="AM77">
        <v>17.373678999999999</v>
      </c>
      <c r="AN77">
        <v>0.94088000000000005</v>
      </c>
      <c r="AO77">
        <v>8.82</v>
      </c>
      <c r="AP77">
        <v>4.3554000000000004</v>
      </c>
      <c r="AQ77">
        <v>66.285754999999995</v>
      </c>
      <c r="AR77">
        <v>33.119999999999997</v>
      </c>
      <c r="AS77">
        <v>24.380255999999999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4.368913</v>
      </c>
      <c r="AZ77">
        <v>5.3489610000000001</v>
      </c>
      <c r="BA77">
        <v>3.533363</v>
      </c>
      <c r="BB77">
        <v>2.8988100000000001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3168.3080969999992</v>
      </c>
    </row>
    <row r="78" spans="1:117">
      <c r="A78" t="s">
        <v>120</v>
      </c>
      <c r="B78">
        <v>0</v>
      </c>
      <c r="C78">
        <v>0</v>
      </c>
      <c r="D78">
        <v>44.944287000000003</v>
      </c>
      <c r="E78">
        <v>0</v>
      </c>
      <c r="F78">
        <v>0</v>
      </c>
      <c r="G78">
        <v>76.110844</v>
      </c>
      <c r="H78">
        <v>0</v>
      </c>
      <c r="I78">
        <v>0</v>
      </c>
      <c r="J78">
        <v>76.455759</v>
      </c>
      <c r="K78">
        <v>686.05909699999995</v>
      </c>
      <c r="L78">
        <v>413.80746399999998</v>
      </c>
      <c r="M78">
        <v>79.216551999999993</v>
      </c>
      <c r="N78">
        <v>121.70404499999999</v>
      </c>
      <c r="O78">
        <v>127.60189</v>
      </c>
      <c r="P78">
        <v>123.077545</v>
      </c>
      <c r="Q78">
        <v>20.954001999999999</v>
      </c>
      <c r="R78">
        <v>43.709279000000002</v>
      </c>
      <c r="S78">
        <v>27.044661000000001</v>
      </c>
      <c r="T78">
        <v>1.6209739999999999</v>
      </c>
      <c r="U78">
        <v>345.375</v>
      </c>
      <c r="V78">
        <v>14.300737</v>
      </c>
      <c r="W78">
        <v>32.170999999999999</v>
      </c>
      <c r="X78">
        <v>148.30237500000001</v>
      </c>
      <c r="Y78">
        <v>0</v>
      </c>
      <c r="Z78">
        <v>19.6614</v>
      </c>
      <c r="AA78">
        <v>42.14808</v>
      </c>
      <c r="AB78">
        <v>45.651209999999999</v>
      </c>
      <c r="AC78">
        <v>32.084375000000001</v>
      </c>
      <c r="AD78">
        <v>41.421652000000002</v>
      </c>
      <c r="AE78">
        <v>54.537857000000002</v>
      </c>
      <c r="AF78">
        <v>42.505780999999999</v>
      </c>
      <c r="AG78">
        <v>44.985377</v>
      </c>
      <c r="AH78">
        <v>169.00895</v>
      </c>
      <c r="AI78">
        <v>36.540174</v>
      </c>
      <c r="AJ78">
        <v>0</v>
      </c>
      <c r="AK78">
        <v>60.087840999999997</v>
      </c>
      <c r="AL78">
        <v>80.177999999999997</v>
      </c>
      <c r="AM78">
        <v>17.373678999999999</v>
      </c>
      <c r="AN78">
        <v>0.94088000000000005</v>
      </c>
      <c r="AO78">
        <v>8.82</v>
      </c>
      <c r="AP78">
        <v>9.4794</v>
      </c>
      <c r="AQ78">
        <v>66.285754999999995</v>
      </c>
      <c r="AR78">
        <v>33.119999999999997</v>
      </c>
      <c r="AS78">
        <v>24.380255999999999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4.4483480000000002</v>
      </c>
      <c r="AZ78">
        <v>5.3489610000000001</v>
      </c>
      <c r="BA78">
        <v>3.6261350000000001</v>
      </c>
      <c r="BB78">
        <v>2.8988100000000001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3242.9897819999992</v>
      </c>
    </row>
    <row r="79" spans="1:117">
      <c r="A79" t="s">
        <v>121</v>
      </c>
      <c r="B79">
        <v>0</v>
      </c>
      <c r="C79">
        <v>0</v>
      </c>
      <c r="D79">
        <v>44.944287000000003</v>
      </c>
      <c r="E79">
        <v>0</v>
      </c>
      <c r="F79">
        <v>0</v>
      </c>
      <c r="G79">
        <v>76.110844</v>
      </c>
      <c r="H79">
        <v>0</v>
      </c>
      <c r="I79">
        <v>0</v>
      </c>
      <c r="J79">
        <v>76.455759</v>
      </c>
      <c r="K79">
        <v>686.05909699999995</v>
      </c>
      <c r="L79">
        <v>413.80746399999998</v>
      </c>
      <c r="M79">
        <v>79.216551999999993</v>
      </c>
      <c r="N79">
        <v>121.70404499999999</v>
      </c>
      <c r="O79">
        <v>127.60189</v>
      </c>
      <c r="P79">
        <v>123.077545</v>
      </c>
      <c r="Q79">
        <v>20.954001999999999</v>
      </c>
      <c r="R79">
        <v>43.709279000000002</v>
      </c>
      <c r="S79">
        <v>27.044661000000001</v>
      </c>
      <c r="T79">
        <v>1.6209739999999999</v>
      </c>
      <c r="U79">
        <v>345.375</v>
      </c>
      <c r="V79">
        <v>14.300737</v>
      </c>
      <c r="W79">
        <v>32.170999999999999</v>
      </c>
      <c r="X79">
        <v>148.30237500000001</v>
      </c>
      <c r="Y79">
        <v>0</v>
      </c>
      <c r="Z79">
        <v>19.6614</v>
      </c>
      <c r="AA79">
        <v>42.14808</v>
      </c>
      <c r="AB79">
        <v>45.651209999999999</v>
      </c>
      <c r="AC79">
        <v>32.084375000000001</v>
      </c>
      <c r="AD79">
        <v>41.421652000000002</v>
      </c>
      <c r="AE79">
        <v>54.537857000000002</v>
      </c>
      <c r="AF79">
        <v>42.505780999999999</v>
      </c>
      <c r="AG79">
        <v>44.985377</v>
      </c>
      <c r="AH79">
        <v>169.00895</v>
      </c>
      <c r="AI79">
        <v>53.404868999999998</v>
      </c>
      <c r="AJ79">
        <v>0</v>
      </c>
      <c r="AK79">
        <v>60.087840999999997</v>
      </c>
      <c r="AL79">
        <v>80.177999999999997</v>
      </c>
      <c r="AM79">
        <v>17.373678999999999</v>
      </c>
      <c r="AN79">
        <v>0.94088000000000005</v>
      </c>
      <c r="AO79">
        <v>8.7024000000000008</v>
      </c>
      <c r="AP79">
        <v>6.2769000000000004</v>
      </c>
      <c r="AQ79">
        <v>66.285754999999995</v>
      </c>
      <c r="AR79">
        <v>33.119999999999997</v>
      </c>
      <c r="AS79">
        <v>24.380255999999999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4.4483480000000002</v>
      </c>
      <c r="AZ79">
        <v>5.3489610000000001</v>
      </c>
      <c r="BA79">
        <v>3.6261350000000001</v>
      </c>
      <c r="BB79">
        <v>2.8988100000000001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3256.5343769999986</v>
      </c>
    </row>
    <row r="80" spans="1:117">
      <c r="A80" t="s">
        <v>122</v>
      </c>
      <c r="B80">
        <v>0</v>
      </c>
      <c r="C80">
        <v>0</v>
      </c>
      <c r="D80">
        <v>44.944287000000003</v>
      </c>
      <c r="E80">
        <v>0</v>
      </c>
      <c r="F80">
        <v>0</v>
      </c>
      <c r="G80">
        <v>76.110844</v>
      </c>
      <c r="H80">
        <v>0</v>
      </c>
      <c r="I80">
        <v>0</v>
      </c>
      <c r="J80">
        <v>76.455759</v>
      </c>
      <c r="K80">
        <v>686.05909699999995</v>
      </c>
      <c r="L80">
        <v>413.80746399999998</v>
      </c>
      <c r="M80">
        <v>79.216551999999993</v>
      </c>
      <c r="N80">
        <v>121.70404499999999</v>
      </c>
      <c r="O80">
        <v>127.60189</v>
      </c>
      <c r="P80">
        <v>123.077545</v>
      </c>
      <c r="Q80">
        <v>20.954001999999999</v>
      </c>
      <c r="R80">
        <v>43.709279000000002</v>
      </c>
      <c r="S80">
        <v>27.044661000000001</v>
      </c>
      <c r="T80">
        <v>1.6209739999999999</v>
      </c>
      <c r="U80">
        <v>345.375</v>
      </c>
      <c r="V80">
        <v>14.300737</v>
      </c>
      <c r="W80">
        <v>32.170999999999999</v>
      </c>
      <c r="X80">
        <v>148.30237500000001</v>
      </c>
      <c r="Y80">
        <v>0</v>
      </c>
      <c r="Z80">
        <v>19.6614</v>
      </c>
      <c r="AA80">
        <v>42.14808</v>
      </c>
      <c r="AB80">
        <v>45.651209999999999</v>
      </c>
      <c r="AC80">
        <v>32.084375000000001</v>
      </c>
      <c r="AD80">
        <v>41.421652000000002</v>
      </c>
      <c r="AE80">
        <v>54.537857000000002</v>
      </c>
      <c r="AF80">
        <v>42.505780999999999</v>
      </c>
      <c r="AG80">
        <v>44.985377</v>
      </c>
      <c r="AH80">
        <v>169.00895</v>
      </c>
      <c r="AI80">
        <v>53.404868999999998</v>
      </c>
      <c r="AJ80">
        <v>0</v>
      </c>
      <c r="AK80">
        <v>60.087840999999997</v>
      </c>
      <c r="AL80">
        <v>80.177999999999997</v>
      </c>
      <c r="AM80">
        <v>17.373678999999999</v>
      </c>
      <c r="AN80">
        <v>0.94088000000000005</v>
      </c>
      <c r="AO80">
        <v>8.7024000000000008</v>
      </c>
      <c r="AP80">
        <v>6.2769000000000004</v>
      </c>
      <c r="AQ80">
        <v>66.285754999999995</v>
      </c>
      <c r="AR80">
        <v>33.119999999999997</v>
      </c>
      <c r="AS80">
        <v>24.380255999999999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4.4483480000000002</v>
      </c>
      <c r="AZ80">
        <v>5.3489610000000001</v>
      </c>
      <c r="BA80">
        <v>3.6261350000000001</v>
      </c>
      <c r="BB80">
        <v>2.8988100000000001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3256.5343769999986</v>
      </c>
    </row>
    <row r="81" spans="1:117">
      <c r="A81" t="s">
        <v>123</v>
      </c>
      <c r="B81">
        <v>0</v>
      </c>
      <c r="C81">
        <v>0</v>
      </c>
      <c r="D81">
        <v>44.944287000000003</v>
      </c>
      <c r="E81">
        <v>0</v>
      </c>
      <c r="F81">
        <v>0</v>
      </c>
      <c r="G81">
        <v>76.110844</v>
      </c>
      <c r="H81">
        <v>0</v>
      </c>
      <c r="I81">
        <v>0</v>
      </c>
      <c r="J81">
        <v>76.455759</v>
      </c>
      <c r="K81">
        <v>686.05909699999995</v>
      </c>
      <c r="L81">
        <v>413.80746399999998</v>
      </c>
      <c r="M81">
        <v>79.216551999999993</v>
      </c>
      <c r="N81">
        <v>121.70404499999999</v>
      </c>
      <c r="O81">
        <v>127.60189</v>
      </c>
      <c r="P81">
        <v>123.077545</v>
      </c>
      <c r="Q81">
        <v>20.954001999999999</v>
      </c>
      <c r="R81">
        <v>43.709279000000002</v>
      </c>
      <c r="S81">
        <v>27.044661000000001</v>
      </c>
      <c r="T81">
        <v>1.6209739999999999</v>
      </c>
      <c r="U81">
        <v>345.375</v>
      </c>
      <c r="V81">
        <v>14.300737</v>
      </c>
      <c r="W81">
        <v>32.170999999999999</v>
      </c>
      <c r="X81">
        <v>148.30237500000001</v>
      </c>
      <c r="Y81">
        <v>0</v>
      </c>
      <c r="Z81">
        <v>19.6614</v>
      </c>
      <c r="AA81">
        <v>42.14808</v>
      </c>
      <c r="AB81">
        <v>45.651209999999999</v>
      </c>
      <c r="AC81">
        <v>32.084375000000001</v>
      </c>
      <c r="AD81">
        <v>41.421652000000002</v>
      </c>
      <c r="AE81">
        <v>54.537857000000002</v>
      </c>
      <c r="AF81">
        <v>42.505780999999999</v>
      </c>
      <c r="AG81">
        <v>44.985377</v>
      </c>
      <c r="AH81">
        <v>169.00895</v>
      </c>
      <c r="AI81">
        <v>53.404868999999998</v>
      </c>
      <c r="AJ81">
        <v>0</v>
      </c>
      <c r="AK81">
        <v>60.087840999999997</v>
      </c>
      <c r="AL81">
        <v>80.177999999999997</v>
      </c>
      <c r="AM81">
        <v>17.373678999999999</v>
      </c>
      <c r="AN81">
        <v>0.94088000000000005</v>
      </c>
      <c r="AO81">
        <v>8.7024000000000008</v>
      </c>
      <c r="AP81">
        <v>5.6364000000000001</v>
      </c>
      <c r="AQ81">
        <v>66.285754999999995</v>
      </c>
      <c r="AR81">
        <v>33.119999999999997</v>
      </c>
      <c r="AS81">
        <v>24.380255999999999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4.4483480000000002</v>
      </c>
      <c r="AZ81">
        <v>5.3489610000000001</v>
      </c>
      <c r="BA81">
        <v>3.6261350000000001</v>
      </c>
      <c r="BB81">
        <v>2.8988100000000001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3255.8938769999986</v>
      </c>
    </row>
    <row r="82" spans="1:117">
      <c r="A82" t="s">
        <v>124</v>
      </c>
      <c r="B82">
        <v>0</v>
      </c>
      <c r="C82">
        <v>0</v>
      </c>
      <c r="D82">
        <v>44.944287000000003</v>
      </c>
      <c r="E82">
        <v>0</v>
      </c>
      <c r="F82">
        <v>0</v>
      </c>
      <c r="G82">
        <v>76.110844</v>
      </c>
      <c r="H82">
        <v>0</v>
      </c>
      <c r="I82">
        <v>0</v>
      </c>
      <c r="J82">
        <v>76.455759</v>
      </c>
      <c r="K82">
        <v>686.05909699999995</v>
      </c>
      <c r="L82">
        <v>413.80746399999998</v>
      </c>
      <c r="M82">
        <v>79.216551999999993</v>
      </c>
      <c r="N82">
        <v>121.70404499999999</v>
      </c>
      <c r="O82">
        <v>127.60189</v>
      </c>
      <c r="P82">
        <v>123.077545</v>
      </c>
      <c r="Q82">
        <v>20.954001999999999</v>
      </c>
      <c r="R82">
        <v>43.709279000000002</v>
      </c>
      <c r="S82">
        <v>27.044661000000001</v>
      </c>
      <c r="T82">
        <v>1.6209739999999999</v>
      </c>
      <c r="U82">
        <v>345.375</v>
      </c>
      <c r="V82">
        <v>14.300737</v>
      </c>
      <c r="W82">
        <v>32.170999999999999</v>
      </c>
      <c r="X82">
        <v>148.30237500000001</v>
      </c>
      <c r="Y82">
        <v>0</v>
      </c>
      <c r="Z82">
        <v>19.6614</v>
      </c>
      <c r="AA82">
        <v>42.14808</v>
      </c>
      <c r="AB82">
        <v>45.651209999999999</v>
      </c>
      <c r="AC82">
        <v>32.084375000000001</v>
      </c>
      <c r="AD82">
        <v>41.421652000000002</v>
      </c>
      <c r="AE82">
        <v>54.537857000000002</v>
      </c>
      <c r="AF82">
        <v>42.505780999999999</v>
      </c>
      <c r="AG82">
        <v>44.985377</v>
      </c>
      <c r="AH82">
        <v>169.00895</v>
      </c>
      <c r="AI82">
        <v>35.134782999999999</v>
      </c>
      <c r="AJ82">
        <v>0</v>
      </c>
      <c r="AK82">
        <v>60.087840999999997</v>
      </c>
      <c r="AL82">
        <v>80.177999999999997</v>
      </c>
      <c r="AM82">
        <v>17.373678999999999</v>
      </c>
      <c r="AN82">
        <v>0.94088000000000005</v>
      </c>
      <c r="AO82">
        <v>8.7024000000000008</v>
      </c>
      <c r="AP82">
        <v>5.6364000000000001</v>
      </c>
      <c r="AQ82">
        <v>66.285754999999995</v>
      </c>
      <c r="AR82">
        <v>33.119999999999997</v>
      </c>
      <c r="AS82">
        <v>24.380255999999999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4.4483480000000002</v>
      </c>
      <c r="AZ82">
        <v>5.3489610000000001</v>
      </c>
      <c r="BA82">
        <v>3.6261350000000001</v>
      </c>
      <c r="BB82">
        <v>2.8988100000000001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3237.6237909999986</v>
      </c>
    </row>
    <row r="83" spans="1:117">
      <c r="A83" t="s">
        <v>125</v>
      </c>
      <c r="B83">
        <v>0</v>
      </c>
      <c r="C83">
        <v>0</v>
      </c>
      <c r="D83">
        <v>45.535659000000003</v>
      </c>
      <c r="E83">
        <v>0</v>
      </c>
      <c r="F83">
        <v>0</v>
      </c>
      <c r="G83">
        <v>76.110844</v>
      </c>
      <c r="H83">
        <v>0</v>
      </c>
      <c r="I83">
        <v>0</v>
      </c>
      <c r="J83">
        <v>76.455759</v>
      </c>
      <c r="K83">
        <v>686.05909699999995</v>
      </c>
      <c r="L83">
        <v>413.80746399999998</v>
      </c>
      <c r="M83">
        <v>79.216551999999993</v>
      </c>
      <c r="N83">
        <v>121.70404499999999</v>
      </c>
      <c r="O83">
        <v>127.60189</v>
      </c>
      <c r="P83">
        <v>123.077545</v>
      </c>
      <c r="Q83">
        <v>20.954001999999999</v>
      </c>
      <c r="R83">
        <v>43.709279000000002</v>
      </c>
      <c r="S83">
        <v>27.044661000000001</v>
      </c>
      <c r="T83">
        <v>1.6209739999999999</v>
      </c>
      <c r="U83">
        <v>345.375</v>
      </c>
      <c r="V83">
        <v>14.300737</v>
      </c>
      <c r="W83">
        <v>32.170999999999999</v>
      </c>
      <c r="X83">
        <v>148.30237500000001</v>
      </c>
      <c r="Y83">
        <v>0</v>
      </c>
      <c r="Z83">
        <v>19.6614</v>
      </c>
      <c r="AA83">
        <v>42.14808</v>
      </c>
      <c r="AB83">
        <v>45.651209999999999</v>
      </c>
      <c r="AC83">
        <v>32.084375000000001</v>
      </c>
      <c r="AD83">
        <v>41.421652000000002</v>
      </c>
      <c r="AE83">
        <v>54.537857000000002</v>
      </c>
      <c r="AF83">
        <v>42.505780999999999</v>
      </c>
      <c r="AG83">
        <v>44.985377</v>
      </c>
      <c r="AH83">
        <v>169.00895</v>
      </c>
      <c r="AI83">
        <v>49.188695000000003</v>
      </c>
      <c r="AJ83">
        <v>0</v>
      </c>
      <c r="AK83">
        <v>60.087840999999997</v>
      </c>
      <c r="AL83">
        <v>80.177999999999997</v>
      </c>
      <c r="AM83">
        <v>17.373678999999999</v>
      </c>
      <c r="AN83">
        <v>0.94088000000000005</v>
      </c>
      <c r="AO83">
        <v>8.9670000000000005</v>
      </c>
      <c r="AP83">
        <v>5.6364000000000001</v>
      </c>
      <c r="AQ83">
        <v>66.285754999999995</v>
      </c>
      <c r="AR83">
        <v>33.119999999999997</v>
      </c>
      <c r="AS83">
        <v>29.551825999999998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4.4483480000000002</v>
      </c>
      <c r="AZ83">
        <v>5.3489610000000001</v>
      </c>
      <c r="BA83">
        <v>3.6261350000000001</v>
      </c>
      <c r="BB83">
        <v>2.8988100000000001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3257.7052449999987</v>
      </c>
    </row>
    <row r="84" spans="1:117">
      <c r="A84" t="s">
        <v>126</v>
      </c>
      <c r="B84">
        <v>0</v>
      </c>
      <c r="C84">
        <v>0</v>
      </c>
      <c r="D84">
        <v>45.535659000000003</v>
      </c>
      <c r="E84">
        <v>0</v>
      </c>
      <c r="F84">
        <v>0</v>
      </c>
      <c r="G84">
        <v>76.110844</v>
      </c>
      <c r="H84">
        <v>0</v>
      </c>
      <c r="I84">
        <v>0</v>
      </c>
      <c r="J84">
        <v>76.455759</v>
      </c>
      <c r="K84">
        <v>686.05909699999995</v>
      </c>
      <c r="L84">
        <v>413.80746399999998</v>
      </c>
      <c r="M84">
        <v>79.216551999999993</v>
      </c>
      <c r="N84">
        <v>121.70404499999999</v>
      </c>
      <c r="O84">
        <v>127.60189</v>
      </c>
      <c r="P84">
        <v>123.077545</v>
      </c>
      <c r="Q84">
        <v>20.954001999999999</v>
      </c>
      <c r="R84">
        <v>43.709279000000002</v>
      </c>
      <c r="S84">
        <v>27.044661000000001</v>
      </c>
      <c r="T84">
        <v>1.6209739999999999</v>
      </c>
      <c r="U84">
        <v>345.375</v>
      </c>
      <c r="V84">
        <v>14.300737</v>
      </c>
      <c r="W84">
        <v>32.170999999999999</v>
      </c>
      <c r="X84">
        <v>148.30237500000001</v>
      </c>
      <c r="Y84">
        <v>0</v>
      </c>
      <c r="Z84">
        <v>19.6614</v>
      </c>
      <c r="AA84">
        <v>42.14808</v>
      </c>
      <c r="AB84">
        <v>45.651209999999999</v>
      </c>
      <c r="AC84">
        <v>32.084375000000001</v>
      </c>
      <c r="AD84">
        <v>41.421652000000002</v>
      </c>
      <c r="AE84">
        <v>54.537857000000002</v>
      </c>
      <c r="AF84">
        <v>42.505780999999999</v>
      </c>
      <c r="AG84">
        <v>44.985377</v>
      </c>
      <c r="AH84">
        <v>169.00895</v>
      </c>
      <c r="AI84">
        <v>49.188695000000003</v>
      </c>
      <c r="AJ84">
        <v>0</v>
      </c>
      <c r="AK84">
        <v>60.087840999999997</v>
      </c>
      <c r="AL84">
        <v>80.177999999999997</v>
      </c>
      <c r="AM84">
        <v>17.373678999999999</v>
      </c>
      <c r="AN84">
        <v>0.94088000000000005</v>
      </c>
      <c r="AO84">
        <v>8.9670000000000005</v>
      </c>
      <c r="AP84">
        <v>5.6364000000000001</v>
      </c>
      <c r="AQ84">
        <v>66.285754999999995</v>
      </c>
      <c r="AR84">
        <v>33.119999999999997</v>
      </c>
      <c r="AS84">
        <v>29.551825999999998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4.4483480000000002</v>
      </c>
      <c r="AZ84">
        <v>5.3489610000000001</v>
      </c>
      <c r="BA84">
        <v>3.6261350000000001</v>
      </c>
      <c r="BB84">
        <v>2.8988100000000001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3257.7052449999987</v>
      </c>
    </row>
    <row r="85" spans="1:117">
      <c r="A85" t="s">
        <v>127</v>
      </c>
      <c r="B85">
        <v>0</v>
      </c>
      <c r="C85">
        <v>0</v>
      </c>
      <c r="D85">
        <v>45.535659000000003</v>
      </c>
      <c r="E85">
        <v>0</v>
      </c>
      <c r="F85">
        <v>0</v>
      </c>
      <c r="G85">
        <v>76.110844</v>
      </c>
      <c r="H85">
        <v>0</v>
      </c>
      <c r="I85">
        <v>0</v>
      </c>
      <c r="J85">
        <v>76.455759</v>
      </c>
      <c r="K85">
        <v>686.05909699999995</v>
      </c>
      <c r="L85">
        <v>413.80746399999998</v>
      </c>
      <c r="M85">
        <v>79.216551999999993</v>
      </c>
      <c r="N85">
        <v>121.70404499999999</v>
      </c>
      <c r="O85">
        <v>127.60189</v>
      </c>
      <c r="P85">
        <v>126.972404</v>
      </c>
      <c r="Q85">
        <v>20.954001999999999</v>
      </c>
      <c r="R85">
        <v>43.709279000000002</v>
      </c>
      <c r="S85">
        <v>27.044661000000001</v>
      </c>
      <c r="T85">
        <v>1.6209739999999999</v>
      </c>
      <c r="U85">
        <v>345.375</v>
      </c>
      <c r="V85">
        <v>14.300737</v>
      </c>
      <c r="W85">
        <v>32.170999999999999</v>
      </c>
      <c r="X85">
        <v>148.30237500000001</v>
      </c>
      <c r="Y85">
        <v>0</v>
      </c>
      <c r="Z85">
        <v>20.214700000000001</v>
      </c>
      <c r="AA85">
        <v>42.14808</v>
      </c>
      <c r="AB85">
        <v>45.651209999999999</v>
      </c>
      <c r="AC85">
        <v>32.084375000000001</v>
      </c>
      <c r="AD85">
        <v>41.421652000000002</v>
      </c>
      <c r="AE85">
        <v>54.537857000000002</v>
      </c>
      <c r="AF85">
        <v>42.505780999999999</v>
      </c>
      <c r="AG85">
        <v>44.985377</v>
      </c>
      <c r="AH85">
        <v>169.00895</v>
      </c>
      <c r="AI85">
        <v>49.188695000000003</v>
      </c>
      <c r="AJ85">
        <v>0</v>
      </c>
      <c r="AK85">
        <v>60.087840999999997</v>
      </c>
      <c r="AL85">
        <v>80.177999999999997</v>
      </c>
      <c r="AM85">
        <v>17.373678999999999</v>
      </c>
      <c r="AN85">
        <v>0.94088000000000005</v>
      </c>
      <c r="AO85">
        <v>8.9670000000000005</v>
      </c>
      <c r="AP85">
        <v>5.6364000000000001</v>
      </c>
      <c r="AQ85">
        <v>66.285754999999995</v>
      </c>
      <c r="AR85">
        <v>33.119999999999997</v>
      </c>
      <c r="AS85">
        <v>29.551825999999998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4.4483480000000002</v>
      </c>
      <c r="AZ85">
        <v>5.3489610000000001</v>
      </c>
      <c r="BA85">
        <v>3.6261350000000001</v>
      </c>
      <c r="BB85">
        <v>2.8988100000000001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3262.1534039999988</v>
      </c>
    </row>
    <row r="86" spans="1:117">
      <c r="A86" t="s">
        <v>128</v>
      </c>
      <c r="B86">
        <v>0</v>
      </c>
      <c r="C86">
        <v>0</v>
      </c>
      <c r="D86">
        <v>45.535659000000003</v>
      </c>
      <c r="E86">
        <v>0</v>
      </c>
      <c r="F86">
        <v>0</v>
      </c>
      <c r="G86">
        <v>76.110844</v>
      </c>
      <c r="H86">
        <v>0</v>
      </c>
      <c r="I86">
        <v>0</v>
      </c>
      <c r="J86">
        <v>76.455759</v>
      </c>
      <c r="K86">
        <v>686.05909699999995</v>
      </c>
      <c r="L86">
        <v>413.80746399999998</v>
      </c>
      <c r="M86">
        <v>79.216551999999993</v>
      </c>
      <c r="N86">
        <v>121.70404499999999</v>
      </c>
      <c r="O86">
        <v>127.60189</v>
      </c>
      <c r="P86">
        <v>126.972404</v>
      </c>
      <c r="Q86">
        <v>20.954001999999999</v>
      </c>
      <c r="R86">
        <v>43.709279000000002</v>
      </c>
      <c r="S86">
        <v>27.044661000000001</v>
      </c>
      <c r="T86">
        <v>1.6209739999999999</v>
      </c>
      <c r="U86">
        <v>345.375</v>
      </c>
      <c r="V86">
        <v>14.300737</v>
      </c>
      <c r="W86">
        <v>32.170999999999999</v>
      </c>
      <c r="X86">
        <v>148.30237500000001</v>
      </c>
      <c r="Y86">
        <v>0</v>
      </c>
      <c r="Z86">
        <v>20.214700000000001</v>
      </c>
      <c r="AA86">
        <v>42.14808</v>
      </c>
      <c r="AB86">
        <v>44.219014000000001</v>
      </c>
      <c r="AC86">
        <v>32.084375000000001</v>
      </c>
      <c r="AD86">
        <v>40.404277999999998</v>
      </c>
      <c r="AE86">
        <v>53.784869</v>
      </c>
      <c r="AF86">
        <v>38.641618999999999</v>
      </c>
      <c r="AG86">
        <v>44.985377</v>
      </c>
      <c r="AH86">
        <v>167.09486100000001</v>
      </c>
      <c r="AI86">
        <v>35.134782999999999</v>
      </c>
      <c r="AJ86">
        <v>0</v>
      </c>
      <c r="AK86">
        <v>60.087840999999997</v>
      </c>
      <c r="AL86">
        <v>80.177999999999997</v>
      </c>
      <c r="AM86">
        <v>17.373678999999999</v>
      </c>
      <c r="AN86">
        <v>0.94088000000000005</v>
      </c>
      <c r="AO86">
        <v>9.2609999999999992</v>
      </c>
      <c r="AP86">
        <v>5.6364000000000001</v>
      </c>
      <c r="AQ86">
        <v>66.285754999999995</v>
      </c>
      <c r="AR86">
        <v>33.119999999999997</v>
      </c>
      <c r="AS86">
        <v>29.551825999999998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4.368913</v>
      </c>
      <c r="AZ86">
        <v>5.3489610000000001</v>
      </c>
      <c r="BA86">
        <v>3.533363</v>
      </c>
      <c r="BB86">
        <v>2.8988100000000001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3239.240475999999</v>
      </c>
    </row>
    <row r="87" spans="1:117">
      <c r="A87" t="s">
        <v>129</v>
      </c>
      <c r="B87">
        <v>0</v>
      </c>
      <c r="C87">
        <v>0</v>
      </c>
      <c r="D87">
        <v>45.535659000000003</v>
      </c>
      <c r="E87">
        <v>0</v>
      </c>
      <c r="F87">
        <v>0</v>
      </c>
      <c r="G87">
        <v>76.110844</v>
      </c>
      <c r="H87">
        <v>0</v>
      </c>
      <c r="I87">
        <v>0</v>
      </c>
      <c r="J87">
        <v>76.455759</v>
      </c>
      <c r="K87">
        <v>686.05909699999995</v>
      </c>
      <c r="L87">
        <v>413.80746399999998</v>
      </c>
      <c r="M87">
        <v>79.216551999999993</v>
      </c>
      <c r="N87">
        <v>121.70404499999999</v>
      </c>
      <c r="O87">
        <v>127.60189</v>
      </c>
      <c r="P87">
        <v>126.972404</v>
      </c>
      <c r="Q87">
        <v>20.954001999999999</v>
      </c>
      <c r="R87">
        <v>43.109279000000001</v>
      </c>
      <c r="S87">
        <v>27.044661000000001</v>
      </c>
      <c r="T87">
        <v>1.6209739999999999</v>
      </c>
      <c r="U87">
        <v>345.375</v>
      </c>
      <c r="V87">
        <v>14.300737</v>
      </c>
      <c r="W87">
        <v>32.170999999999999</v>
      </c>
      <c r="X87">
        <v>148.30237500000001</v>
      </c>
      <c r="Y87">
        <v>0</v>
      </c>
      <c r="Z87">
        <v>20.214700000000001</v>
      </c>
      <c r="AA87">
        <v>42.14808</v>
      </c>
      <c r="AB87">
        <v>44.219014000000001</v>
      </c>
      <c r="AC87">
        <v>32.084375000000001</v>
      </c>
      <c r="AD87">
        <v>40.404277999999998</v>
      </c>
      <c r="AE87">
        <v>53.784869</v>
      </c>
      <c r="AF87">
        <v>38.641618999999999</v>
      </c>
      <c r="AG87">
        <v>44.985377</v>
      </c>
      <c r="AH87">
        <v>167.09486100000001</v>
      </c>
      <c r="AI87">
        <v>35.134782999999999</v>
      </c>
      <c r="AJ87">
        <v>0</v>
      </c>
      <c r="AK87">
        <v>60.087840999999997</v>
      </c>
      <c r="AL87">
        <v>80.177999999999997</v>
      </c>
      <c r="AM87">
        <v>17.373678999999999</v>
      </c>
      <c r="AN87">
        <v>0.94088000000000005</v>
      </c>
      <c r="AO87">
        <v>9.2609999999999992</v>
      </c>
      <c r="AP87">
        <v>4.3554000000000004</v>
      </c>
      <c r="AQ87">
        <v>66.285754999999995</v>
      </c>
      <c r="AR87">
        <v>33.119999999999997</v>
      </c>
      <c r="AS87">
        <v>25.119052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4.368913</v>
      </c>
      <c r="AZ87">
        <v>5.3489610000000001</v>
      </c>
      <c r="BA87">
        <v>3.533363</v>
      </c>
      <c r="BB87">
        <v>2.8988100000000001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3232.9267019999988</v>
      </c>
    </row>
    <row r="88" spans="1:117">
      <c r="A88" t="s">
        <v>130</v>
      </c>
      <c r="B88">
        <v>0</v>
      </c>
      <c r="C88">
        <v>0</v>
      </c>
      <c r="D88">
        <v>45.535659000000003</v>
      </c>
      <c r="E88">
        <v>0</v>
      </c>
      <c r="F88">
        <v>0</v>
      </c>
      <c r="G88">
        <v>76.110844</v>
      </c>
      <c r="H88">
        <v>0</v>
      </c>
      <c r="I88">
        <v>0</v>
      </c>
      <c r="J88">
        <v>76.455759</v>
      </c>
      <c r="K88">
        <v>685.759097</v>
      </c>
      <c r="L88">
        <v>413.80746399999998</v>
      </c>
      <c r="M88">
        <v>79.216551999999993</v>
      </c>
      <c r="N88">
        <v>121.70404499999999</v>
      </c>
      <c r="O88">
        <v>127.60189</v>
      </c>
      <c r="P88">
        <v>126.972404</v>
      </c>
      <c r="Q88">
        <v>20.954001999999999</v>
      </c>
      <c r="R88">
        <v>43.109279000000001</v>
      </c>
      <c r="S88">
        <v>27.044661000000001</v>
      </c>
      <c r="T88">
        <v>1.6209739999999999</v>
      </c>
      <c r="U88">
        <v>345.375</v>
      </c>
      <c r="V88">
        <v>14.300737</v>
      </c>
      <c r="W88">
        <v>32.170999999999999</v>
      </c>
      <c r="X88">
        <v>148.30237500000001</v>
      </c>
      <c r="Y88">
        <v>0</v>
      </c>
      <c r="Z88">
        <v>20.214700000000001</v>
      </c>
      <c r="AA88">
        <v>42.14808</v>
      </c>
      <c r="AB88">
        <v>44.219014000000001</v>
      </c>
      <c r="AC88">
        <v>32.084375000000001</v>
      </c>
      <c r="AD88">
        <v>40.404277999999998</v>
      </c>
      <c r="AE88">
        <v>53.784869</v>
      </c>
      <c r="AF88">
        <v>38.641618999999999</v>
      </c>
      <c r="AG88">
        <v>44.985377</v>
      </c>
      <c r="AH88">
        <v>167.09486100000001</v>
      </c>
      <c r="AI88">
        <v>35.134782999999999</v>
      </c>
      <c r="AJ88">
        <v>0</v>
      </c>
      <c r="AK88">
        <v>60.087840999999997</v>
      </c>
      <c r="AL88">
        <v>80.177999999999997</v>
      </c>
      <c r="AM88">
        <v>17.373678999999999</v>
      </c>
      <c r="AN88">
        <v>0.94088000000000005</v>
      </c>
      <c r="AO88">
        <v>9.5549999999999997</v>
      </c>
      <c r="AP88">
        <v>4.3554000000000004</v>
      </c>
      <c r="AQ88">
        <v>66.285754999999995</v>
      </c>
      <c r="AR88">
        <v>33.119999999999997</v>
      </c>
      <c r="AS88">
        <v>25.119052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4.368913</v>
      </c>
      <c r="AZ88">
        <v>5.3489610000000001</v>
      </c>
      <c r="BA88">
        <v>3.533363</v>
      </c>
      <c r="BB88">
        <v>2.8988100000000001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3232.920701999999</v>
      </c>
    </row>
    <row r="89" spans="1:117">
      <c r="A89" t="s">
        <v>131</v>
      </c>
      <c r="B89">
        <v>0</v>
      </c>
      <c r="C89">
        <v>0</v>
      </c>
      <c r="D89">
        <v>45.535659000000003</v>
      </c>
      <c r="E89">
        <v>0</v>
      </c>
      <c r="F89">
        <v>0</v>
      </c>
      <c r="G89">
        <v>76.110844</v>
      </c>
      <c r="H89">
        <v>0</v>
      </c>
      <c r="I89">
        <v>0</v>
      </c>
      <c r="J89">
        <v>76.455759</v>
      </c>
      <c r="K89">
        <v>685.759097</v>
      </c>
      <c r="L89">
        <v>413.80746399999998</v>
      </c>
      <c r="M89">
        <v>79.216551999999993</v>
      </c>
      <c r="N89">
        <v>121.70404499999999</v>
      </c>
      <c r="O89">
        <v>127.60189</v>
      </c>
      <c r="P89">
        <v>126.972404</v>
      </c>
      <c r="Q89">
        <v>20.954001999999999</v>
      </c>
      <c r="R89">
        <v>43.109279000000001</v>
      </c>
      <c r="S89">
        <v>27.044661000000001</v>
      </c>
      <c r="T89">
        <v>1.6209739999999999</v>
      </c>
      <c r="U89">
        <v>345.375</v>
      </c>
      <c r="V89">
        <v>14.300737</v>
      </c>
      <c r="W89">
        <v>32.170999999999999</v>
      </c>
      <c r="X89">
        <v>148.30237500000001</v>
      </c>
      <c r="Y89">
        <v>0</v>
      </c>
      <c r="Z89">
        <v>20.214700000000001</v>
      </c>
      <c r="AA89">
        <v>42.14808</v>
      </c>
      <c r="AB89">
        <v>44.219014000000001</v>
      </c>
      <c r="AC89">
        <v>32.084375000000001</v>
      </c>
      <c r="AD89">
        <v>40.404277999999998</v>
      </c>
      <c r="AE89">
        <v>53.784869</v>
      </c>
      <c r="AF89">
        <v>38.641618999999999</v>
      </c>
      <c r="AG89">
        <v>44.985377</v>
      </c>
      <c r="AH89">
        <v>167.09486100000001</v>
      </c>
      <c r="AI89">
        <v>32.323999999999998</v>
      </c>
      <c r="AJ89">
        <v>0</v>
      </c>
      <c r="AK89">
        <v>60.087840999999997</v>
      </c>
      <c r="AL89">
        <v>80.177999999999997</v>
      </c>
      <c r="AM89">
        <v>17.373678999999999</v>
      </c>
      <c r="AN89">
        <v>0.94088000000000005</v>
      </c>
      <c r="AO89">
        <v>9.5549999999999997</v>
      </c>
      <c r="AP89">
        <v>4.3554000000000004</v>
      </c>
      <c r="AQ89">
        <v>66.285754999999995</v>
      </c>
      <c r="AR89">
        <v>33.119999999999997</v>
      </c>
      <c r="AS89">
        <v>21.425073999999999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4.368913</v>
      </c>
      <c r="AZ89">
        <v>5.3489610000000001</v>
      </c>
      <c r="BA89">
        <v>3.533363</v>
      </c>
      <c r="BB89">
        <v>2.8988100000000001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3226.4159409999993</v>
      </c>
    </row>
    <row r="90" spans="1:117">
      <c r="A90" t="s">
        <v>132</v>
      </c>
      <c r="B90">
        <v>0</v>
      </c>
      <c r="C90">
        <v>0</v>
      </c>
      <c r="D90">
        <v>45.535659000000003</v>
      </c>
      <c r="E90">
        <v>0</v>
      </c>
      <c r="F90">
        <v>0</v>
      </c>
      <c r="G90">
        <v>76.110844</v>
      </c>
      <c r="H90">
        <v>0</v>
      </c>
      <c r="I90">
        <v>0</v>
      </c>
      <c r="J90">
        <v>76.455759</v>
      </c>
      <c r="K90">
        <v>685.759097</v>
      </c>
      <c r="L90">
        <v>413.80746399999998</v>
      </c>
      <c r="M90">
        <v>79.216551999999993</v>
      </c>
      <c r="N90">
        <v>121.70404499999999</v>
      </c>
      <c r="O90">
        <v>127.60189</v>
      </c>
      <c r="P90">
        <v>126.972404</v>
      </c>
      <c r="Q90">
        <v>20.954001999999999</v>
      </c>
      <c r="R90">
        <v>43.109279000000001</v>
      </c>
      <c r="S90">
        <v>27.044661000000001</v>
      </c>
      <c r="T90">
        <v>1.6209739999999999</v>
      </c>
      <c r="U90">
        <v>345.375</v>
      </c>
      <c r="V90">
        <v>14.300737</v>
      </c>
      <c r="W90">
        <v>32.170999999999999</v>
      </c>
      <c r="X90">
        <v>148.30237500000001</v>
      </c>
      <c r="Y90">
        <v>0</v>
      </c>
      <c r="Z90">
        <v>20.214700000000001</v>
      </c>
      <c r="AA90">
        <v>42.14808</v>
      </c>
      <c r="AB90">
        <v>45.651209999999999</v>
      </c>
      <c r="AC90">
        <v>32.084375000000001</v>
      </c>
      <c r="AD90">
        <v>41.421652000000002</v>
      </c>
      <c r="AE90">
        <v>54.537857000000002</v>
      </c>
      <c r="AF90">
        <v>42.505780999999999</v>
      </c>
      <c r="AG90">
        <v>44.985377</v>
      </c>
      <c r="AH90">
        <v>169.00895</v>
      </c>
      <c r="AI90">
        <v>32.323999999999998</v>
      </c>
      <c r="AJ90">
        <v>0</v>
      </c>
      <c r="AK90">
        <v>60.087840999999997</v>
      </c>
      <c r="AL90">
        <v>80.177999999999997</v>
      </c>
      <c r="AM90">
        <v>17.373678999999999</v>
      </c>
      <c r="AN90">
        <v>0.94088000000000005</v>
      </c>
      <c r="AO90">
        <v>9.5549999999999997</v>
      </c>
      <c r="AP90">
        <v>5.6364000000000001</v>
      </c>
      <c r="AQ90">
        <v>66.285754999999995</v>
      </c>
      <c r="AR90">
        <v>33.119999999999997</v>
      </c>
      <c r="AS90">
        <v>21.425073999999999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4.4483480000000002</v>
      </c>
      <c r="AZ90">
        <v>5.3489610000000001</v>
      </c>
      <c r="BA90">
        <v>3.6261350000000001</v>
      </c>
      <c r="BB90">
        <v>2.8988100000000001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3236.849956999999</v>
      </c>
    </row>
    <row r="91" spans="1:117">
      <c r="A91" t="s">
        <v>133</v>
      </c>
      <c r="B91">
        <v>0</v>
      </c>
      <c r="C91">
        <v>0</v>
      </c>
      <c r="D91">
        <v>46.718404</v>
      </c>
      <c r="E91">
        <v>0</v>
      </c>
      <c r="F91">
        <v>0</v>
      </c>
      <c r="G91">
        <v>76.476175999999995</v>
      </c>
      <c r="H91">
        <v>0</v>
      </c>
      <c r="I91">
        <v>0</v>
      </c>
      <c r="J91">
        <v>76.455759</v>
      </c>
      <c r="K91">
        <v>686.05909699999995</v>
      </c>
      <c r="L91">
        <v>413.80746399999998</v>
      </c>
      <c r="M91">
        <v>79.216551999999993</v>
      </c>
      <c r="N91">
        <v>121.70404499999999</v>
      </c>
      <c r="O91">
        <v>127.60189</v>
      </c>
      <c r="P91">
        <v>126.972404</v>
      </c>
      <c r="Q91">
        <v>20.954001999999999</v>
      </c>
      <c r="R91">
        <v>43.109279000000001</v>
      </c>
      <c r="S91">
        <v>27.044661000000001</v>
      </c>
      <c r="T91">
        <v>1.6209739999999999</v>
      </c>
      <c r="U91">
        <v>345.375</v>
      </c>
      <c r="V91">
        <v>14.300737</v>
      </c>
      <c r="W91">
        <v>32.170999999999999</v>
      </c>
      <c r="X91">
        <v>148.30237500000001</v>
      </c>
      <c r="Y91">
        <v>0</v>
      </c>
      <c r="Z91">
        <v>20.214700000000001</v>
      </c>
      <c r="AA91">
        <v>42.14808</v>
      </c>
      <c r="AB91">
        <v>45.651209999999999</v>
      </c>
      <c r="AC91">
        <v>32.084375000000001</v>
      </c>
      <c r="AD91">
        <v>41.421652000000002</v>
      </c>
      <c r="AE91">
        <v>54.537857000000002</v>
      </c>
      <c r="AF91">
        <v>42.505780999999999</v>
      </c>
      <c r="AG91">
        <v>44.985377</v>
      </c>
      <c r="AH91">
        <v>169.00895</v>
      </c>
      <c r="AI91">
        <v>32.323999999999998</v>
      </c>
      <c r="AJ91">
        <v>0</v>
      </c>
      <c r="AK91">
        <v>60.087840999999997</v>
      </c>
      <c r="AL91">
        <v>80.177999999999997</v>
      </c>
      <c r="AM91">
        <v>17.373678999999999</v>
      </c>
      <c r="AN91">
        <v>0.94088000000000005</v>
      </c>
      <c r="AO91">
        <v>9.5549999999999997</v>
      </c>
      <c r="AP91">
        <v>5.6364000000000001</v>
      </c>
      <c r="AQ91">
        <v>66.285754999999995</v>
      </c>
      <c r="AR91">
        <v>33.119999999999997</v>
      </c>
      <c r="AS91">
        <v>23.641461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4.4483480000000002</v>
      </c>
      <c r="AZ91">
        <v>5.3489610000000001</v>
      </c>
      <c r="BA91">
        <v>3.6261350000000001</v>
      </c>
      <c r="BB91">
        <v>2.8988100000000001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3240.914420999999</v>
      </c>
    </row>
    <row r="92" spans="1:117">
      <c r="A92" t="s">
        <v>134</v>
      </c>
      <c r="B92">
        <v>0</v>
      </c>
      <c r="C92">
        <v>0</v>
      </c>
      <c r="D92">
        <v>46.718404</v>
      </c>
      <c r="E92">
        <v>0</v>
      </c>
      <c r="F92">
        <v>0</v>
      </c>
      <c r="G92">
        <v>76.476175999999995</v>
      </c>
      <c r="H92">
        <v>0</v>
      </c>
      <c r="I92">
        <v>0</v>
      </c>
      <c r="J92">
        <v>76.455759</v>
      </c>
      <c r="K92">
        <v>686.05909699999995</v>
      </c>
      <c r="L92">
        <v>413.80746399999998</v>
      </c>
      <c r="M92">
        <v>79.216551999999993</v>
      </c>
      <c r="N92">
        <v>121.70404499999999</v>
      </c>
      <c r="O92">
        <v>127.60189</v>
      </c>
      <c r="P92">
        <v>126.972404</v>
      </c>
      <c r="Q92">
        <v>20.954001999999999</v>
      </c>
      <c r="R92">
        <v>43.109279000000001</v>
      </c>
      <c r="S92">
        <v>27.044661000000001</v>
      </c>
      <c r="T92">
        <v>1.6209739999999999</v>
      </c>
      <c r="U92">
        <v>345.375</v>
      </c>
      <c r="V92">
        <v>14.300737</v>
      </c>
      <c r="W92">
        <v>32.170999999999999</v>
      </c>
      <c r="X92">
        <v>148.30237500000001</v>
      </c>
      <c r="Y92">
        <v>0</v>
      </c>
      <c r="Z92">
        <v>20.214700000000001</v>
      </c>
      <c r="AA92">
        <v>42.14808</v>
      </c>
      <c r="AB92">
        <v>45.651209999999999</v>
      </c>
      <c r="AC92">
        <v>32.084375000000001</v>
      </c>
      <c r="AD92">
        <v>41.421652000000002</v>
      </c>
      <c r="AE92">
        <v>54.537857000000002</v>
      </c>
      <c r="AF92">
        <v>42.505780999999999</v>
      </c>
      <c r="AG92">
        <v>44.985377</v>
      </c>
      <c r="AH92">
        <v>169.00895</v>
      </c>
      <c r="AI92">
        <v>32.323999999999998</v>
      </c>
      <c r="AJ92">
        <v>0</v>
      </c>
      <c r="AK92">
        <v>60.087840999999997</v>
      </c>
      <c r="AL92">
        <v>80.177999999999997</v>
      </c>
      <c r="AM92">
        <v>17.373678999999999</v>
      </c>
      <c r="AN92">
        <v>0.94088000000000005</v>
      </c>
      <c r="AO92">
        <v>9.5549999999999997</v>
      </c>
      <c r="AP92">
        <v>5.6364000000000001</v>
      </c>
      <c r="AQ92">
        <v>66.285754999999995</v>
      </c>
      <c r="AR92">
        <v>33.119999999999997</v>
      </c>
      <c r="AS92">
        <v>23.641461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4.4483480000000002</v>
      </c>
      <c r="AZ92">
        <v>5.3489610000000001</v>
      </c>
      <c r="BA92">
        <v>3.6261350000000001</v>
      </c>
      <c r="BB92">
        <v>2.8988100000000001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3240.914420999999</v>
      </c>
    </row>
    <row r="93" spans="1:117">
      <c r="A93" t="s">
        <v>135</v>
      </c>
      <c r="B93">
        <v>0</v>
      </c>
      <c r="C93">
        <v>0</v>
      </c>
      <c r="D93">
        <v>46.718404</v>
      </c>
      <c r="E93">
        <v>0</v>
      </c>
      <c r="F93">
        <v>0</v>
      </c>
      <c r="G93">
        <v>76.476175999999995</v>
      </c>
      <c r="H93">
        <v>0</v>
      </c>
      <c r="I93">
        <v>0</v>
      </c>
      <c r="J93">
        <v>76.455759</v>
      </c>
      <c r="K93">
        <v>686.05909699999995</v>
      </c>
      <c r="L93">
        <v>413.80746399999998</v>
      </c>
      <c r="M93">
        <v>79.216551999999993</v>
      </c>
      <c r="N93">
        <v>121.70404499999999</v>
      </c>
      <c r="O93">
        <v>127.60189</v>
      </c>
      <c r="P93">
        <v>126.972404</v>
      </c>
      <c r="Q93">
        <v>20.954001999999999</v>
      </c>
      <c r="R93">
        <v>43.709279000000002</v>
      </c>
      <c r="S93">
        <v>27.044661000000001</v>
      </c>
      <c r="T93">
        <v>1.6209739999999999</v>
      </c>
      <c r="U93">
        <v>345.375</v>
      </c>
      <c r="V93">
        <v>14.300737</v>
      </c>
      <c r="W93">
        <v>32.170999999999999</v>
      </c>
      <c r="X93">
        <v>148.30237500000001</v>
      </c>
      <c r="Y93">
        <v>0</v>
      </c>
      <c r="Z93">
        <v>0</v>
      </c>
      <c r="AA93">
        <v>42.14808</v>
      </c>
      <c r="AB93">
        <v>45.651209999999999</v>
      </c>
      <c r="AC93">
        <v>32.084375000000001</v>
      </c>
      <c r="AD93">
        <v>41.421652000000002</v>
      </c>
      <c r="AE93">
        <v>54.537857000000002</v>
      </c>
      <c r="AF93">
        <v>42.505780999999999</v>
      </c>
      <c r="AG93">
        <v>44.985377</v>
      </c>
      <c r="AH93">
        <v>169.00895</v>
      </c>
      <c r="AI93">
        <v>32.323999999999998</v>
      </c>
      <c r="AJ93">
        <v>0</v>
      </c>
      <c r="AK93">
        <v>60.087840999999997</v>
      </c>
      <c r="AL93">
        <v>80.177999999999997</v>
      </c>
      <c r="AM93">
        <v>17.373678999999999</v>
      </c>
      <c r="AN93">
        <v>0.94088000000000005</v>
      </c>
      <c r="AO93">
        <v>9.8490000000000002</v>
      </c>
      <c r="AP93">
        <v>5.6364000000000001</v>
      </c>
      <c r="AQ93">
        <v>66.285754999999995</v>
      </c>
      <c r="AR93">
        <v>33.119999999999997</v>
      </c>
      <c r="AS93">
        <v>22.163868999999998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4.4483480000000002</v>
      </c>
      <c r="AZ93">
        <v>5.3489610000000001</v>
      </c>
      <c r="BA93">
        <v>3.6261350000000001</v>
      </c>
      <c r="BB93">
        <v>2.8988100000000001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3220.1161289999991</v>
      </c>
    </row>
    <row r="94" spans="1:117">
      <c r="A94" t="s">
        <v>136</v>
      </c>
      <c r="B94">
        <v>0</v>
      </c>
      <c r="C94">
        <v>0</v>
      </c>
      <c r="D94">
        <v>46.718404</v>
      </c>
      <c r="E94">
        <v>0</v>
      </c>
      <c r="F94">
        <v>0</v>
      </c>
      <c r="G94">
        <v>76.476175999999995</v>
      </c>
      <c r="H94">
        <v>0</v>
      </c>
      <c r="I94">
        <v>0</v>
      </c>
      <c r="J94">
        <v>76.455759</v>
      </c>
      <c r="K94">
        <v>686.05909699999995</v>
      </c>
      <c r="L94">
        <v>413.80746399999998</v>
      </c>
      <c r="M94">
        <v>79.216551999999993</v>
      </c>
      <c r="N94">
        <v>121.70404499999999</v>
      </c>
      <c r="O94">
        <v>127.60189</v>
      </c>
      <c r="P94">
        <v>126.972404</v>
      </c>
      <c r="Q94">
        <v>20.954001999999999</v>
      </c>
      <c r="R94">
        <v>43.109279000000001</v>
      </c>
      <c r="S94">
        <v>27.044661000000001</v>
      </c>
      <c r="T94">
        <v>1.6209739999999999</v>
      </c>
      <c r="U94">
        <v>345.375</v>
      </c>
      <c r="V94">
        <v>14.300737</v>
      </c>
      <c r="W94">
        <v>32.170999999999999</v>
      </c>
      <c r="X94">
        <v>148.30237500000001</v>
      </c>
      <c r="Y94">
        <v>0</v>
      </c>
      <c r="Z94">
        <v>0</v>
      </c>
      <c r="AA94">
        <v>42.14808</v>
      </c>
      <c r="AB94">
        <v>44.219014000000001</v>
      </c>
      <c r="AC94">
        <v>32.084375000000001</v>
      </c>
      <c r="AD94">
        <v>40.404277999999998</v>
      </c>
      <c r="AE94">
        <v>53.784869</v>
      </c>
      <c r="AF94">
        <v>38.641618999999999</v>
      </c>
      <c r="AG94">
        <v>44.985377</v>
      </c>
      <c r="AH94">
        <v>167.09486100000001</v>
      </c>
      <c r="AI94">
        <v>32.323999999999998</v>
      </c>
      <c r="AJ94">
        <v>0</v>
      </c>
      <c r="AK94">
        <v>60.087840999999997</v>
      </c>
      <c r="AL94">
        <v>80.177999999999997</v>
      </c>
      <c r="AM94">
        <v>17.373678999999999</v>
      </c>
      <c r="AN94">
        <v>0.94088000000000005</v>
      </c>
      <c r="AO94">
        <v>9.8490000000000002</v>
      </c>
      <c r="AP94">
        <v>4.3554000000000004</v>
      </c>
      <c r="AQ94">
        <v>66.285754999999995</v>
      </c>
      <c r="AR94">
        <v>33.119999999999997</v>
      </c>
      <c r="AS94">
        <v>22.163868999999998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4.368913</v>
      </c>
      <c r="AZ94">
        <v>5.3489610000000001</v>
      </c>
      <c r="BA94">
        <v>3.533363</v>
      </c>
      <c r="BB94">
        <v>2.8988100000000001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3209.0821129999995</v>
      </c>
    </row>
    <row r="95" spans="1:117">
      <c r="A95" t="s">
        <v>137</v>
      </c>
      <c r="B95">
        <v>0</v>
      </c>
      <c r="C95">
        <v>0</v>
      </c>
      <c r="D95">
        <v>47.309775999999999</v>
      </c>
      <c r="E95">
        <v>0</v>
      </c>
      <c r="F95">
        <v>0</v>
      </c>
      <c r="G95">
        <v>76.476175999999995</v>
      </c>
      <c r="H95">
        <v>0</v>
      </c>
      <c r="I95">
        <v>0</v>
      </c>
      <c r="J95">
        <v>76.455759</v>
      </c>
      <c r="K95">
        <v>686.05909699999995</v>
      </c>
      <c r="L95">
        <v>413.80746399999998</v>
      </c>
      <c r="M95">
        <v>79.216551999999993</v>
      </c>
      <c r="N95">
        <v>121.70404499999999</v>
      </c>
      <c r="O95">
        <v>127.60189</v>
      </c>
      <c r="P95">
        <v>126.972404</v>
      </c>
      <c r="Q95">
        <v>20.954001999999999</v>
      </c>
      <c r="R95">
        <v>43.709279000000002</v>
      </c>
      <c r="S95">
        <v>27.044661000000001</v>
      </c>
      <c r="T95">
        <v>1.6209739999999999</v>
      </c>
      <c r="U95">
        <v>371.25</v>
      </c>
      <c r="V95">
        <v>14.300737</v>
      </c>
      <c r="W95">
        <v>32.170999999999999</v>
      </c>
      <c r="X95">
        <v>139.517</v>
      </c>
      <c r="Y95">
        <v>0</v>
      </c>
      <c r="Z95">
        <v>0</v>
      </c>
      <c r="AA95">
        <v>42.14808</v>
      </c>
      <c r="AB95">
        <v>44.219014000000001</v>
      </c>
      <c r="AC95">
        <v>32.084375000000001</v>
      </c>
      <c r="AD95">
        <v>40.404277999999998</v>
      </c>
      <c r="AE95">
        <v>53.784869</v>
      </c>
      <c r="AF95">
        <v>38.641618999999999</v>
      </c>
      <c r="AG95">
        <v>44.985377</v>
      </c>
      <c r="AH95">
        <v>167.09486100000001</v>
      </c>
      <c r="AI95">
        <v>32.323999999999998</v>
      </c>
      <c r="AJ95">
        <v>0</v>
      </c>
      <c r="AK95">
        <v>60.087840999999997</v>
      </c>
      <c r="AL95">
        <v>80.177999999999997</v>
      </c>
      <c r="AM95">
        <v>17.373678999999999</v>
      </c>
      <c r="AN95">
        <v>0.94088000000000005</v>
      </c>
      <c r="AO95">
        <v>9.9960000000000004</v>
      </c>
      <c r="AP95">
        <v>4.3554000000000004</v>
      </c>
      <c r="AQ95">
        <v>66.285754999999995</v>
      </c>
      <c r="AR95">
        <v>33.119999999999997</v>
      </c>
      <c r="AS95">
        <v>22.163868999999998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4.368913</v>
      </c>
      <c r="AZ95">
        <v>5.3489610000000001</v>
      </c>
      <c r="BA95">
        <v>3.533363</v>
      </c>
      <c r="BB95">
        <v>2.8988100000000001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3227.5101099999988</v>
      </c>
    </row>
    <row r="96" spans="1:117">
      <c r="A96" t="s">
        <v>138</v>
      </c>
      <c r="B96">
        <v>0</v>
      </c>
      <c r="C96">
        <v>0</v>
      </c>
      <c r="D96">
        <v>47.309775999999999</v>
      </c>
      <c r="E96">
        <v>0</v>
      </c>
      <c r="F96">
        <v>0</v>
      </c>
      <c r="G96">
        <v>76.476175999999995</v>
      </c>
      <c r="H96">
        <v>0</v>
      </c>
      <c r="I96">
        <v>0</v>
      </c>
      <c r="J96">
        <v>76.455759</v>
      </c>
      <c r="K96">
        <v>686.05909699999995</v>
      </c>
      <c r="L96">
        <v>413.80746399999998</v>
      </c>
      <c r="M96">
        <v>79.216551999999993</v>
      </c>
      <c r="N96">
        <v>121.70404499999999</v>
      </c>
      <c r="O96">
        <v>127.60189</v>
      </c>
      <c r="P96">
        <v>126.972404</v>
      </c>
      <c r="Q96">
        <v>20.954001999999999</v>
      </c>
      <c r="R96">
        <v>43.709279000000002</v>
      </c>
      <c r="S96">
        <v>27.044661000000001</v>
      </c>
      <c r="T96">
        <v>1.6209739999999999</v>
      </c>
      <c r="U96">
        <v>382.5</v>
      </c>
      <c r="V96">
        <v>14.300737</v>
      </c>
      <c r="W96">
        <v>32.170999999999999</v>
      </c>
      <c r="X96">
        <v>139.517</v>
      </c>
      <c r="Y96">
        <v>0</v>
      </c>
      <c r="Z96">
        <v>0</v>
      </c>
      <c r="AA96">
        <v>42.14808</v>
      </c>
      <c r="AB96">
        <v>44.219014000000001</v>
      </c>
      <c r="AC96">
        <v>32.084375000000001</v>
      </c>
      <c r="AD96">
        <v>40.404277999999998</v>
      </c>
      <c r="AE96">
        <v>53.784869</v>
      </c>
      <c r="AF96">
        <v>38.641618999999999</v>
      </c>
      <c r="AG96">
        <v>44.985377</v>
      </c>
      <c r="AH96">
        <v>167.09486100000001</v>
      </c>
      <c r="AI96">
        <v>32.323999999999998</v>
      </c>
      <c r="AJ96">
        <v>0</v>
      </c>
      <c r="AK96">
        <v>60.087840999999997</v>
      </c>
      <c r="AL96">
        <v>80.177999999999997</v>
      </c>
      <c r="AM96">
        <v>17.373678999999999</v>
      </c>
      <c r="AN96">
        <v>0.94088000000000005</v>
      </c>
      <c r="AO96">
        <v>10.143000000000001</v>
      </c>
      <c r="AP96">
        <v>4.3554000000000004</v>
      </c>
      <c r="AQ96">
        <v>66.285754999999995</v>
      </c>
      <c r="AR96">
        <v>33.119999999999997</v>
      </c>
      <c r="AS96">
        <v>22.163868999999998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4.368913</v>
      </c>
      <c r="AZ96">
        <v>5.3489610000000001</v>
      </c>
      <c r="BA96">
        <v>3.533363</v>
      </c>
      <c r="BB96">
        <v>2.8988100000000001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3238.9071099999987</v>
      </c>
    </row>
    <row r="97" spans="1:117">
      <c r="A97" t="s">
        <v>139</v>
      </c>
      <c r="B97">
        <v>0</v>
      </c>
      <c r="C97">
        <v>0</v>
      </c>
      <c r="D97">
        <v>47.309775999999999</v>
      </c>
      <c r="E97">
        <v>0</v>
      </c>
      <c r="F97">
        <v>0</v>
      </c>
      <c r="G97">
        <v>76.476175999999995</v>
      </c>
      <c r="H97">
        <v>0</v>
      </c>
      <c r="I97">
        <v>0</v>
      </c>
      <c r="J97">
        <v>76.455759</v>
      </c>
      <c r="K97">
        <v>686.05909699999995</v>
      </c>
      <c r="L97">
        <v>413.80746399999998</v>
      </c>
      <c r="M97">
        <v>79.216551999999993</v>
      </c>
      <c r="N97">
        <v>121.70404499999999</v>
      </c>
      <c r="O97">
        <v>127.60189</v>
      </c>
      <c r="P97">
        <v>126.972404</v>
      </c>
      <c r="Q97">
        <v>20.954001999999999</v>
      </c>
      <c r="R97">
        <v>43.709279000000002</v>
      </c>
      <c r="S97">
        <v>27.044661000000001</v>
      </c>
      <c r="T97">
        <v>1.6209739999999999</v>
      </c>
      <c r="U97">
        <v>388.125</v>
      </c>
      <c r="V97">
        <v>14.300737</v>
      </c>
      <c r="W97">
        <v>32.170999999999999</v>
      </c>
      <c r="X97">
        <v>139.517</v>
      </c>
      <c r="Y97">
        <v>0</v>
      </c>
      <c r="Z97">
        <v>0</v>
      </c>
      <c r="AA97">
        <v>42.14808</v>
      </c>
      <c r="AB97">
        <v>44.219014000000001</v>
      </c>
      <c r="AC97">
        <v>32.084375000000001</v>
      </c>
      <c r="AD97">
        <v>40.404277999999998</v>
      </c>
      <c r="AE97">
        <v>53.784869</v>
      </c>
      <c r="AF97">
        <v>38.641618999999999</v>
      </c>
      <c r="AG97">
        <v>44.985377</v>
      </c>
      <c r="AH97">
        <v>167.09486100000001</v>
      </c>
      <c r="AI97">
        <v>49.188695000000003</v>
      </c>
      <c r="AJ97">
        <v>0</v>
      </c>
      <c r="AK97">
        <v>60.087840999999997</v>
      </c>
      <c r="AL97">
        <v>80.177999999999997</v>
      </c>
      <c r="AM97">
        <v>10.887857</v>
      </c>
      <c r="AN97">
        <v>0.94088000000000005</v>
      </c>
      <c r="AO97">
        <v>10.584</v>
      </c>
      <c r="AP97">
        <v>4.3554000000000004</v>
      </c>
      <c r="AQ97">
        <v>66.285754999999995</v>
      </c>
      <c r="AR97">
        <v>33.119999999999997</v>
      </c>
      <c r="AS97">
        <v>22.163868999999998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4.368913</v>
      </c>
      <c r="AZ97">
        <v>5.3489610000000001</v>
      </c>
      <c r="BA97">
        <v>3.533363</v>
      </c>
      <c r="BB97">
        <v>2.8988100000000001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3255.3519829999987</v>
      </c>
    </row>
    <row r="98" spans="1:117">
      <c r="A98" t="s">
        <v>140</v>
      </c>
      <c r="B98">
        <v>0</v>
      </c>
      <c r="C98">
        <v>0</v>
      </c>
      <c r="D98">
        <v>47.309775999999999</v>
      </c>
      <c r="E98">
        <v>0</v>
      </c>
      <c r="F98">
        <v>0</v>
      </c>
      <c r="G98">
        <v>76.476175999999995</v>
      </c>
      <c r="H98">
        <v>0</v>
      </c>
      <c r="I98">
        <v>0</v>
      </c>
      <c r="J98">
        <v>76.455759</v>
      </c>
      <c r="K98">
        <v>686.05909699999995</v>
      </c>
      <c r="L98">
        <v>413.80746399999998</v>
      </c>
      <c r="M98">
        <v>79.216551999999993</v>
      </c>
      <c r="N98">
        <v>121.70404499999999</v>
      </c>
      <c r="O98">
        <v>127.60189</v>
      </c>
      <c r="P98">
        <v>126.972404</v>
      </c>
      <c r="Q98">
        <v>20.954001999999999</v>
      </c>
      <c r="R98">
        <v>43.709279000000002</v>
      </c>
      <c r="S98">
        <v>27.044661000000001</v>
      </c>
      <c r="T98">
        <v>1.6209739999999999</v>
      </c>
      <c r="U98">
        <v>393.75</v>
      </c>
      <c r="V98">
        <v>14.300737</v>
      </c>
      <c r="W98">
        <v>32.170999999999999</v>
      </c>
      <c r="X98">
        <v>139.517</v>
      </c>
      <c r="Y98">
        <v>0</v>
      </c>
      <c r="Z98">
        <v>0</v>
      </c>
      <c r="AA98">
        <v>42.14808</v>
      </c>
      <c r="AB98">
        <v>44.219014000000001</v>
      </c>
      <c r="AC98">
        <v>32.084375000000001</v>
      </c>
      <c r="AD98">
        <v>40.404277999999998</v>
      </c>
      <c r="AE98">
        <v>53.784869</v>
      </c>
      <c r="AF98">
        <v>38.641618999999999</v>
      </c>
      <c r="AG98">
        <v>44.985377</v>
      </c>
      <c r="AH98">
        <v>167.09486100000001</v>
      </c>
      <c r="AI98">
        <v>49.188695000000003</v>
      </c>
      <c r="AJ98">
        <v>0</v>
      </c>
      <c r="AK98">
        <v>60.087840999999997</v>
      </c>
      <c r="AL98">
        <v>80.177999999999997</v>
      </c>
      <c r="AM98">
        <v>10.887857</v>
      </c>
      <c r="AN98">
        <v>0.94088000000000005</v>
      </c>
      <c r="AO98">
        <v>10.584</v>
      </c>
      <c r="AP98">
        <v>4.3554000000000004</v>
      </c>
      <c r="AQ98">
        <v>66.285754999999995</v>
      </c>
      <c r="AR98">
        <v>33.119999999999997</v>
      </c>
      <c r="AS98">
        <v>22.163868999999998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4.368913</v>
      </c>
      <c r="AZ98">
        <v>5.3489610000000001</v>
      </c>
      <c r="BA98">
        <v>3.533363</v>
      </c>
      <c r="BB98">
        <v>2.8988100000000001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3260.9769829999987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1.1163037310000001</v>
      </c>
      <c r="E99">
        <f t="shared" si="2"/>
        <v>0</v>
      </c>
      <c r="F99">
        <f t="shared" si="2"/>
        <v>0</v>
      </c>
      <c r="G99">
        <f t="shared" si="2"/>
        <v>1.8405428780000008</v>
      </c>
      <c r="H99">
        <f t="shared" si="2"/>
        <v>0</v>
      </c>
      <c r="I99">
        <f t="shared" si="2"/>
        <v>0</v>
      </c>
      <c r="J99">
        <f t="shared" si="2"/>
        <v>1.8349382160000036</v>
      </c>
      <c r="K99">
        <f t="shared" si="2"/>
        <v>16.46519332799998</v>
      </c>
      <c r="L99">
        <f t="shared" si="2"/>
        <v>9.9313791360000021</v>
      </c>
      <c r="M99">
        <f t="shared" si="2"/>
        <v>1.9011972479999979</v>
      </c>
      <c r="N99">
        <f t="shared" si="2"/>
        <v>2.9208970800000063</v>
      </c>
      <c r="O99">
        <f t="shared" si="2"/>
        <v>3.0624453599999986</v>
      </c>
      <c r="P99">
        <f t="shared" si="2"/>
        <v>2.9955360665000015</v>
      </c>
      <c r="Q99">
        <f t="shared" si="2"/>
        <v>0.5028960479999991</v>
      </c>
      <c r="R99">
        <f t="shared" si="2"/>
        <v>1.0479726960000004</v>
      </c>
      <c r="S99">
        <f t="shared" si="2"/>
        <v>0.64907186399999872</v>
      </c>
      <c r="T99">
        <f t="shared" si="2"/>
        <v>3.8903375999999983E-2</v>
      </c>
      <c r="U99">
        <f t="shared" si="2"/>
        <v>8.3275312499999998</v>
      </c>
      <c r="V99">
        <f t="shared" si="2"/>
        <v>0.34321768800000052</v>
      </c>
      <c r="W99">
        <f t="shared" si="2"/>
        <v>0.77210399999999912</v>
      </c>
      <c r="X99">
        <f t="shared" si="2"/>
        <v>3.5504716249999957</v>
      </c>
      <c r="Y99">
        <f t="shared" si="2"/>
        <v>0</v>
      </c>
      <c r="Z99">
        <f t="shared" si="2"/>
        <v>0.12107204999999999</v>
      </c>
      <c r="AA99">
        <f t="shared" si="2"/>
        <v>0.9270381399999994</v>
      </c>
      <c r="AB99">
        <f t="shared" si="2"/>
        <v>1.0655529239999986</v>
      </c>
      <c r="AC99">
        <f t="shared" si="2"/>
        <v>0.77002499999999874</v>
      </c>
      <c r="AD99">
        <f t="shared" si="2"/>
        <v>0.97275479399999965</v>
      </c>
      <c r="AE99">
        <f t="shared" si="2"/>
        <v>0.90315551974999997</v>
      </c>
      <c r="AF99">
        <f t="shared" si="2"/>
        <v>0.78200976349999951</v>
      </c>
      <c r="AG99">
        <f t="shared" si="2"/>
        <v>1.0796490479999996</v>
      </c>
      <c r="AH99">
        <f t="shared" si="2"/>
        <v>4.0160189309999925</v>
      </c>
      <c r="AI99">
        <f t="shared" si="2"/>
        <v>0.60108585899999978</v>
      </c>
      <c r="AJ99">
        <f t="shared" si="2"/>
        <v>0</v>
      </c>
      <c r="AK99">
        <f t="shared" si="2"/>
        <v>1.4421081839999974</v>
      </c>
      <c r="AL99">
        <f t="shared" si="2"/>
        <v>1.8738702499999982</v>
      </c>
      <c r="AM99">
        <f t="shared" si="2"/>
        <v>0.14656587175000002</v>
      </c>
      <c r="AN99">
        <f t="shared" si="2"/>
        <v>2.1353887500000029E-2</v>
      </c>
      <c r="AO99">
        <f t="shared" si="2"/>
        <v>0.24615884999999985</v>
      </c>
      <c r="AP99">
        <f t="shared" si="2"/>
        <v>0.1612779</v>
      </c>
      <c r="AQ99">
        <f t="shared" si="2"/>
        <v>1.4616582829999987</v>
      </c>
      <c r="AR99">
        <f t="shared" si="2"/>
        <v>0.7918439999999991</v>
      </c>
      <c r="AS99">
        <f t="shared" si="2"/>
        <v>0.60204457249999932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0.10509221700000011</v>
      </c>
      <c r="AZ99">
        <f t="shared" si="3"/>
        <v>0.12837506399999973</v>
      </c>
      <c r="BA99">
        <f t="shared" si="3"/>
        <v>8.5079028000000015E-2</v>
      </c>
      <c r="BB99">
        <f t="shared" si="3"/>
        <v>6.9571440000000012E-2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76.033995567499971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5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683.11</v>
      </c>
      <c r="L3">
        <v>393.93220000000002</v>
      </c>
      <c r="M3">
        <v>79.216551999999993</v>
      </c>
      <c r="N3">
        <v>121.7</v>
      </c>
      <c r="O3">
        <v>127.59990000000001</v>
      </c>
      <c r="P3">
        <v>127.7501</v>
      </c>
      <c r="Q3">
        <v>20.552</v>
      </c>
      <c r="R3">
        <v>42.394399999999997</v>
      </c>
      <c r="S3">
        <v>0</v>
      </c>
      <c r="T3">
        <v>0.64775199999999999</v>
      </c>
      <c r="U3">
        <v>345.375</v>
      </c>
      <c r="V3">
        <v>14.3</v>
      </c>
      <c r="W3">
        <v>32.170099999999998</v>
      </c>
      <c r="X3">
        <v>148.30000000000001</v>
      </c>
      <c r="Y3">
        <v>0</v>
      </c>
      <c r="Z3">
        <v>0</v>
      </c>
      <c r="AA3">
        <v>42.14808</v>
      </c>
      <c r="AB3">
        <v>44.219014000000001</v>
      </c>
      <c r="AC3">
        <v>32.084375000000001</v>
      </c>
      <c r="AD3">
        <v>40.404277999999998</v>
      </c>
      <c r="AE3">
        <v>53.784869</v>
      </c>
      <c r="AF3">
        <v>38.641618999999999</v>
      </c>
      <c r="AG3">
        <v>44.985377</v>
      </c>
      <c r="AH3">
        <v>167.09486100000001</v>
      </c>
      <c r="AI3">
        <v>21.080869</v>
      </c>
      <c r="AJ3">
        <v>0</v>
      </c>
      <c r="AK3">
        <v>60.087840999999997</v>
      </c>
      <c r="AL3">
        <v>83.664000000000001</v>
      </c>
      <c r="AM3">
        <v>0</v>
      </c>
      <c r="AN3">
        <v>0.77724899999999997</v>
      </c>
      <c r="AO3">
        <v>10.143000000000001</v>
      </c>
      <c r="AP3">
        <v>9.4794</v>
      </c>
      <c r="AQ3">
        <v>65.711851999999993</v>
      </c>
      <c r="AR3">
        <v>30.911999999999999</v>
      </c>
      <c r="AS3">
        <v>36.053227999999997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4.368913</v>
      </c>
      <c r="AZ3">
        <v>5.3489610000000001</v>
      </c>
      <c r="BA3">
        <v>3.533363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2946.5725030000003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683.11</v>
      </c>
      <c r="L4">
        <v>373.93220000000002</v>
      </c>
      <c r="M4">
        <v>79.216551999999993</v>
      </c>
      <c r="N4">
        <v>121.7</v>
      </c>
      <c r="O4">
        <v>127.59990000000001</v>
      </c>
      <c r="P4">
        <v>127.7501</v>
      </c>
      <c r="Q4">
        <v>20.552</v>
      </c>
      <c r="R4">
        <v>42.394399999999997</v>
      </c>
      <c r="S4">
        <v>0</v>
      </c>
      <c r="T4">
        <v>0</v>
      </c>
      <c r="U4">
        <v>345.375</v>
      </c>
      <c r="V4">
        <v>14.3</v>
      </c>
      <c r="W4">
        <v>32.170099999999998</v>
      </c>
      <c r="X4">
        <v>148.30000000000001</v>
      </c>
      <c r="Y4">
        <v>0</v>
      </c>
      <c r="Z4">
        <v>0</v>
      </c>
      <c r="AA4">
        <v>42.14808</v>
      </c>
      <c r="AB4">
        <v>44.219014000000001</v>
      </c>
      <c r="AC4">
        <v>32.084375000000001</v>
      </c>
      <c r="AD4">
        <v>40.404277999999998</v>
      </c>
      <c r="AE4">
        <v>53.784869</v>
      </c>
      <c r="AF4">
        <v>38.641618999999999</v>
      </c>
      <c r="AG4">
        <v>44.985377</v>
      </c>
      <c r="AH4">
        <v>167.09486100000001</v>
      </c>
      <c r="AI4">
        <v>21.080869</v>
      </c>
      <c r="AJ4">
        <v>0</v>
      </c>
      <c r="AK4">
        <v>60.087840999999997</v>
      </c>
      <c r="AL4">
        <v>83.664000000000001</v>
      </c>
      <c r="AM4">
        <v>0</v>
      </c>
      <c r="AN4">
        <v>0.77724899999999997</v>
      </c>
      <c r="AO4">
        <v>10.143000000000001</v>
      </c>
      <c r="AP4">
        <v>5.6364000000000001</v>
      </c>
      <c r="AQ4">
        <v>65.711851999999993</v>
      </c>
      <c r="AR4">
        <v>30.911999999999999</v>
      </c>
      <c r="AS4">
        <v>36.053227999999997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4.368913</v>
      </c>
      <c r="AZ4">
        <v>5.3489610000000001</v>
      </c>
      <c r="BA4">
        <v>3.533363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2922.0817509999997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617.96867299999997</v>
      </c>
      <c r="L5">
        <v>324.42610000000002</v>
      </c>
      <c r="M5">
        <v>79.216551999999993</v>
      </c>
      <c r="N5">
        <v>121.7</v>
      </c>
      <c r="O5">
        <v>127.59990000000001</v>
      </c>
      <c r="P5">
        <v>127.7501</v>
      </c>
      <c r="Q5">
        <v>18.333400000000001</v>
      </c>
      <c r="R5">
        <v>37.628599999999999</v>
      </c>
      <c r="S5">
        <v>4</v>
      </c>
      <c r="T5">
        <v>0</v>
      </c>
      <c r="U5">
        <v>345.375</v>
      </c>
      <c r="V5">
        <v>14.3</v>
      </c>
      <c r="W5">
        <v>32.170099999999998</v>
      </c>
      <c r="X5">
        <v>148.30000000000001</v>
      </c>
      <c r="Y5">
        <v>0</v>
      </c>
      <c r="Z5">
        <v>0</v>
      </c>
      <c r="AA5">
        <v>42.14808</v>
      </c>
      <c r="AB5">
        <v>44.219014000000001</v>
      </c>
      <c r="AC5">
        <v>32.084375000000001</v>
      </c>
      <c r="AD5">
        <v>40.404277999999998</v>
      </c>
      <c r="AE5">
        <v>53.784869</v>
      </c>
      <c r="AF5">
        <v>38.641618999999999</v>
      </c>
      <c r="AG5">
        <v>44.985377</v>
      </c>
      <c r="AH5">
        <v>167.09486100000001</v>
      </c>
      <c r="AI5">
        <v>21.080869</v>
      </c>
      <c r="AJ5">
        <v>0</v>
      </c>
      <c r="AK5">
        <v>60.087840999999997</v>
      </c>
      <c r="AL5">
        <v>83.664000000000001</v>
      </c>
      <c r="AM5">
        <v>0</v>
      </c>
      <c r="AN5">
        <v>0.77724899999999997</v>
      </c>
      <c r="AO5">
        <v>10.143000000000001</v>
      </c>
      <c r="AP5">
        <v>5.6364000000000001</v>
      </c>
      <c r="AQ5">
        <v>65.711851999999993</v>
      </c>
      <c r="AR5">
        <v>30.911999999999999</v>
      </c>
      <c r="AS5">
        <v>36.053227999999997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4.368913</v>
      </c>
      <c r="AZ5">
        <v>5.3489610000000001</v>
      </c>
      <c r="BA5">
        <v>3.533363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2804.4499239999996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608.93579999999997</v>
      </c>
      <c r="L6">
        <v>276.42610000000002</v>
      </c>
      <c r="M6">
        <v>79.216551999999993</v>
      </c>
      <c r="N6">
        <v>121.7</v>
      </c>
      <c r="O6">
        <v>127.59990000000001</v>
      </c>
      <c r="P6">
        <v>127.7501</v>
      </c>
      <c r="Q6">
        <v>18.333400000000001</v>
      </c>
      <c r="R6">
        <v>37.628599999999999</v>
      </c>
      <c r="S6">
        <v>4</v>
      </c>
      <c r="T6">
        <v>0</v>
      </c>
      <c r="U6">
        <v>345.375</v>
      </c>
      <c r="V6">
        <v>14.3</v>
      </c>
      <c r="W6">
        <v>32.170099999999998</v>
      </c>
      <c r="X6">
        <v>148.30000000000001</v>
      </c>
      <c r="Y6">
        <v>0</v>
      </c>
      <c r="Z6">
        <v>0</v>
      </c>
      <c r="AA6">
        <v>42.14808</v>
      </c>
      <c r="AB6">
        <v>44.219014000000001</v>
      </c>
      <c r="AC6">
        <v>32.084375000000001</v>
      </c>
      <c r="AD6">
        <v>40.404277999999998</v>
      </c>
      <c r="AE6">
        <v>53.784869</v>
      </c>
      <c r="AF6">
        <v>38.641618999999999</v>
      </c>
      <c r="AG6">
        <v>44.985377</v>
      </c>
      <c r="AH6">
        <v>167.09486100000001</v>
      </c>
      <c r="AI6">
        <v>21.080869</v>
      </c>
      <c r="AJ6">
        <v>0</v>
      </c>
      <c r="AK6">
        <v>60.087840999999997</v>
      </c>
      <c r="AL6">
        <v>83.664000000000001</v>
      </c>
      <c r="AM6">
        <v>0</v>
      </c>
      <c r="AN6">
        <v>0.77724899999999997</v>
      </c>
      <c r="AO6">
        <v>10.143000000000001</v>
      </c>
      <c r="AP6">
        <v>5.6364000000000001</v>
      </c>
      <c r="AQ6">
        <v>65.711851999999993</v>
      </c>
      <c r="AR6">
        <v>30.911999999999999</v>
      </c>
      <c r="AS6">
        <v>36.053227999999997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4.368913</v>
      </c>
      <c r="AZ6">
        <v>5.3489610000000001</v>
      </c>
      <c r="BA6">
        <v>3.533363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2747.4170509999999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608.93579999999997</v>
      </c>
      <c r="L7">
        <v>276.42610000000002</v>
      </c>
      <c r="M7">
        <v>79.216551999999993</v>
      </c>
      <c r="N7">
        <v>121.7</v>
      </c>
      <c r="O7">
        <v>127.59990000000001</v>
      </c>
      <c r="P7">
        <v>127.7501</v>
      </c>
      <c r="Q7">
        <v>18.333400000000001</v>
      </c>
      <c r="R7">
        <v>37.628599999999999</v>
      </c>
      <c r="S7">
        <v>4</v>
      </c>
      <c r="T7">
        <v>0</v>
      </c>
      <c r="U7">
        <v>345.375</v>
      </c>
      <c r="V7">
        <v>14.3</v>
      </c>
      <c r="W7">
        <v>32.170099999999998</v>
      </c>
      <c r="X7">
        <v>148.30000000000001</v>
      </c>
      <c r="Y7">
        <v>0</v>
      </c>
      <c r="Z7">
        <v>0</v>
      </c>
      <c r="AA7">
        <v>42.14808</v>
      </c>
      <c r="AB7">
        <v>44.219014000000001</v>
      </c>
      <c r="AC7">
        <v>32.084375000000001</v>
      </c>
      <c r="AD7">
        <v>40.404277999999998</v>
      </c>
      <c r="AE7">
        <v>53.784869</v>
      </c>
      <c r="AF7">
        <v>38.641618999999999</v>
      </c>
      <c r="AG7">
        <v>44.985377</v>
      </c>
      <c r="AH7">
        <v>167.09486100000001</v>
      </c>
      <c r="AI7">
        <v>21.080869</v>
      </c>
      <c r="AJ7">
        <v>0</v>
      </c>
      <c r="AK7">
        <v>60.087840999999997</v>
      </c>
      <c r="AL7">
        <v>83.664000000000001</v>
      </c>
      <c r="AM7">
        <v>0</v>
      </c>
      <c r="AN7">
        <v>0.77724899999999997</v>
      </c>
      <c r="AO7">
        <v>10.143000000000001</v>
      </c>
      <c r="AP7">
        <v>5.6364000000000001</v>
      </c>
      <c r="AQ7">
        <v>65.711851999999993</v>
      </c>
      <c r="AR7">
        <v>30.911999999999999</v>
      </c>
      <c r="AS7">
        <v>36.053227999999997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4.368913</v>
      </c>
      <c r="AZ7">
        <v>5.3489610000000001</v>
      </c>
      <c r="BA7">
        <v>3.533363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2747.4170509999999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608.93579999999997</v>
      </c>
      <c r="L8">
        <v>244.42609999999999</v>
      </c>
      <c r="M8">
        <v>79.216551999999993</v>
      </c>
      <c r="N8">
        <v>121.7</v>
      </c>
      <c r="O8">
        <v>127.59990000000001</v>
      </c>
      <c r="P8">
        <v>127.7501</v>
      </c>
      <c r="Q8">
        <v>18.333400000000001</v>
      </c>
      <c r="R8">
        <v>37.628599999999999</v>
      </c>
      <c r="S8">
        <v>4</v>
      </c>
      <c r="T8">
        <v>0</v>
      </c>
      <c r="U8">
        <v>345.375</v>
      </c>
      <c r="V8">
        <v>14.3</v>
      </c>
      <c r="W8">
        <v>32.170099999999998</v>
      </c>
      <c r="X8">
        <v>148.30000000000001</v>
      </c>
      <c r="Y8">
        <v>0</v>
      </c>
      <c r="Z8">
        <v>0</v>
      </c>
      <c r="AA8">
        <v>42.14808</v>
      </c>
      <c r="AB8">
        <v>44.219014000000001</v>
      </c>
      <c r="AC8">
        <v>32.084375000000001</v>
      </c>
      <c r="AD8">
        <v>40.404277999999998</v>
      </c>
      <c r="AE8">
        <v>53.784869</v>
      </c>
      <c r="AF8">
        <v>38.641618999999999</v>
      </c>
      <c r="AG8">
        <v>44.985377</v>
      </c>
      <c r="AH8">
        <v>167.09486100000001</v>
      </c>
      <c r="AI8">
        <v>21.080869</v>
      </c>
      <c r="AJ8">
        <v>0</v>
      </c>
      <c r="AK8">
        <v>60.087840999999997</v>
      </c>
      <c r="AL8">
        <v>83.664000000000001</v>
      </c>
      <c r="AM8">
        <v>0</v>
      </c>
      <c r="AN8">
        <v>0.77724899999999997</v>
      </c>
      <c r="AO8">
        <v>10.143000000000001</v>
      </c>
      <c r="AP8">
        <v>9.4794</v>
      </c>
      <c r="AQ8">
        <v>65.711851999999993</v>
      </c>
      <c r="AR8">
        <v>30.911999999999999</v>
      </c>
      <c r="AS8">
        <v>36.053227999999997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4.368913</v>
      </c>
      <c r="AZ8">
        <v>5.3489610000000001</v>
      </c>
      <c r="BA8">
        <v>3.533363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2719.2600510000002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608.93579999999997</v>
      </c>
      <c r="L9">
        <v>224.42609999999999</v>
      </c>
      <c r="M9">
        <v>79.216551999999993</v>
      </c>
      <c r="N9">
        <v>121.7</v>
      </c>
      <c r="O9">
        <v>127.59990000000001</v>
      </c>
      <c r="P9">
        <v>127.7501</v>
      </c>
      <c r="Q9">
        <v>18.333400000000001</v>
      </c>
      <c r="R9">
        <v>37.628599999999999</v>
      </c>
      <c r="S9">
        <v>4</v>
      </c>
      <c r="T9">
        <v>0</v>
      </c>
      <c r="U9">
        <v>345.375</v>
      </c>
      <c r="V9">
        <v>14.3</v>
      </c>
      <c r="W9">
        <v>32.170099999999998</v>
      </c>
      <c r="X9">
        <v>148.30000000000001</v>
      </c>
      <c r="Y9">
        <v>0</v>
      </c>
      <c r="Z9">
        <v>0</v>
      </c>
      <c r="AA9">
        <v>42.14808</v>
      </c>
      <c r="AB9">
        <v>44.219014000000001</v>
      </c>
      <c r="AC9">
        <v>32.084375000000001</v>
      </c>
      <c r="AD9">
        <v>40.404277999999998</v>
      </c>
      <c r="AE9">
        <v>53.784869</v>
      </c>
      <c r="AF9">
        <v>38.641618999999999</v>
      </c>
      <c r="AG9">
        <v>44.985377</v>
      </c>
      <c r="AH9">
        <v>167.09486100000001</v>
      </c>
      <c r="AI9">
        <v>21.080869</v>
      </c>
      <c r="AJ9">
        <v>0</v>
      </c>
      <c r="AK9">
        <v>60.087840999999997</v>
      </c>
      <c r="AL9">
        <v>83.664000000000001</v>
      </c>
      <c r="AM9">
        <v>0</v>
      </c>
      <c r="AN9">
        <v>0.77724899999999997</v>
      </c>
      <c r="AO9">
        <v>10.143000000000001</v>
      </c>
      <c r="AP9">
        <v>5.6364000000000001</v>
      </c>
      <c r="AQ9">
        <v>65.711851999999993</v>
      </c>
      <c r="AR9">
        <v>30.911999999999999</v>
      </c>
      <c r="AS9">
        <v>17.731096000000001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4.368913</v>
      </c>
      <c r="AZ9">
        <v>5.3489610000000001</v>
      </c>
      <c r="BA9">
        <v>3.533363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2677.0949189999997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608.93579999999997</v>
      </c>
      <c r="L10">
        <v>194.42609999999999</v>
      </c>
      <c r="M10">
        <v>79.216551999999993</v>
      </c>
      <c r="N10">
        <v>121.7</v>
      </c>
      <c r="O10">
        <v>127.59990000000001</v>
      </c>
      <c r="P10">
        <v>127.7501</v>
      </c>
      <c r="Q10">
        <v>18.333400000000001</v>
      </c>
      <c r="R10">
        <v>37.628599999999999</v>
      </c>
      <c r="S10">
        <v>4</v>
      </c>
      <c r="T10">
        <v>0</v>
      </c>
      <c r="U10">
        <v>345.375</v>
      </c>
      <c r="V10">
        <v>12.6678</v>
      </c>
      <c r="W10">
        <v>32.170099999999998</v>
      </c>
      <c r="X10">
        <v>148.30000000000001</v>
      </c>
      <c r="Y10">
        <v>0</v>
      </c>
      <c r="Z10">
        <v>0</v>
      </c>
      <c r="AA10">
        <v>42.14808</v>
      </c>
      <c r="AB10">
        <v>44.219014000000001</v>
      </c>
      <c r="AC10">
        <v>32.084375000000001</v>
      </c>
      <c r="AD10">
        <v>40.404277999999998</v>
      </c>
      <c r="AE10">
        <v>53.784869</v>
      </c>
      <c r="AF10">
        <v>38.641618999999999</v>
      </c>
      <c r="AG10">
        <v>44.985377</v>
      </c>
      <c r="AH10">
        <v>167.09486100000001</v>
      </c>
      <c r="AI10">
        <v>21.080869</v>
      </c>
      <c r="AJ10">
        <v>0</v>
      </c>
      <c r="AK10">
        <v>60.087840999999997</v>
      </c>
      <c r="AL10">
        <v>83.664000000000001</v>
      </c>
      <c r="AM10">
        <v>0</v>
      </c>
      <c r="AN10">
        <v>0.77724899999999997</v>
      </c>
      <c r="AO10">
        <v>10.143000000000001</v>
      </c>
      <c r="AP10">
        <v>5.6364000000000001</v>
      </c>
      <c r="AQ10">
        <v>65.711851999999993</v>
      </c>
      <c r="AR10">
        <v>30.911999999999999</v>
      </c>
      <c r="AS10">
        <v>17.731096000000001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4.368913</v>
      </c>
      <c r="AZ10">
        <v>5.3489610000000001</v>
      </c>
      <c r="BA10">
        <v>3.533363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2645.4627189999997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608.93579999999997</v>
      </c>
      <c r="L11">
        <v>168.3</v>
      </c>
      <c r="M11">
        <v>79.216551999999993</v>
      </c>
      <c r="N11">
        <v>121.7</v>
      </c>
      <c r="O11">
        <v>127.59990000000001</v>
      </c>
      <c r="P11">
        <v>127.7501</v>
      </c>
      <c r="Q11">
        <v>18.333400000000001</v>
      </c>
      <c r="R11">
        <v>37.628599999999999</v>
      </c>
      <c r="S11">
        <v>4</v>
      </c>
      <c r="T11">
        <v>0</v>
      </c>
      <c r="U11">
        <v>345.375</v>
      </c>
      <c r="V11">
        <v>12.6678</v>
      </c>
      <c r="W11">
        <v>32.170099999999998</v>
      </c>
      <c r="X11">
        <v>148.30000000000001</v>
      </c>
      <c r="Y11">
        <v>0</v>
      </c>
      <c r="Z11">
        <v>0</v>
      </c>
      <c r="AA11">
        <v>42.14808</v>
      </c>
      <c r="AB11">
        <v>44.219014000000001</v>
      </c>
      <c r="AC11">
        <v>32.084375000000001</v>
      </c>
      <c r="AD11">
        <v>40.404277999999998</v>
      </c>
      <c r="AE11">
        <v>53.784869</v>
      </c>
      <c r="AF11">
        <v>38.641618999999999</v>
      </c>
      <c r="AG11">
        <v>44.985377</v>
      </c>
      <c r="AH11">
        <v>167.09486100000001</v>
      </c>
      <c r="AI11">
        <v>17.567391000000001</v>
      </c>
      <c r="AJ11">
        <v>0</v>
      </c>
      <c r="AK11">
        <v>60.087840999999997</v>
      </c>
      <c r="AL11">
        <v>83.664000000000001</v>
      </c>
      <c r="AM11">
        <v>0</v>
      </c>
      <c r="AN11">
        <v>0.77724899999999997</v>
      </c>
      <c r="AO11">
        <v>10.29</v>
      </c>
      <c r="AP11">
        <v>5.6364000000000001</v>
      </c>
      <c r="AQ11">
        <v>65.711851999999993</v>
      </c>
      <c r="AR11">
        <v>30.911999999999999</v>
      </c>
      <c r="AS11">
        <v>17.731096000000001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4.368913</v>
      </c>
      <c r="AZ11">
        <v>5.3489610000000001</v>
      </c>
      <c r="BA11">
        <v>3.533363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2615.9701409999998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549.33040000000005</v>
      </c>
      <c r="L12">
        <v>138.30000000000001</v>
      </c>
      <c r="M12">
        <v>79.216551999999993</v>
      </c>
      <c r="N12">
        <v>121.7</v>
      </c>
      <c r="O12">
        <v>127.59990000000001</v>
      </c>
      <c r="P12">
        <v>127.7501</v>
      </c>
      <c r="Q12">
        <v>18.333400000000001</v>
      </c>
      <c r="R12">
        <v>37.628599999999999</v>
      </c>
      <c r="S12">
        <v>4</v>
      </c>
      <c r="T12">
        <v>0</v>
      </c>
      <c r="U12">
        <v>345.375</v>
      </c>
      <c r="V12">
        <v>12.6678</v>
      </c>
      <c r="W12">
        <v>32.170099999999998</v>
      </c>
      <c r="X12">
        <v>148.30000000000001</v>
      </c>
      <c r="Y12">
        <v>0</v>
      </c>
      <c r="Z12">
        <v>0</v>
      </c>
      <c r="AA12">
        <v>42.14808</v>
      </c>
      <c r="AB12">
        <v>44.219014000000001</v>
      </c>
      <c r="AC12">
        <v>32.084375000000001</v>
      </c>
      <c r="AD12">
        <v>40.404277999999998</v>
      </c>
      <c r="AE12">
        <v>53.784869</v>
      </c>
      <c r="AF12">
        <v>38.641618999999999</v>
      </c>
      <c r="AG12">
        <v>44.985377</v>
      </c>
      <c r="AH12">
        <v>167.09486100000001</v>
      </c>
      <c r="AI12">
        <v>17.567391000000001</v>
      </c>
      <c r="AJ12">
        <v>0</v>
      </c>
      <c r="AK12">
        <v>60.087840999999997</v>
      </c>
      <c r="AL12">
        <v>83.664000000000001</v>
      </c>
      <c r="AM12">
        <v>0</v>
      </c>
      <c r="AN12">
        <v>0.77724899999999997</v>
      </c>
      <c r="AO12">
        <v>10.29</v>
      </c>
      <c r="AP12">
        <v>5.6364000000000001</v>
      </c>
      <c r="AQ12">
        <v>65.711851999999993</v>
      </c>
      <c r="AR12">
        <v>30.911999999999999</v>
      </c>
      <c r="AS12">
        <v>17.731096000000001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4.368913</v>
      </c>
      <c r="AZ12">
        <v>5.3489610000000001</v>
      </c>
      <c r="BA12">
        <v>3.533363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2526.3647409999999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495</v>
      </c>
      <c r="L13">
        <v>116</v>
      </c>
      <c r="M13">
        <v>79.216551999999993</v>
      </c>
      <c r="N13">
        <v>121.7</v>
      </c>
      <c r="O13">
        <v>127.59990000000001</v>
      </c>
      <c r="P13">
        <v>127.7501</v>
      </c>
      <c r="Q13">
        <v>16.0274</v>
      </c>
      <c r="R13">
        <v>31.820499999999999</v>
      </c>
      <c r="S13">
        <v>4</v>
      </c>
      <c r="T13">
        <v>0</v>
      </c>
      <c r="U13">
        <v>345.375</v>
      </c>
      <c r="V13">
        <v>10.2806</v>
      </c>
      <c r="W13">
        <v>32.170099999999998</v>
      </c>
      <c r="X13">
        <v>148.30000000000001</v>
      </c>
      <c r="Y13">
        <v>0</v>
      </c>
      <c r="Z13">
        <v>0</v>
      </c>
      <c r="AA13">
        <v>42.14808</v>
      </c>
      <c r="AB13">
        <v>44.219014000000001</v>
      </c>
      <c r="AC13">
        <v>32.084375000000001</v>
      </c>
      <c r="AD13">
        <v>40.404277999999998</v>
      </c>
      <c r="AE13">
        <v>53.784869</v>
      </c>
      <c r="AF13">
        <v>38.641618999999999</v>
      </c>
      <c r="AG13">
        <v>44.985377</v>
      </c>
      <c r="AH13">
        <v>167.09486100000001</v>
      </c>
      <c r="AI13">
        <v>7.8701920000000003</v>
      </c>
      <c r="AJ13">
        <v>0</v>
      </c>
      <c r="AK13">
        <v>60.087840999999997</v>
      </c>
      <c r="AL13">
        <v>83.664000000000001</v>
      </c>
      <c r="AM13">
        <v>0</v>
      </c>
      <c r="AN13">
        <v>0.77724899999999997</v>
      </c>
      <c r="AO13">
        <v>10.29</v>
      </c>
      <c r="AP13">
        <v>9.4794</v>
      </c>
      <c r="AQ13">
        <v>65.711851999999993</v>
      </c>
      <c r="AR13">
        <v>38.64</v>
      </c>
      <c r="AS13">
        <v>20.686278000000001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4.368913</v>
      </c>
      <c r="AZ13">
        <v>5.3489610000000001</v>
      </c>
      <c r="BA13">
        <v>3.533363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2444.0620240000003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445</v>
      </c>
      <c r="L14">
        <v>116</v>
      </c>
      <c r="M14">
        <v>79.216551999999993</v>
      </c>
      <c r="N14">
        <v>121.7</v>
      </c>
      <c r="O14">
        <v>127.59990000000001</v>
      </c>
      <c r="P14">
        <v>127.7501</v>
      </c>
      <c r="Q14">
        <v>16.0274</v>
      </c>
      <c r="R14">
        <v>31.820499999999999</v>
      </c>
      <c r="S14">
        <v>4</v>
      </c>
      <c r="T14">
        <v>0</v>
      </c>
      <c r="U14">
        <v>345.375</v>
      </c>
      <c r="V14">
        <v>10.2806</v>
      </c>
      <c r="W14">
        <v>32.170099999999998</v>
      </c>
      <c r="X14">
        <v>148.30000000000001</v>
      </c>
      <c r="Y14">
        <v>0</v>
      </c>
      <c r="Z14">
        <v>0</v>
      </c>
      <c r="AA14">
        <v>42.14808</v>
      </c>
      <c r="AB14">
        <v>44.219014000000001</v>
      </c>
      <c r="AC14">
        <v>32.084375000000001</v>
      </c>
      <c r="AD14">
        <v>40.404277999999998</v>
      </c>
      <c r="AE14">
        <v>53.784869</v>
      </c>
      <c r="AF14">
        <v>38.641618999999999</v>
      </c>
      <c r="AG14">
        <v>44.985377</v>
      </c>
      <c r="AH14">
        <v>167.09486100000001</v>
      </c>
      <c r="AI14">
        <v>7.8701920000000003</v>
      </c>
      <c r="AJ14">
        <v>0</v>
      </c>
      <c r="AK14">
        <v>60.087840999999997</v>
      </c>
      <c r="AL14">
        <v>83.664000000000001</v>
      </c>
      <c r="AM14">
        <v>0</v>
      </c>
      <c r="AN14">
        <v>0.77724899999999997</v>
      </c>
      <c r="AO14">
        <v>10.29</v>
      </c>
      <c r="AP14">
        <v>5.6364000000000001</v>
      </c>
      <c r="AQ14">
        <v>65.711851999999993</v>
      </c>
      <c r="AR14">
        <v>38.64</v>
      </c>
      <c r="AS14">
        <v>20.686278000000001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4.368913</v>
      </c>
      <c r="AZ14">
        <v>5.3489610000000001</v>
      </c>
      <c r="BA14">
        <v>3.533363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2390.219024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395</v>
      </c>
      <c r="L15">
        <v>116</v>
      </c>
      <c r="M15">
        <v>79.216551999999993</v>
      </c>
      <c r="N15">
        <v>121.7</v>
      </c>
      <c r="O15">
        <v>127.59990000000001</v>
      </c>
      <c r="P15">
        <v>127.7501</v>
      </c>
      <c r="Q15">
        <v>16.0274</v>
      </c>
      <c r="R15">
        <v>31.820499999999999</v>
      </c>
      <c r="S15">
        <v>4</v>
      </c>
      <c r="T15">
        <v>0</v>
      </c>
      <c r="U15">
        <v>345.375</v>
      </c>
      <c r="V15">
        <v>10.2806</v>
      </c>
      <c r="W15">
        <v>28.998899999999999</v>
      </c>
      <c r="X15">
        <v>135.6318</v>
      </c>
      <c r="Y15">
        <v>0</v>
      </c>
      <c r="Z15">
        <v>0</v>
      </c>
      <c r="AA15">
        <v>42.14808</v>
      </c>
      <c r="AB15">
        <v>44.219014000000001</v>
      </c>
      <c r="AC15">
        <v>32.084375000000001</v>
      </c>
      <c r="AD15">
        <v>40.404277999999998</v>
      </c>
      <c r="AE15">
        <v>53.784869</v>
      </c>
      <c r="AF15">
        <v>38.641618999999999</v>
      </c>
      <c r="AG15">
        <v>44.985377</v>
      </c>
      <c r="AH15">
        <v>167.09486100000001</v>
      </c>
      <c r="AI15">
        <v>7.8701920000000003</v>
      </c>
      <c r="AJ15">
        <v>0</v>
      </c>
      <c r="AK15">
        <v>60.087840999999997</v>
      </c>
      <c r="AL15">
        <v>77.853999999999999</v>
      </c>
      <c r="AM15">
        <v>0</v>
      </c>
      <c r="AN15">
        <v>0.77724899999999997</v>
      </c>
      <c r="AO15">
        <v>10.143000000000001</v>
      </c>
      <c r="AP15">
        <v>5.6364000000000001</v>
      </c>
      <c r="AQ15">
        <v>65.711851999999993</v>
      </c>
      <c r="AR15">
        <v>30.911999999999999</v>
      </c>
      <c r="AS15">
        <v>23.641461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4.368913</v>
      </c>
      <c r="AZ15">
        <v>5.3489610000000001</v>
      </c>
      <c r="BA15">
        <v>3.533363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2313.6498069999998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378</v>
      </c>
      <c r="L16">
        <v>116</v>
      </c>
      <c r="M16">
        <v>79.216551999999993</v>
      </c>
      <c r="N16">
        <v>121.7</v>
      </c>
      <c r="O16">
        <v>127.59990000000001</v>
      </c>
      <c r="P16">
        <v>127.7501</v>
      </c>
      <c r="Q16">
        <v>16.0274</v>
      </c>
      <c r="R16">
        <v>31.820499999999999</v>
      </c>
      <c r="S16">
        <v>4</v>
      </c>
      <c r="T16">
        <v>0</v>
      </c>
      <c r="U16">
        <v>345.375</v>
      </c>
      <c r="V16">
        <v>10.2806</v>
      </c>
      <c r="W16">
        <v>28.998899999999999</v>
      </c>
      <c r="X16">
        <v>135.6318</v>
      </c>
      <c r="Y16">
        <v>0</v>
      </c>
      <c r="Z16">
        <v>0</v>
      </c>
      <c r="AA16">
        <v>42.14808</v>
      </c>
      <c r="AB16">
        <v>44.219014000000001</v>
      </c>
      <c r="AC16">
        <v>32.084375000000001</v>
      </c>
      <c r="AD16">
        <v>40.404277999999998</v>
      </c>
      <c r="AE16">
        <v>53.784869</v>
      </c>
      <c r="AF16">
        <v>38.641618999999999</v>
      </c>
      <c r="AG16">
        <v>44.985377</v>
      </c>
      <c r="AH16">
        <v>167.09486100000001</v>
      </c>
      <c r="AI16">
        <v>7.8701920000000003</v>
      </c>
      <c r="AJ16">
        <v>0</v>
      </c>
      <c r="AK16">
        <v>60.087840999999997</v>
      </c>
      <c r="AL16">
        <v>77.853999999999999</v>
      </c>
      <c r="AM16">
        <v>0</v>
      </c>
      <c r="AN16">
        <v>0.77724899999999997</v>
      </c>
      <c r="AO16">
        <v>10.143000000000001</v>
      </c>
      <c r="AP16">
        <v>5.6364000000000001</v>
      </c>
      <c r="AQ16">
        <v>65.711851999999993</v>
      </c>
      <c r="AR16">
        <v>30.911999999999999</v>
      </c>
      <c r="AS16">
        <v>23.641461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4.368913</v>
      </c>
      <c r="AZ16">
        <v>5.3489610000000001</v>
      </c>
      <c r="BA16">
        <v>3.533363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2296.6498069999998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378</v>
      </c>
      <c r="L17">
        <v>116</v>
      </c>
      <c r="M17">
        <v>79.216551999999993</v>
      </c>
      <c r="N17">
        <v>121.7</v>
      </c>
      <c r="O17">
        <v>127.59990000000001</v>
      </c>
      <c r="P17">
        <v>127.7501</v>
      </c>
      <c r="Q17">
        <v>16.0274</v>
      </c>
      <c r="R17">
        <v>31.820499999999999</v>
      </c>
      <c r="S17">
        <v>4</v>
      </c>
      <c r="T17">
        <v>0</v>
      </c>
      <c r="U17">
        <v>345.375</v>
      </c>
      <c r="V17">
        <v>10.2806</v>
      </c>
      <c r="W17">
        <v>28.998899999999999</v>
      </c>
      <c r="X17">
        <v>130.6318</v>
      </c>
      <c r="Y17">
        <v>0</v>
      </c>
      <c r="Z17">
        <v>0</v>
      </c>
      <c r="AA17">
        <v>42.14808</v>
      </c>
      <c r="AB17">
        <v>44.219014000000001</v>
      </c>
      <c r="AC17">
        <v>32.084375000000001</v>
      </c>
      <c r="AD17">
        <v>40.404277999999998</v>
      </c>
      <c r="AE17">
        <v>53.784869</v>
      </c>
      <c r="AF17">
        <v>38.641618999999999</v>
      </c>
      <c r="AG17">
        <v>44.985377</v>
      </c>
      <c r="AH17">
        <v>167.09486100000001</v>
      </c>
      <c r="AI17">
        <v>3.9350960000000001</v>
      </c>
      <c r="AJ17">
        <v>0</v>
      </c>
      <c r="AK17">
        <v>60.087840999999997</v>
      </c>
      <c r="AL17">
        <v>77.853999999999999</v>
      </c>
      <c r="AM17">
        <v>0</v>
      </c>
      <c r="AN17">
        <v>0.81815700000000002</v>
      </c>
      <c r="AO17">
        <v>10.731</v>
      </c>
      <c r="AP17">
        <v>5.6364000000000001</v>
      </c>
      <c r="AQ17">
        <v>65.711851999999993</v>
      </c>
      <c r="AR17">
        <v>30.911999999999999</v>
      </c>
      <c r="AS17">
        <v>23.641461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4.368913</v>
      </c>
      <c r="AZ17">
        <v>5.3489610000000001</v>
      </c>
      <c r="BA17">
        <v>3.533363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2288.3436189999998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378</v>
      </c>
      <c r="L18">
        <v>116</v>
      </c>
      <c r="M18">
        <v>79.216551999999993</v>
      </c>
      <c r="N18">
        <v>121.7</v>
      </c>
      <c r="O18">
        <v>127.59990000000001</v>
      </c>
      <c r="P18">
        <v>127.7501</v>
      </c>
      <c r="Q18">
        <v>16.0274</v>
      </c>
      <c r="R18">
        <v>31.820499999999999</v>
      </c>
      <c r="S18">
        <v>4</v>
      </c>
      <c r="T18">
        <v>0</v>
      </c>
      <c r="U18">
        <v>345.375</v>
      </c>
      <c r="V18">
        <v>10.2806</v>
      </c>
      <c r="W18">
        <v>28.998899999999999</v>
      </c>
      <c r="X18">
        <v>130.6318</v>
      </c>
      <c r="Y18">
        <v>0</v>
      </c>
      <c r="Z18">
        <v>0</v>
      </c>
      <c r="AA18">
        <v>42.14808</v>
      </c>
      <c r="AB18">
        <v>44.219014000000001</v>
      </c>
      <c r="AC18">
        <v>32.084375000000001</v>
      </c>
      <c r="AD18">
        <v>40.404277999999998</v>
      </c>
      <c r="AE18">
        <v>53.784869</v>
      </c>
      <c r="AF18">
        <v>38.641618999999999</v>
      </c>
      <c r="AG18">
        <v>44.985377</v>
      </c>
      <c r="AH18">
        <v>167.09486100000001</v>
      </c>
      <c r="AI18">
        <v>3.9350960000000001</v>
      </c>
      <c r="AJ18">
        <v>0</v>
      </c>
      <c r="AK18">
        <v>60.087840999999997</v>
      </c>
      <c r="AL18">
        <v>77.853999999999999</v>
      </c>
      <c r="AM18">
        <v>0</v>
      </c>
      <c r="AN18">
        <v>0.81815700000000002</v>
      </c>
      <c r="AO18">
        <v>10.731</v>
      </c>
      <c r="AP18">
        <v>9.4794</v>
      </c>
      <c r="AQ18">
        <v>65.711851999999993</v>
      </c>
      <c r="AR18">
        <v>30.911999999999999</v>
      </c>
      <c r="AS18">
        <v>23.641461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4.368913</v>
      </c>
      <c r="AZ18">
        <v>5.3489610000000001</v>
      </c>
      <c r="BA18">
        <v>3.533363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2292.1866190000001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378</v>
      </c>
      <c r="L19">
        <v>116</v>
      </c>
      <c r="M19">
        <v>79.216551999999993</v>
      </c>
      <c r="N19">
        <v>121.7</v>
      </c>
      <c r="O19">
        <v>127.59990000000001</v>
      </c>
      <c r="P19">
        <v>127.7501</v>
      </c>
      <c r="Q19">
        <v>16.0274</v>
      </c>
      <c r="R19">
        <v>31.820499999999999</v>
      </c>
      <c r="S19">
        <v>4</v>
      </c>
      <c r="T19">
        <v>0</v>
      </c>
      <c r="U19">
        <v>345.375</v>
      </c>
      <c r="V19">
        <v>10.2806</v>
      </c>
      <c r="W19">
        <v>28.998899999999999</v>
      </c>
      <c r="X19">
        <v>130.6318</v>
      </c>
      <c r="Y19">
        <v>0</v>
      </c>
      <c r="Z19">
        <v>0</v>
      </c>
      <c r="AA19">
        <v>42.14808</v>
      </c>
      <c r="AB19">
        <v>44.219014000000001</v>
      </c>
      <c r="AC19">
        <v>32.084375000000001</v>
      </c>
      <c r="AD19">
        <v>40.404277999999998</v>
      </c>
      <c r="AE19">
        <v>53.784869</v>
      </c>
      <c r="AF19">
        <v>38.641618999999999</v>
      </c>
      <c r="AG19">
        <v>44.985377</v>
      </c>
      <c r="AH19">
        <v>167.09486100000001</v>
      </c>
      <c r="AI19">
        <v>7.8701920000000003</v>
      </c>
      <c r="AJ19">
        <v>0</v>
      </c>
      <c r="AK19">
        <v>60.087840999999997</v>
      </c>
      <c r="AL19">
        <v>77.853999999999999</v>
      </c>
      <c r="AM19">
        <v>0</v>
      </c>
      <c r="AN19">
        <v>0.81815700000000002</v>
      </c>
      <c r="AO19">
        <v>10.554600000000001</v>
      </c>
      <c r="AP19">
        <v>7.6859999999999999</v>
      </c>
      <c r="AQ19">
        <v>65.711851999999993</v>
      </c>
      <c r="AR19">
        <v>30.911999999999999</v>
      </c>
      <c r="AS19">
        <v>23.641461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4.368913</v>
      </c>
      <c r="AZ19">
        <v>5.3489610000000001</v>
      </c>
      <c r="BA19">
        <v>3.533363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2294.1519149999999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378</v>
      </c>
      <c r="L20">
        <v>116</v>
      </c>
      <c r="M20">
        <v>79.216551999999993</v>
      </c>
      <c r="N20">
        <v>121.7</v>
      </c>
      <c r="O20">
        <v>127.59990000000001</v>
      </c>
      <c r="P20">
        <v>127.7501</v>
      </c>
      <c r="Q20">
        <v>16.0274</v>
      </c>
      <c r="R20">
        <v>31.820499999999999</v>
      </c>
      <c r="S20">
        <v>4</v>
      </c>
      <c r="T20">
        <v>0</v>
      </c>
      <c r="U20">
        <v>345.375</v>
      </c>
      <c r="V20">
        <v>10.2806</v>
      </c>
      <c r="W20">
        <v>28.998899999999999</v>
      </c>
      <c r="X20">
        <v>130.6318</v>
      </c>
      <c r="Y20">
        <v>0</v>
      </c>
      <c r="Z20">
        <v>0</v>
      </c>
      <c r="AA20">
        <v>42.14808</v>
      </c>
      <c r="AB20">
        <v>44.219014000000001</v>
      </c>
      <c r="AC20">
        <v>32.084375000000001</v>
      </c>
      <c r="AD20">
        <v>40.404277999999998</v>
      </c>
      <c r="AE20">
        <v>53.784869</v>
      </c>
      <c r="AF20">
        <v>38.641618999999999</v>
      </c>
      <c r="AG20">
        <v>44.985377</v>
      </c>
      <c r="AH20">
        <v>167.09486100000001</v>
      </c>
      <c r="AI20">
        <v>7.8701920000000003</v>
      </c>
      <c r="AJ20">
        <v>0</v>
      </c>
      <c r="AK20">
        <v>60.087840999999997</v>
      </c>
      <c r="AL20">
        <v>77.853999999999999</v>
      </c>
      <c r="AM20">
        <v>0</v>
      </c>
      <c r="AN20">
        <v>0.81815700000000002</v>
      </c>
      <c r="AO20">
        <v>10.5252</v>
      </c>
      <c r="AP20">
        <v>7.6859999999999999</v>
      </c>
      <c r="AQ20">
        <v>65.711851999999993</v>
      </c>
      <c r="AR20">
        <v>30.911999999999999</v>
      </c>
      <c r="AS20">
        <v>23.641461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4.368913</v>
      </c>
      <c r="AZ20">
        <v>5.3489610000000001</v>
      </c>
      <c r="BA20">
        <v>3.533363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2294.122515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378</v>
      </c>
      <c r="L21">
        <v>116</v>
      </c>
      <c r="M21">
        <v>79.216551999999993</v>
      </c>
      <c r="N21">
        <v>121.7</v>
      </c>
      <c r="O21">
        <v>127.59990000000001</v>
      </c>
      <c r="P21">
        <v>127.7501</v>
      </c>
      <c r="Q21">
        <v>16.0274</v>
      </c>
      <c r="R21">
        <v>31.820499999999999</v>
      </c>
      <c r="S21">
        <v>4</v>
      </c>
      <c r="T21">
        <v>0</v>
      </c>
      <c r="U21">
        <v>345.375</v>
      </c>
      <c r="V21">
        <v>10.2806</v>
      </c>
      <c r="W21">
        <v>28.998899999999999</v>
      </c>
      <c r="X21">
        <v>130.6318</v>
      </c>
      <c r="Y21">
        <v>0</v>
      </c>
      <c r="Z21">
        <v>0</v>
      </c>
      <c r="AA21">
        <v>42.14808</v>
      </c>
      <c r="AB21">
        <v>44.219014000000001</v>
      </c>
      <c r="AC21">
        <v>32.084375000000001</v>
      </c>
      <c r="AD21">
        <v>40.404277999999998</v>
      </c>
      <c r="AE21">
        <v>53.784869</v>
      </c>
      <c r="AF21">
        <v>38.641618999999999</v>
      </c>
      <c r="AG21">
        <v>44.985377</v>
      </c>
      <c r="AH21">
        <v>167.09486100000001</v>
      </c>
      <c r="AI21">
        <v>16.864695999999999</v>
      </c>
      <c r="AJ21">
        <v>0</v>
      </c>
      <c r="AK21">
        <v>60.087840999999997</v>
      </c>
      <c r="AL21">
        <v>77.853999999999999</v>
      </c>
      <c r="AM21">
        <v>0</v>
      </c>
      <c r="AN21">
        <v>0.81815700000000002</v>
      </c>
      <c r="AO21">
        <v>10.1136</v>
      </c>
      <c r="AP21">
        <v>7.6859999999999999</v>
      </c>
      <c r="AQ21">
        <v>65.711851999999993</v>
      </c>
      <c r="AR21">
        <v>30.911999999999999</v>
      </c>
      <c r="AS21">
        <v>24.380255999999999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4.368913</v>
      </c>
      <c r="AZ21">
        <v>5.3489610000000001</v>
      </c>
      <c r="BA21">
        <v>3.533363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2303.4442139999996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378</v>
      </c>
      <c r="L22">
        <v>116</v>
      </c>
      <c r="M22">
        <v>79.216551999999993</v>
      </c>
      <c r="N22">
        <v>121.7</v>
      </c>
      <c r="O22">
        <v>127.59990000000001</v>
      </c>
      <c r="P22">
        <v>127.7501</v>
      </c>
      <c r="Q22">
        <v>16.0274</v>
      </c>
      <c r="R22">
        <v>31.820499999999999</v>
      </c>
      <c r="S22">
        <v>4</v>
      </c>
      <c r="T22">
        <v>0</v>
      </c>
      <c r="U22">
        <v>345.375</v>
      </c>
      <c r="V22">
        <v>10.2806</v>
      </c>
      <c r="W22">
        <v>28.998899999999999</v>
      </c>
      <c r="X22">
        <v>130.6318</v>
      </c>
      <c r="Y22">
        <v>0</v>
      </c>
      <c r="Z22">
        <v>0</v>
      </c>
      <c r="AA22">
        <v>42.14808</v>
      </c>
      <c r="AB22">
        <v>44.219014000000001</v>
      </c>
      <c r="AC22">
        <v>32.084375000000001</v>
      </c>
      <c r="AD22">
        <v>40.404277999999998</v>
      </c>
      <c r="AE22">
        <v>53.784869</v>
      </c>
      <c r="AF22">
        <v>38.641618999999999</v>
      </c>
      <c r="AG22">
        <v>44.985377</v>
      </c>
      <c r="AH22">
        <v>167.09486100000001</v>
      </c>
      <c r="AI22">
        <v>16.864695999999999</v>
      </c>
      <c r="AJ22">
        <v>0</v>
      </c>
      <c r="AK22">
        <v>60.087840999999997</v>
      </c>
      <c r="AL22">
        <v>77.853999999999999</v>
      </c>
      <c r="AM22">
        <v>0</v>
      </c>
      <c r="AN22">
        <v>0.81815700000000002</v>
      </c>
      <c r="AO22">
        <v>9.9077999999999999</v>
      </c>
      <c r="AP22">
        <v>7.6859999999999999</v>
      </c>
      <c r="AQ22">
        <v>65.711851999999993</v>
      </c>
      <c r="AR22">
        <v>30.911999999999999</v>
      </c>
      <c r="AS22">
        <v>24.380255999999999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4.368913</v>
      </c>
      <c r="AZ22">
        <v>5.3489610000000001</v>
      </c>
      <c r="BA22">
        <v>3.533363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2303.2384139999995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378</v>
      </c>
      <c r="L23">
        <v>116</v>
      </c>
      <c r="M23">
        <v>79.216551999999993</v>
      </c>
      <c r="N23">
        <v>121.7</v>
      </c>
      <c r="O23">
        <v>127.59990000000001</v>
      </c>
      <c r="P23">
        <v>127.7501</v>
      </c>
      <c r="Q23">
        <v>13</v>
      </c>
      <c r="R23">
        <v>25</v>
      </c>
      <c r="S23">
        <v>11</v>
      </c>
      <c r="T23">
        <v>0</v>
      </c>
      <c r="U23">
        <v>345.375</v>
      </c>
      <c r="V23">
        <v>10.2806</v>
      </c>
      <c r="W23">
        <v>32.170099999999998</v>
      </c>
      <c r="X23">
        <v>148.30000000000001</v>
      </c>
      <c r="Y23">
        <v>0</v>
      </c>
      <c r="Z23">
        <v>0</v>
      </c>
      <c r="AA23">
        <v>42.14808</v>
      </c>
      <c r="AB23">
        <v>44.219014000000001</v>
      </c>
      <c r="AC23">
        <v>32.084375000000001</v>
      </c>
      <c r="AD23">
        <v>40.404277999999998</v>
      </c>
      <c r="AE23">
        <v>53.784869</v>
      </c>
      <c r="AF23">
        <v>38.641618999999999</v>
      </c>
      <c r="AG23">
        <v>44.985377</v>
      </c>
      <c r="AH23">
        <v>167.09486100000001</v>
      </c>
      <c r="AI23">
        <v>0</v>
      </c>
      <c r="AJ23">
        <v>0</v>
      </c>
      <c r="AK23">
        <v>60.087840999999997</v>
      </c>
      <c r="AL23">
        <v>77.853999999999999</v>
      </c>
      <c r="AM23">
        <v>0</v>
      </c>
      <c r="AN23">
        <v>0.81815700000000002</v>
      </c>
      <c r="AO23">
        <v>10.1136</v>
      </c>
      <c r="AP23">
        <v>11.529</v>
      </c>
      <c r="AQ23">
        <v>65.711851999999993</v>
      </c>
      <c r="AR23">
        <v>30.911999999999999</v>
      </c>
      <c r="AS23">
        <v>24.380255999999999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4.368913</v>
      </c>
      <c r="AZ23">
        <v>5.3489610000000001</v>
      </c>
      <c r="BA23">
        <v>3.533363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2308.4140179999995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378</v>
      </c>
      <c r="L24">
        <v>116</v>
      </c>
      <c r="M24">
        <v>79.216551999999993</v>
      </c>
      <c r="N24">
        <v>121.7</v>
      </c>
      <c r="O24">
        <v>127.59990000000001</v>
      </c>
      <c r="P24">
        <v>127.7501</v>
      </c>
      <c r="Q24">
        <v>13</v>
      </c>
      <c r="R24">
        <v>25</v>
      </c>
      <c r="S24">
        <v>11</v>
      </c>
      <c r="T24">
        <v>0</v>
      </c>
      <c r="U24">
        <v>345.375</v>
      </c>
      <c r="V24">
        <v>10.2806</v>
      </c>
      <c r="W24">
        <v>32.170099999999998</v>
      </c>
      <c r="X24">
        <v>148.30000000000001</v>
      </c>
      <c r="Y24">
        <v>0</v>
      </c>
      <c r="Z24">
        <v>0</v>
      </c>
      <c r="AA24">
        <v>42.14808</v>
      </c>
      <c r="AB24">
        <v>44.219014000000001</v>
      </c>
      <c r="AC24">
        <v>32.084375000000001</v>
      </c>
      <c r="AD24">
        <v>40.404277999999998</v>
      </c>
      <c r="AE24">
        <v>53.784869</v>
      </c>
      <c r="AF24">
        <v>38.641618999999999</v>
      </c>
      <c r="AG24">
        <v>44.985377</v>
      </c>
      <c r="AH24">
        <v>167.09486100000001</v>
      </c>
      <c r="AI24">
        <v>0</v>
      </c>
      <c r="AJ24">
        <v>0</v>
      </c>
      <c r="AK24">
        <v>60.087840999999997</v>
      </c>
      <c r="AL24">
        <v>77.853999999999999</v>
      </c>
      <c r="AM24">
        <v>0</v>
      </c>
      <c r="AN24">
        <v>0.81815700000000002</v>
      </c>
      <c r="AO24">
        <v>10.084199999999999</v>
      </c>
      <c r="AP24">
        <v>7.6859999999999999</v>
      </c>
      <c r="AQ24">
        <v>65.711851999999993</v>
      </c>
      <c r="AR24">
        <v>30.911999999999999</v>
      </c>
      <c r="AS24">
        <v>24.380255999999999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4.368913</v>
      </c>
      <c r="AZ24">
        <v>5.3489610000000001</v>
      </c>
      <c r="BA24">
        <v>3.533363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2304.5416179999993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378</v>
      </c>
      <c r="L25">
        <v>116</v>
      </c>
      <c r="M25">
        <v>79.216551999999993</v>
      </c>
      <c r="N25">
        <v>121.7</v>
      </c>
      <c r="O25">
        <v>127.59990000000001</v>
      </c>
      <c r="P25">
        <v>127.7501</v>
      </c>
      <c r="Q25">
        <v>13</v>
      </c>
      <c r="R25">
        <v>25</v>
      </c>
      <c r="S25">
        <v>11</v>
      </c>
      <c r="T25">
        <v>0</v>
      </c>
      <c r="U25">
        <v>345.375</v>
      </c>
      <c r="V25">
        <v>10.2806</v>
      </c>
      <c r="W25">
        <v>32.170099999999998</v>
      </c>
      <c r="X25">
        <v>148.30000000000001</v>
      </c>
      <c r="Y25">
        <v>0</v>
      </c>
      <c r="Z25">
        <v>0</v>
      </c>
      <c r="AA25">
        <v>42.14808</v>
      </c>
      <c r="AB25">
        <v>44.219014000000001</v>
      </c>
      <c r="AC25">
        <v>32.084375000000001</v>
      </c>
      <c r="AD25">
        <v>40.404277999999998</v>
      </c>
      <c r="AE25">
        <v>53.784869</v>
      </c>
      <c r="AF25">
        <v>38.641618999999999</v>
      </c>
      <c r="AG25">
        <v>44.985377</v>
      </c>
      <c r="AH25">
        <v>167.09486100000001</v>
      </c>
      <c r="AI25">
        <v>3.9350960000000001</v>
      </c>
      <c r="AJ25">
        <v>0</v>
      </c>
      <c r="AK25">
        <v>60.087840999999997</v>
      </c>
      <c r="AL25">
        <v>77.853999999999999</v>
      </c>
      <c r="AM25">
        <v>0</v>
      </c>
      <c r="AN25">
        <v>0.81815700000000002</v>
      </c>
      <c r="AO25">
        <v>9.8783999999999992</v>
      </c>
      <c r="AP25">
        <v>7.6859999999999999</v>
      </c>
      <c r="AQ25">
        <v>65.711851999999993</v>
      </c>
      <c r="AR25">
        <v>30.911999999999999</v>
      </c>
      <c r="AS25">
        <v>24.380255999999999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4.368913</v>
      </c>
      <c r="AZ25">
        <v>5.3489610000000001</v>
      </c>
      <c r="BA25">
        <v>3.533363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2308.2709139999997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378</v>
      </c>
      <c r="L26">
        <v>116</v>
      </c>
      <c r="M26">
        <v>79.216551999999993</v>
      </c>
      <c r="N26">
        <v>121.7</v>
      </c>
      <c r="O26">
        <v>127.59990000000001</v>
      </c>
      <c r="P26">
        <v>127.7501</v>
      </c>
      <c r="Q26">
        <v>13</v>
      </c>
      <c r="R26">
        <v>25</v>
      </c>
      <c r="S26">
        <v>11</v>
      </c>
      <c r="T26">
        <v>0</v>
      </c>
      <c r="U26">
        <v>345.375</v>
      </c>
      <c r="V26">
        <v>10.2806</v>
      </c>
      <c r="W26">
        <v>32.170099999999998</v>
      </c>
      <c r="X26">
        <v>148.30000000000001</v>
      </c>
      <c r="Y26">
        <v>0</v>
      </c>
      <c r="Z26">
        <v>0</v>
      </c>
      <c r="AA26">
        <v>42.14808</v>
      </c>
      <c r="AB26">
        <v>44.219014000000001</v>
      </c>
      <c r="AC26">
        <v>32.084375000000001</v>
      </c>
      <c r="AD26">
        <v>40.404277999999998</v>
      </c>
      <c r="AE26">
        <v>53.784869</v>
      </c>
      <c r="AF26">
        <v>38.641618999999999</v>
      </c>
      <c r="AG26">
        <v>44.985377</v>
      </c>
      <c r="AH26">
        <v>167.09486100000001</v>
      </c>
      <c r="AI26">
        <v>36.540174</v>
      </c>
      <c r="AJ26">
        <v>0</v>
      </c>
      <c r="AK26">
        <v>60.087840999999997</v>
      </c>
      <c r="AL26">
        <v>77.853999999999999</v>
      </c>
      <c r="AM26">
        <v>0</v>
      </c>
      <c r="AN26">
        <v>0.81815700000000002</v>
      </c>
      <c r="AO26">
        <v>9.8195999999999994</v>
      </c>
      <c r="AP26">
        <v>7.6859999999999999</v>
      </c>
      <c r="AQ26">
        <v>65.711851999999993</v>
      </c>
      <c r="AR26">
        <v>30.911999999999999</v>
      </c>
      <c r="AS26">
        <v>24.380255999999999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4.368913</v>
      </c>
      <c r="AZ26">
        <v>5.3489610000000001</v>
      </c>
      <c r="BA26">
        <v>3.533363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2340.8171919999995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378</v>
      </c>
      <c r="L27">
        <v>116</v>
      </c>
      <c r="M27">
        <v>79.216551999999993</v>
      </c>
      <c r="N27">
        <v>121.7</v>
      </c>
      <c r="O27">
        <v>127.59990000000001</v>
      </c>
      <c r="P27">
        <v>123.077545</v>
      </c>
      <c r="Q27">
        <v>13</v>
      </c>
      <c r="R27">
        <v>25</v>
      </c>
      <c r="S27">
        <v>11</v>
      </c>
      <c r="T27">
        <v>0</v>
      </c>
      <c r="U27">
        <v>345.375</v>
      </c>
      <c r="V27">
        <v>10.2806</v>
      </c>
      <c r="W27">
        <v>32.170099999999998</v>
      </c>
      <c r="X27">
        <v>148.30000000000001</v>
      </c>
      <c r="Y27">
        <v>0</v>
      </c>
      <c r="Z27">
        <v>0</v>
      </c>
      <c r="AA27">
        <v>42.14808</v>
      </c>
      <c r="AB27">
        <v>44.219014000000001</v>
      </c>
      <c r="AC27">
        <v>32.084375000000001</v>
      </c>
      <c r="AD27">
        <v>40.404277999999998</v>
      </c>
      <c r="AE27">
        <v>53.784869</v>
      </c>
      <c r="AF27">
        <v>38.641618999999999</v>
      </c>
      <c r="AG27">
        <v>44.985377</v>
      </c>
      <c r="AH27">
        <v>167.09486100000001</v>
      </c>
      <c r="AI27">
        <v>36.540174</v>
      </c>
      <c r="AJ27">
        <v>0</v>
      </c>
      <c r="AK27">
        <v>60.087840999999997</v>
      </c>
      <c r="AL27">
        <v>77.853999999999999</v>
      </c>
      <c r="AM27">
        <v>0</v>
      </c>
      <c r="AN27">
        <v>0.81815700000000002</v>
      </c>
      <c r="AO27">
        <v>9.7607999999999997</v>
      </c>
      <c r="AP27">
        <v>7.6859999999999999</v>
      </c>
      <c r="AQ27">
        <v>65.711851999999993</v>
      </c>
      <c r="AR27">
        <v>38.64</v>
      </c>
      <c r="AS27">
        <v>24.380255999999999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4.368913</v>
      </c>
      <c r="AZ27">
        <v>5.3489610000000001</v>
      </c>
      <c r="BA27">
        <v>3.533363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2343.8138369999997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378</v>
      </c>
      <c r="L28">
        <v>116</v>
      </c>
      <c r="M28">
        <v>79.216551999999993</v>
      </c>
      <c r="N28">
        <v>121.7</v>
      </c>
      <c r="O28">
        <v>127.59990000000001</v>
      </c>
      <c r="P28">
        <v>123.077545</v>
      </c>
      <c r="Q28">
        <v>13</v>
      </c>
      <c r="R28">
        <v>25</v>
      </c>
      <c r="S28">
        <v>11</v>
      </c>
      <c r="T28">
        <v>0</v>
      </c>
      <c r="U28">
        <v>345.375</v>
      </c>
      <c r="V28">
        <v>12.217015</v>
      </c>
      <c r="W28">
        <v>32.170099999999998</v>
      </c>
      <c r="X28">
        <v>148.30000000000001</v>
      </c>
      <c r="Y28">
        <v>0</v>
      </c>
      <c r="Z28">
        <v>0</v>
      </c>
      <c r="AA28">
        <v>42.14808</v>
      </c>
      <c r="AB28">
        <v>44.219014000000001</v>
      </c>
      <c r="AC28">
        <v>32.084375000000001</v>
      </c>
      <c r="AD28">
        <v>40.404277999999998</v>
      </c>
      <c r="AE28">
        <v>53.784869</v>
      </c>
      <c r="AF28">
        <v>38.641618999999999</v>
      </c>
      <c r="AG28">
        <v>44.985377</v>
      </c>
      <c r="AH28">
        <v>167.09486100000001</v>
      </c>
      <c r="AI28">
        <v>36.540174</v>
      </c>
      <c r="AJ28">
        <v>0</v>
      </c>
      <c r="AK28">
        <v>60.087840999999997</v>
      </c>
      <c r="AL28">
        <v>77.853999999999999</v>
      </c>
      <c r="AM28">
        <v>0</v>
      </c>
      <c r="AN28">
        <v>0.81815700000000002</v>
      </c>
      <c r="AO28">
        <v>9.8490000000000002</v>
      </c>
      <c r="AP28">
        <v>7.6859999999999999</v>
      </c>
      <c r="AQ28">
        <v>65.711851999999993</v>
      </c>
      <c r="AR28">
        <v>38.64</v>
      </c>
      <c r="AS28">
        <v>24.380255999999999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4.368913</v>
      </c>
      <c r="AZ28">
        <v>5.3489610000000001</v>
      </c>
      <c r="BA28">
        <v>3.533363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2345.8384519999995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378</v>
      </c>
      <c r="L29">
        <v>116</v>
      </c>
      <c r="M29">
        <v>79.216551999999993</v>
      </c>
      <c r="N29">
        <v>121.7</v>
      </c>
      <c r="O29">
        <v>127.59990000000001</v>
      </c>
      <c r="P29">
        <v>123.077545</v>
      </c>
      <c r="Q29">
        <v>13</v>
      </c>
      <c r="R29">
        <v>25</v>
      </c>
      <c r="S29">
        <v>11</v>
      </c>
      <c r="T29">
        <v>0</v>
      </c>
      <c r="U29">
        <v>345.375</v>
      </c>
      <c r="V29">
        <v>12.6678</v>
      </c>
      <c r="W29">
        <v>32.170099999999998</v>
      </c>
      <c r="X29">
        <v>148.30000000000001</v>
      </c>
      <c r="Y29">
        <v>0</v>
      </c>
      <c r="Z29">
        <v>0</v>
      </c>
      <c r="AA29">
        <v>42.14808</v>
      </c>
      <c r="AB29">
        <v>44.219014000000001</v>
      </c>
      <c r="AC29">
        <v>32.084375000000001</v>
      </c>
      <c r="AD29">
        <v>40.404277999999998</v>
      </c>
      <c r="AE29">
        <v>53.784869</v>
      </c>
      <c r="AF29">
        <v>38.641618999999999</v>
      </c>
      <c r="AG29">
        <v>44.985377</v>
      </c>
      <c r="AH29">
        <v>167.09486100000001</v>
      </c>
      <c r="AI29">
        <v>36.540174</v>
      </c>
      <c r="AJ29">
        <v>0</v>
      </c>
      <c r="AK29">
        <v>60.087840999999997</v>
      </c>
      <c r="AL29">
        <v>77.853999999999999</v>
      </c>
      <c r="AM29">
        <v>0</v>
      </c>
      <c r="AN29">
        <v>0.81815700000000002</v>
      </c>
      <c r="AO29">
        <v>9.6432000000000002</v>
      </c>
      <c r="AP29">
        <v>7.6859999999999999</v>
      </c>
      <c r="AQ29">
        <v>65.711851999999993</v>
      </c>
      <c r="AR29">
        <v>30.911999999999999</v>
      </c>
      <c r="AS29">
        <v>22.902664999999999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4.368913</v>
      </c>
      <c r="AZ29">
        <v>5.3489610000000001</v>
      </c>
      <c r="BA29">
        <v>3.533363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2336.8778459999994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378</v>
      </c>
      <c r="L30">
        <v>116</v>
      </c>
      <c r="M30">
        <v>79.216551999999993</v>
      </c>
      <c r="N30">
        <v>121.7</v>
      </c>
      <c r="O30">
        <v>127.59990000000001</v>
      </c>
      <c r="P30">
        <v>123.077545</v>
      </c>
      <c r="Q30">
        <v>13</v>
      </c>
      <c r="R30">
        <v>25</v>
      </c>
      <c r="S30">
        <v>11</v>
      </c>
      <c r="T30">
        <v>0</v>
      </c>
      <c r="U30">
        <v>345.375</v>
      </c>
      <c r="V30">
        <v>12.6678</v>
      </c>
      <c r="W30">
        <v>32.170099999999998</v>
      </c>
      <c r="X30">
        <v>148.30000000000001</v>
      </c>
      <c r="Y30">
        <v>0</v>
      </c>
      <c r="Z30">
        <v>0</v>
      </c>
      <c r="AA30">
        <v>42.14808</v>
      </c>
      <c r="AB30">
        <v>44.219014000000001</v>
      </c>
      <c r="AC30">
        <v>32.084375000000001</v>
      </c>
      <c r="AD30">
        <v>40.404277999999998</v>
      </c>
      <c r="AE30">
        <v>53.784869</v>
      </c>
      <c r="AF30">
        <v>38.641618999999999</v>
      </c>
      <c r="AG30">
        <v>44.985377</v>
      </c>
      <c r="AH30">
        <v>167.09486100000001</v>
      </c>
      <c r="AI30">
        <v>36.540174</v>
      </c>
      <c r="AJ30">
        <v>0</v>
      </c>
      <c r="AK30">
        <v>60.087840999999997</v>
      </c>
      <c r="AL30">
        <v>77.853999999999999</v>
      </c>
      <c r="AM30">
        <v>0</v>
      </c>
      <c r="AN30">
        <v>0.81815700000000002</v>
      </c>
      <c r="AO30">
        <v>9.8195999999999994</v>
      </c>
      <c r="AP30">
        <v>7.6859999999999999</v>
      </c>
      <c r="AQ30">
        <v>65.711851999999993</v>
      </c>
      <c r="AR30">
        <v>30.911999999999999</v>
      </c>
      <c r="AS30">
        <v>22.902664999999999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4.368913</v>
      </c>
      <c r="AZ30">
        <v>5.3489610000000001</v>
      </c>
      <c r="BA30">
        <v>3.533363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2337.0542459999992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378</v>
      </c>
      <c r="L31">
        <v>116</v>
      </c>
      <c r="M31">
        <v>79.216551999999993</v>
      </c>
      <c r="N31">
        <v>121.7</v>
      </c>
      <c r="O31">
        <v>127.59990000000001</v>
      </c>
      <c r="P31">
        <v>123.077545</v>
      </c>
      <c r="Q31">
        <v>13</v>
      </c>
      <c r="R31">
        <v>25</v>
      </c>
      <c r="S31">
        <v>11</v>
      </c>
      <c r="T31">
        <v>0</v>
      </c>
      <c r="U31">
        <v>345.375</v>
      </c>
      <c r="V31">
        <v>12.6678</v>
      </c>
      <c r="W31">
        <v>32.170099999999998</v>
      </c>
      <c r="X31">
        <v>148.30000000000001</v>
      </c>
      <c r="Y31">
        <v>0</v>
      </c>
      <c r="Z31">
        <v>0</v>
      </c>
      <c r="AA31">
        <v>42.14808</v>
      </c>
      <c r="AB31">
        <v>44.219014000000001</v>
      </c>
      <c r="AC31">
        <v>32.084375000000001</v>
      </c>
      <c r="AD31">
        <v>40.404277999999998</v>
      </c>
      <c r="AE31">
        <v>53.784869</v>
      </c>
      <c r="AF31">
        <v>38.641618999999999</v>
      </c>
      <c r="AG31">
        <v>44.985377</v>
      </c>
      <c r="AH31">
        <v>167.09486100000001</v>
      </c>
      <c r="AI31">
        <v>36.540174</v>
      </c>
      <c r="AJ31">
        <v>0</v>
      </c>
      <c r="AK31">
        <v>60.087840999999997</v>
      </c>
      <c r="AL31">
        <v>77.853999999999999</v>
      </c>
      <c r="AM31">
        <v>0</v>
      </c>
      <c r="AN31">
        <v>0.81815700000000002</v>
      </c>
      <c r="AO31">
        <v>10.084199999999999</v>
      </c>
      <c r="AP31">
        <v>7.6859999999999999</v>
      </c>
      <c r="AQ31">
        <v>65.711851999999993</v>
      </c>
      <c r="AR31">
        <v>30.911999999999999</v>
      </c>
      <c r="AS31">
        <v>22.902664999999999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4.368913</v>
      </c>
      <c r="AZ31">
        <v>5.3489610000000001</v>
      </c>
      <c r="BA31">
        <v>3.533363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2337.3188459999992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378</v>
      </c>
      <c r="L32">
        <v>116</v>
      </c>
      <c r="M32">
        <v>79.216551999999993</v>
      </c>
      <c r="N32">
        <v>121.7</v>
      </c>
      <c r="O32">
        <v>127.59990000000001</v>
      </c>
      <c r="P32">
        <v>123.077545</v>
      </c>
      <c r="Q32">
        <v>13</v>
      </c>
      <c r="R32">
        <v>25</v>
      </c>
      <c r="S32">
        <v>11</v>
      </c>
      <c r="T32">
        <v>0</v>
      </c>
      <c r="U32">
        <v>345.375</v>
      </c>
      <c r="V32">
        <v>10.3872</v>
      </c>
      <c r="W32">
        <v>26.041</v>
      </c>
      <c r="X32">
        <v>119.1666</v>
      </c>
      <c r="Y32">
        <v>0</v>
      </c>
      <c r="Z32">
        <v>0</v>
      </c>
      <c r="AA32">
        <v>42.14808</v>
      </c>
      <c r="AB32">
        <v>44.219014000000001</v>
      </c>
      <c r="AC32">
        <v>32.084375000000001</v>
      </c>
      <c r="AD32">
        <v>40.404277999999998</v>
      </c>
      <c r="AE32">
        <v>53.784869</v>
      </c>
      <c r="AF32">
        <v>38.641618999999999</v>
      </c>
      <c r="AG32">
        <v>44.985377</v>
      </c>
      <c r="AH32">
        <v>167.09486100000001</v>
      </c>
      <c r="AI32">
        <v>7.8701920000000003</v>
      </c>
      <c r="AJ32">
        <v>0</v>
      </c>
      <c r="AK32">
        <v>60.087840999999997</v>
      </c>
      <c r="AL32">
        <v>77.853999999999999</v>
      </c>
      <c r="AM32">
        <v>0</v>
      </c>
      <c r="AN32">
        <v>0.81815700000000002</v>
      </c>
      <c r="AO32">
        <v>9.3491999999999997</v>
      </c>
      <c r="AP32">
        <v>7.6859999999999999</v>
      </c>
      <c r="AQ32">
        <v>65.711851999999993</v>
      </c>
      <c r="AR32">
        <v>30.911999999999999</v>
      </c>
      <c r="AS32">
        <v>22.902664999999999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4.368913</v>
      </c>
      <c r="AZ32">
        <v>5.3489610000000001</v>
      </c>
      <c r="BA32">
        <v>3.533363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2270.3707639999998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378</v>
      </c>
      <c r="L33">
        <v>116</v>
      </c>
      <c r="M33">
        <v>79.216551999999993</v>
      </c>
      <c r="N33">
        <v>121.7</v>
      </c>
      <c r="O33">
        <v>127.59990000000001</v>
      </c>
      <c r="P33">
        <v>123.077545</v>
      </c>
      <c r="Q33">
        <v>13</v>
      </c>
      <c r="R33">
        <v>25</v>
      </c>
      <c r="S33">
        <v>11</v>
      </c>
      <c r="T33">
        <v>0</v>
      </c>
      <c r="U33">
        <v>345.375</v>
      </c>
      <c r="V33">
        <v>10.3872</v>
      </c>
      <c r="W33">
        <v>22.869800000000001</v>
      </c>
      <c r="X33">
        <v>101.4984</v>
      </c>
      <c r="Y33">
        <v>0</v>
      </c>
      <c r="Z33">
        <v>0</v>
      </c>
      <c r="AA33">
        <v>42.14808</v>
      </c>
      <c r="AB33">
        <v>44.219014000000001</v>
      </c>
      <c r="AC33">
        <v>32.084375000000001</v>
      </c>
      <c r="AD33">
        <v>40.404277999999998</v>
      </c>
      <c r="AE33">
        <v>53.784869</v>
      </c>
      <c r="AF33">
        <v>38.641618999999999</v>
      </c>
      <c r="AG33">
        <v>44.985377</v>
      </c>
      <c r="AH33">
        <v>167.09486100000001</v>
      </c>
      <c r="AI33">
        <v>3.9350960000000001</v>
      </c>
      <c r="AJ33">
        <v>0</v>
      </c>
      <c r="AK33">
        <v>60.087840999999997</v>
      </c>
      <c r="AL33">
        <v>77.853999999999999</v>
      </c>
      <c r="AM33">
        <v>0</v>
      </c>
      <c r="AN33">
        <v>0.89997199999999999</v>
      </c>
      <c r="AO33">
        <v>9.5256000000000007</v>
      </c>
      <c r="AP33">
        <v>11.529</v>
      </c>
      <c r="AQ33">
        <v>65.711851999999993</v>
      </c>
      <c r="AR33">
        <v>30.911999999999999</v>
      </c>
      <c r="AS33">
        <v>22.902664999999999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4.368913</v>
      </c>
      <c r="AZ33">
        <v>5.3489610000000001</v>
      </c>
      <c r="BA33">
        <v>3.533363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2249.6974829999995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</v>
      </c>
      <c r="L34">
        <v>116</v>
      </c>
      <c r="M34">
        <v>79.216551999999993</v>
      </c>
      <c r="N34">
        <v>121.7</v>
      </c>
      <c r="O34">
        <v>127.59990000000001</v>
      </c>
      <c r="P34">
        <v>123.077545</v>
      </c>
      <c r="Q34">
        <v>13</v>
      </c>
      <c r="R34">
        <v>25</v>
      </c>
      <c r="S34">
        <v>11</v>
      </c>
      <c r="T34">
        <v>0</v>
      </c>
      <c r="U34">
        <v>345.375</v>
      </c>
      <c r="V34">
        <v>8</v>
      </c>
      <c r="W34">
        <v>20</v>
      </c>
      <c r="X34">
        <v>82</v>
      </c>
      <c r="Y34">
        <v>0</v>
      </c>
      <c r="Z34">
        <v>0</v>
      </c>
      <c r="AA34">
        <v>42.14808</v>
      </c>
      <c r="AB34">
        <v>44.219014000000001</v>
      </c>
      <c r="AC34">
        <v>32.084375000000001</v>
      </c>
      <c r="AD34">
        <v>40.404277999999998</v>
      </c>
      <c r="AE34">
        <v>53.784869</v>
      </c>
      <c r="AF34">
        <v>38.641618999999999</v>
      </c>
      <c r="AG34">
        <v>44.985377</v>
      </c>
      <c r="AH34">
        <v>167.09486100000001</v>
      </c>
      <c r="AI34">
        <v>3.9350960000000001</v>
      </c>
      <c r="AJ34">
        <v>0</v>
      </c>
      <c r="AK34">
        <v>60.087840999999997</v>
      </c>
      <c r="AL34">
        <v>77.853999999999999</v>
      </c>
      <c r="AM34">
        <v>0</v>
      </c>
      <c r="AN34">
        <v>0.89997199999999999</v>
      </c>
      <c r="AO34">
        <v>9.6137999999999995</v>
      </c>
      <c r="AP34">
        <v>7.6859999999999999</v>
      </c>
      <c r="AQ34">
        <v>65.711851999999993</v>
      </c>
      <c r="AR34">
        <v>30.911999999999999</v>
      </c>
      <c r="AS34">
        <v>22.902664999999999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4.368913</v>
      </c>
      <c r="AZ34">
        <v>5.3489610000000001</v>
      </c>
      <c r="BA34">
        <v>3.533363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2221.1872829999998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</v>
      </c>
      <c r="L35">
        <v>116</v>
      </c>
      <c r="M35">
        <v>79.216551999999993</v>
      </c>
      <c r="N35">
        <v>121.7</v>
      </c>
      <c r="O35">
        <v>127.59990000000001</v>
      </c>
      <c r="P35">
        <v>123.077545</v>
      </c>
      <c r="Q35">
        <v>13</v>
      </c>
      <c r="R35">
        <v>25</v>
      </c>
      <c r="S35">
        <v>11</v>
      </c>
      <c r="T35">
        <v>0</v>
      </c>
      <c r="U35">
        <v>345.375</v>
      </c>
      <c r="V35">
        <v>8</v>
      </c>
      <c r="W35">
        <v>20</v>
      </c>
      <c r="X35">
        <v>82</v>
      </c>
      <c r="Y35">
        <v>0</v>
      </c>
      <c r="Z35">
        <v>0</v>
      </c>
      <c r="AA35">
        <v>42.14808</v>
      </c>
      <c r="AB35">
        <v>44.219014000000001</v>
      </c>
      <c r="AC35">
        <v>32.084375000000001</v>
      </c>
      <c r="AD35">
        <v>40.404277999999998</v>
      </c>
      <c r="AE35">
        <v>53.784869</v>
      </c>
      <c r="AF35">
        <v>38.641618999999999</v>
      </c>
      <c r="AG35">
        <v>44.985377</v>
      </c>
      <c r="AH35">
        <v>167.09486100000001</v>
      </c>
      <c r="AI35">
        <v>3.9350960000000001</v>
      </c>
      <c r="AJ35">
        <v>0</v>
      </c>
      <c r="AK35">
        <v>60.087840999999997</v>
      </c>
      <c r="AL35">
        <v>77.853999999999999</v>
      </c>
      <c r="AM35">
        <v>0</v>
      </c>
      <c r="AN35">
        <v>0.89997199999999999</v>
      </c>
      <c r="AO35">
        <v>9.7902000000000005</v>
      </c>
      <c r="AP35">
        <v>7.6859999999999999</v>
      </c>
      <c r="AQ35">
        <v>65.711851999999993</v>
      </c>
      <c r="AR35">
        <v>30.911999999999999</v>
      </c>
      <c r="AS35">
        <v>22.902664999999999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4.368913</v>
      </c>
      <c r="AZ35">
        <v>5.3489610000000001</v>
      </c>
      <c r="BA35">
        <v>3.533363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2221.3636829999996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</v>
      </c>
      <c r="L36">
        <v>116</v>
      </c>
      <c r="M36">
        <v>79.216551999999993</v>
      </c>
      <c r="N36">
        <v>121.7</v>
      </c>
      <c r="O36">
        <v>127.59990000000001</v>
      </c>
      <c r="P36">
        <v>123.077545</v>
      </c>
      <c r="Q36">
        <v>13</v>
      </c>
      <c r="R36">
        <v>25</v>
      </c>
      <c r="S36">
        <v>11</v>
      </c>
      <c r="T36">
        <v>0</v>
      </c>
      <c r="U36">
        <v>345.375</v>
      </c>
      <c r="V36">
        <v>8</v>
      </c>
      <c r="W36">
        <v>20</v>
      </c>
      <c r="X36">
        <v>82</v>
      </c>
      <c r="Y36">
        <v>0</v>
      </c>
      <c r="Z36">
        <v>0</v>
      </c>
      <c r="AA36">
        <v>42.14808</v>
      </c>
      <c r="AB36">
        <v>44.219014000000001</v>
      </c>
      <c r="AC36">
        <v>32.084375000000001</v>
      </c>
      <c r="AD36">
        <v>40.404277999999998</v>
      </c>
      <c r="AE36">
        <v>53.784869</v>
      </c>
      <c r="AF36">
        <v>38.641618999999999</v>
      </c>
      <c r="AG36">
        <v>44.985377</v>
      </c>
      <c r="AH36">
        <v>167.09486100000001</v>
      </c>
      <c r="AI36">
        <v>3.9350960000000001</v>
      </c>
      <c r="AJ36">
        <v>0</v>
      </c>
      <c r="AK36">
        <v>60.087840999999997</v>
      </c>
      <c r="AL36">
        <v>77.853999999999999</v>
      </c>
      <c r="AM36">
        <v>0</v>
      </c>
      <c r="AN36">
        <v>0.89997199999999999</v>
      </c>
      <c r="AO36">
        <v>9.7902000000000005</v>
      </c>
      <c r="AP36">
        <v>7.6859999999999999</v>
      </c>
      <c r="AQ36">
        <v>65.711851999999993</v>
      </c>
      <c r="AR36">
        <v>30.911999999999999</v>
      </c>
      <c r="AS36">
        <v>22.902664999999999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4.368913</v>
      </c>
      <c r="AZ36">
        <v>5.3489610000000001</v>
      </c>
      <c r="BA36">
        <v>3.533363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2221.3636829999996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</v>
      </c>
      <c r="L37">
        <v>116</v>
      </c>
      <c r="M37">
        <v>79.216551999999993</v>
      </c>
      <c r="N37">
        <v>121.7</v>
      </c>
      <c r="O37">
        <v>127.59990000000001</v>
      </c>
      <c r="P37">
        <v>104.3462</v>
      </c>
      <c r="Q37">
        <v>13</v>
      </c>
      <c r="R37">
        <v>25</v>
      </c>
      <c r="S37">
        <v>11</v>
      </c>
      <c r="T37">
        <v>0</v>
      </c>
      <c r="U37">
        <v>345.375</v>
      </c>
      <c r="V37">
        <v>8</v>
      </c>
      <c r="W37">
        <v>20</v>
      </c>
      <c r="X37">
        <v>82</v>
      </c>
      <c r="Y37">
        <v>0</v>
      </c>
      <c r="Z37">
        <v>0</v>
      </c>
      <c r="AA37">
        <v>42.14808</v>
      </c>
      <c r="AB37">
        <v>44.219014000000001</v>
      </c>
      <c r="AC37">
        <v>32.084375000000001</v>
      </c>
      <c r="AD37">
        <v>40.404277999999998</v>
      </c>
      <c r="AE37">
        <v>53.784869</v>
      </c>
      <c r="AF37">
        <v>38.641618999999999</v>
      </c>
      <c r="AG37">
        <v>44.985377</v>
      </c>
      <c r="AH37">
        <v>167.09486100000001</v>
      </c>
      <c r="AI37">
        <v>16.864695999999999</v>
      </c>
      <c r="AJ37">
        <v>0</v>
      </c>
      <c r="AK37">
        <v>60.087840999999997</v>
      </c>
      <c r="AL37">
        <v>77.853999999999999</v>
      </c>
      <c r="AM37">
        <v>0</v>
      </c>
      <c r="AN37">
        <v>0.89997199999999999</v>
      </c>
      <c r="AO37">
        <v>9.7902000000000005</v>
      </c>
      <c r="AP37">
        <v>7.0454999999999997</v>
      </c>
      <c r="AQ37">
        <v>65.711851999999993</v>
      </c>
      <c r="AR37">
        <v>30.911999999999999</v>
      </c>
      <c r="AS37">
        <v>22.902664999999999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4.368913</v>
      </c>
      <c r="AZ37">
        <v>5.3489610000000001</v>
      </c>
      <c r="BA37">
        <v>3.533363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2214.9214379999999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</v>
      </c>
      <c r="L38">
        <v>116</v>
      </c>
      <c r="M38">
        <v>79.216551999999993</v>
      </c>
      <c r="N38">
        <v>121.7</v>
      </c>
      <c r="O38">
        <v>127.59990000000001</v>
      </c>
      <c r="P38">
        <v>104.3462</v>
      </c>
      <c r="Q38">
        <v>13</v>
      </c>
      <c r="R38">
        <v>25</v>
      </c>
      <c r="S38">
        <v>11</v>
      </c>
      <c r="T38">
        <v>0</v>
      </c>
      <c r="U38">
        <v>345.375</v>
      </c>
      <c r="V38">
        <v>8</v>
      </c>
      <c r="W38">
        <v>20</v>
      </c>
      <c r="X38">
        <v>82</v>
      </c>
      <c r="Y38">
        <v>0</v>
      </c>
      <c r="Z38">
        <v>0</v>
      </c>
      <c r="AA38">
        <v>42.14808</v>
      </c>
      <c r="AB38">
        <v>44.219014000000001</v>
      </c>
      <c r="AC38">
        <v>32.084375000000001</v>
      </c>
      <c r="AD38">
        <v>40.404277999999998</v>
      </c>
      <c r="AE38">
        <v>53.784869</v>
      </c>
      <c r="AF38">
        <v>38.641618999999999</v>
      </c>
      <c r="AG38">
        <v>44.985377</v>
      </c>
      <c r="AH38">
        <v>167.09486100000001</v>
      </c>
      <c r="AI38">
        <v>16.864695999999999</v>
      </c>
      <c r="AJ38">
        <v>0</v>
      </c>
      <c r="AK38">
        <v>60.087840999999997</v>
      </c>
      <c r="AL38">
        <v>77.853999999999999</v>
      </c>
      <c r="AM38">
        <v>0</v>
      </c>
      <c r="AN38">
        <v>0.89997199999999999</v>
      </c>
      <c r="AO38">
        <v>9.7902000000000005</v>
      </c>
      <c r="AP38">
        <v>7.0454999999999997</v>
      </c>
      <c r="AQ38">
        <v>65.711851999999993</v>
      </c>
      <c r="AR38">
        <v>30.911999999999999</v>
      </c>
      <c r="AS38">
        <v>22.902664999999999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4.368913</v>
      </c>
      <c r="AZ38">
        <v>5.3489610000000001</v>
      </c>
      <c r="BA38">
        <v>3.533363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2214.9214379999999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</v>
      </c>
      <c r="L39">
        <v>116</v>
      </c>
      <c r="M39">
        <v>79.216551999999993</v>
      </c>
      <c r="N39">
        <v>121.7</v>
      </c>
      <c r="O39">
        <v>127.59990000000001</v>
      </c>
      <c r="P39">
        <v>114.3462</v>
      </c>
      <c r="Q39">
        <v>13</v>
      </c>
      <c r="R39">
        <v>25</v>
      </c>
      <c r="S39">
        <v>11</v>
      </c>
      <c r="T39">
        <v>0</v>
      </c>
      <c r="U39">
        <v>345.375</v>
      </c>
      <c r="V39">
        <v>8</v>
      </c>
      <c r="W39">
        <v>20</v>
      </c>
      <c r="X39">
        <v>82</v>
      </c>
      <c r="Y39">
        <v>0</v>
      </c>
      <c r="Z39">
        <v>0</v>
      </c>
      <c r="AA39">
        <v>42.14808</v>
      </c>
      <c r="AB39">
        <v>44.219014000000001</v>
      </c>
      <c r="AC39">
        <v>32.084375000000001</v>
      </c>
      <c r="AD39">
        <v>40.404277999999998</v>
      </c>
      <c r="AE39">
        <v>53.784869</v>
      </c>
      <c r="AF39">
        <v>28.981214000000001</v>
      </c>
      <c r="AG39">
        <v>44.985377</v>
      </c>
      <c r="AH39">
        <v>167.09486100000001</v>
      </c>
      <c r="AI39">
        <v>19.675477999999998</v>
      </c>
      <c r="AJ39">
        <v>0</v>
      </c>
      <c r="AK39">
        <v>60.087840999999997</v>
      </c>
      <c r="AL39">
        <v>77.853999999999999</v>
      </c>
      <c r="AM39">
        <v>0</v>
      </c>
      <c r="AN39">
        <v>0.89997199999999999</v>
      </c>
      <c r="AO39">
        <v>9.5549999999999997</v>
      </c>
      <c r="AP39">
        <v>7.6859999999999999</v>
      </c>
      <c r="AQ39">
        <v>65.711851999999993</v>
      </c>
      <c r="AR39">
        <v>38.64</v>
      </c>
      <c r="AS39">
        <v>36.053227999999997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4.368913</v>
      </c>
      <c r="AZ39">
        <v>5.3489610000000001</v>
      </c>
      <c r="BA39">
        <v>3.533363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2239.3556779999999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</v>
      </c>
      <c r="L40">
        <v>116</v>
      </c>
      <c r="M40">
        <v>79.216551999999993</v>
      </c>
      <c r="N40">
        <v>121.7</v>
      </c>
      <c r="O40">
        <v>127.59990000000001</v>
      </c>
      <c r="P40">
        <v>114.3462</v>
      </c>
      <c r="Q40">
        <v>13</v>
      </c>
      <c r="R40">
        <v>25</v>
      </c>
      <c r="S40">
        <v>11</v>
      </c>
      <c r="T40">
        <v>0</v>
      </c>
      <c r="U40">
        <v>345.375</v>
      </c>
      <c r="V40">
        <v>8</v>
      </c>
      <c r="W40">
        <v>20</v>
      </c>
      <c r="X40">
        <v>82</v>
      </c>
      <c r="Y40">
        <v>0</v>
      </c>
      <c r="Z40">
        <v>0</v>
      </c>
      <c r="AA40">
        <v>42.14808</v>
      </c>
      <c r="AB40">
        <v>44.219014000000001</v>
      </c>
      <c r="AC40">
        <v>32.084375000000001</v>
      </c>
      <c r="AD40">
        <v>40.404277999999998</v>
      </c>
      <c r="AE40">
        <v>53.784869</v>
      </c>
      <c r="AF40">
        <v>28.981214000000001</v>
      </c>
      <c r="AG40">
        <v>44.985377</v>
      </c>
      <c r="AH40">
        <v>167.09486100000001</v>
      </c>
      <c r="AI40">
        <v>19.675477999999998</v>
      </c>
      <c r="AJ40">
        <v>0</v>
      </c>
      <c r="AK40">
        <v>60.087840999999997</v>
      </c>
      <c r="AL40">
        <v>77.853999999999999</v>
      </c>
      <c r="AM40">
        <v>0</v>
      </c>
      <c r="AN40">
        <v>0.89997199999999999</v>
      </c>
      <c r="AO40">
        <v>9.5549999999999997</v>
      </c>
      <c r="AP40">
        <v>7.6859999999999999</v>
      </c>
      <c r="AQ40">
        <v>65.711851999999993</v>
      </c>
      <c r="AR40">
        <v>38.64</v>
      </c>
      <c r="AS40">
        <v>36.053227999999997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4.368913</v>
      </c>
      <c r="AZ40">
        <v>5.3489610000000001</v>
      </c>
      <c r="BA40">
        <v>3.533363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2239.3556779999999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</v>
      </c>
      <c r="L41">
        <v>116</v>
      </c>
      <c r="M41">
        <v>79.216551999999993</v>
      </c>
      <c r="N41">
        <v>121.7</v>
      </c>
      <c r="O41">
        <v>127.59990000000001</v>
      </c>
      <c r="P41">
        <v>104.3462</v>
      </c>
      <c r="Q41">
        <v>13</v>
      </c>
      <c r="R41">
        <v>25</v>
      </c>
      <c r="S41">
        <v>11</v>
      </c>
      <c r="T41">
        <v>0</v>
      </c>
      <c r="U41">
        <v>345.375</v>
      </c>
      <c r="V41">
        <v>8</v>
      </c>
      <c r="W41">
        <v>20</v>
      </c>
      <c r="X41">
        <v>82</v>
      </c>
      <c r="Y41">
        <v>0</v>
      </c>
      <c r="Z41">
        <v>0</v>
      </c>
      <c r="AA41">
        <v>42.14808</v>
      </c>
      <c r="AB41">
        <v>44.219014000000001</v>
      </c>
      <c r="AC41">
        <v>32.084375000000001</v>
      </c>
      <c r="AD41">
        <v>40.404277999999998</v>
      </c>
      <c r="AE41">
        <v>53.784869</v>
      </c>
      <c r="AF41">
        <v>28.981214000000001</v>
      </c>
      <c r="AG41">
        <v>44.985377</v>
      </c>
      <c r="AH41">
        <v>167.09486100000001</v>
      </c>
      <c r="AI41">
        <v>19.675477999999998</v>
      </c>
      <c r="AJ41">
        <v>0</v>
      </c>
      <c r="AK41">
        <v>60.087840999999997</v>
      </c>
      <c r="AL41">
        <v>77.853999999999999</v>
      </c>
      <c r="AM41">
        <v>0</v>
      </c>
      <c r="AN41">
        <v>0.89997199999999999</v>
      </c>
      <c r="AO41">
        <v>9.5549999999999997</v>
      </c>
      <c r="AP41">
        <v>7.6859999999999999</v>
      </c>
      <c r="AQ41">
        <v>65.711851999999993</v>
      </c>
      <c r="AR41">
        <v>30.911999999999999</v>
      </c>
      <c r="AS41">
        <v>36.053227999999997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4.368913</v>
      </c>
      <c r="AZ41">
        <v>5.3489610000000001</v>
      </c>
      <c r="BA41">
        <v>3.533363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2221.6276779999998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</v>
      </c>
      <c r="L42">
        <v>116</v>
      </c>
      <c r="M42">
        <v>79.216551999999993</v>
      </c>
      <c r="N42">
        <v>121.7</v>
      </c>
      <c r="O42">
        <v>127.59990000000001</v>
      </c>
      <c r="P42">
        <v>104.3462</v>
      </c>
      <c r="Q42">
        <v>13</v>
      </c>
      <c r="R42">
        <v>25</v>
      </c>
      <c r="S42">
        <v>11</v>
      </c>
      <c r="T42">
        <v>0</v>
      </c>
      <c r="U42">
        <v>345.375</v>
      </c>
      <c r="V42">
        <v>8</v>
      </c>
      <c r="W42">
        <v>20</v>
      </c>
      <c r="X42">
        <v>82</v>
      </c>
      <c r="Y42">
        <v>0</v>
      </c>
      <c r="Z42">
        <v>0</v>
      </c>
      <c r="AA42">
        <v>42.14808</v>
      </c>
      <c r="AB42">
        <v>44.219014000000001</v>
      </c>
      <c r="AC42">
        <v>32.084375000000001</v>
      </c>
      <c r="AD42">
        <v>40.404277999999998</v>
      </c>
      <c r="AE42">
        <v>53.784869</v>
      </c>
      <c r="AF42">
        <v>28.981214000000001</v>
      </c>
      <c r="AG42">
        <v>44.985377</v>
      </c>
      <c r="AH42">
        <v>167.09486100000001</v>
      </c>
      <c r="AI42">
        <v>19.675477999999998</v>
      </c>
      <c r="AJ42">
        <v>0</v>
      </c>
      <c r="AK42">
        <v>60.087840999999997</v>
      </c>
      <c r="AL42">
        <v>77.853999999999999</v>
      </c>
      <c r="AM42">
        <v>0</v>
      </c>
      <c r="AN42">
        <v>0.89997199999999999</v>
      </c>
      <c r="AO42">
        <v>9.5549999999999997</v>
      </c>
      <c r="AP42">
        <v>7.6859999999999999</v>
      </c>
      <c r="AQ42">
        <v>65.711851999999993</v>
      </c>
      <c r="AR42">
        <v>30.911999999999999</v>
      </c>
      <c r="AS42">
        <v>36.053227999999997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4.368913</v>
      </c>
      <c r="AZ42">
        <v>5.3489610000000001</v>
      </c>
      <c r="BA42">
        <v>3.533363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2221.6276779999998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378</v>
      </c>
      <c r="L43">
        <v>116</v>
      </c>
      <c r="M43">
        <v>79.216551999999993</v>
      </c>
      <c r="N43">
        <v>121.7</v>
      </c>
      <c r="O43">
        <v>127.59990000000001</v>
      </c>
      <c r="P43">
        <v>98.346199999999996</v>
      </c>
      <c r="Q43">
        <v>13</v>
      </c>
      <c r="R43">
        <v>25</v>
      </c>
      <c r="S43">
        <v>11</v>
      </c>
      <c r="T43">
        <v>0</v>
      </c>
      <c r="U43">
        <v>345.375</v>
      </c>
      <c r="V43">
        <v>8</v>
      </c>
      <c r="W43">
        <v>20</v>
      </c>
      <c r="X43">
        <v>82</v>
      </c>
      <c r="Y43">
        <v>0</v>
      </c>
      <c r="Z43">
        <v>0</v>
      </c>
      <c r="AA43">
        <v>42.14808</v>
      </c>
      <c r="AB43">
        <v>44.219014000000001</v>
      </c>
      <c r="AC43">
        <v>32.084375000000001</v>
      </c>
      <c r="AD43">
        <v>40.404277999999998</v>
      </c>
      <c r="AE43">
        <v>53.784869</v>
      </c>
      <c r="AF43">
        <v>28.981214000000001</v>
      </c>
      <c r="AG43">
        <v>44.985377</v>
      </c>
      <c r="AH43">
        <v>167.09486100000001</v>
      </c>
      <c r="AI43">
        <v>19.675477999999998</v>
      </c>
      <c r="AJ43">
        <v>0</v>
      </c>
      <c r="AK43">
        <v>60.087840999999997</v>
      </c>
      <c r="AL43">
        <v>77.853999999999999</v>
      </c>
      <c r="AM43">
        <v>5.8029489999999999</v>
      </c>
      <c r="AN43">
        <v>0.89997199999999999</v>
      </c>
      <c r="AO43">
        <v>9.5549999999999997</v>
      </c>
      <c r="AP43">
        <v>7.6859999999999999</v>
      </c>
      <c r="AQ43">
        <v>65.711851999999993</v>
      </c>
      <c r="AR43">
        <v>39.192</v>
      </c>
      <c r="AS43">
        <v>36.053227999999997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4.368913</v>
      </c>
      <c r="AZ43">
        <v>5.3489610000000001</v>
      </c>
      <c r="BA43">
        <v>3.533363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2229.7106269999999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378</v>
      </c>
      <c r="L44">
        <v>116</v>
      </c>
      <c r="M44">
        <v>79.216551999999993</v>
      </c>
      <c r="N44">
        <v>121.7</v>
      </c>
      <c r="O44">
        <v>127.59990000000001</v>
      </c>
      <c r="P44">
        <v>98.346199999999996</v>
      </c>
      <c r="Q44">
        <v>13</v>
      </c>
      <c r="R44">
        <v>25</v>
      </c>
      <c r="S44">
        <v>11</v>
      </c>
      <c r="T44">
        <v>0</v>
      </c>
      <c r="U44">
        <v>345.375</v>
      </c>
      <c r="V44">
        <v>8</v>
      </c>
      <c r="W44">
        <v>20</v>
      </c>
      <c r="X44">
        <v>82</v>
      </c>
      <c r="Y44">
        <v>0</v>
      </c>
      <c r="Z44">
        <v>0</v>
      </c>
      <c r="AA44">
        <v>42.14808</v>
      </c>
      <c r="AB44">
        <v>44.219014000000001</v>
      </c>
      <c r="AC44">
        <v>32.084375000000001</v>
      </c>
      <c r="AD44">
        <v>40.404277999999998</v>
      </c>
      <c r="AE44">
        <v>53.784869</v>
      </c>
      <c r="AF44">
        <v>28.981214000000001</v>
      </c>
      <c r="AG44">
        <v>44.985377</v>
      </c>
      <c r="AH44">
        <v>167.09486100000001</v>
      </c>
      <c r="AI44">
        <v>19.675477999999998</v>
      </c>
      <c r="AJ44">
        <v>0</v>
      </c>
      <c r="AK44">
        <v>60.087840999999997</v>
      </c>
      <c r="AL44">
        <v>77.853999999999999</v>
      </c>
      <c r="AM44">
        <v>11.605899000000001</v>
      </c>
      <c r="AN44">
        <v>0.89997199999999999</v>
      </c>
      <c r="AO44">
        <v>9.5549999999999997</v>
      </c>
      <c r="AP44">
        <v>7.6859999999999999</v>
      </c>
      <c r="AQ44">
        <v>65.711851999999993</v>
      </c>
      <c r="AR44">
        <v>39.192</v>
      </c>
      <c r="AS44">
        <v>36.053227999999997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4.368913</v>
      </c>
      <c r="AZ44">
        <v>5.3489610000000001</v>
      </c>
      <c r="BA44">
        <v>3.533363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2235.5135770000002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</v>
      </c>
      <c r="L45">
        <v>116</v>
      </c>
      <c r="M45">
        <v>55.8416</v>
      </c>
      <c r="N45">
        <v>121.7</v>
      </c>
      <c r="O45">
        <v>127.59990000000001</v>
      </c>
      <c r="P45">
        <v>88.420355000000001</v>
      </c>
      <c r="Q45">
        <v>13</v>
      </c>
      <c r="R45">
        <v>25</v>
      </c>
      <c r="S45">
        <v>11</v>
      </c>
      <c r="T45">
        <v>0</v>
      </c>
      <c r="U45">
        <v>345.375</v>
      </c>
      <c r="V45">
        <v>8</v>
      </c>
      <c r="W45">
        <v>20</v>
      </c>
      <c r="X45">
        <v>82</v>
      </c>
      <c r="Y45">
        <v>0</v>
      </c>
      <c r="Z45">
        <v>0</v>
      </c>
      <c r="AA45">
        <v>42.14808</v>
      </c>
      <c r="AB45">
        <v>44.219014000000001</v>
      </c>
      <c r="AC45">
        <v>32.084375000000001</v>
      </c>
      <c r="AD45">
        <v>40.404277999999998</v>
      </c>
      <c r="AE45">
        <v>53.784869</v>
      </c>
      <c r="AF45">
        <v>28.981214000000001</v>
      </c>
      <c r="AG45">
        <v>44.985377</v>
      </c>
      <c r="AH45">
        <v>167.09486100000001</v>
      </c>
      <c r="AI45">
        <v>30.918609</v>
      </c>
      <c r="AJ45">
        <v>0</v>
      </c>
      <c r="AK45">
        <v>60.087840999999997</v>
      </c>
      <c r="AL45">
        <v>77.853999999999999</v>
      </c>
      <c r="AM45">
        <v>11.605899000000001</v>
      </c>
      <c r="AN45">
        <v>0.89997199999999999</v>
      </c>
      <c r="AO45">
        <v>9.5549999999999997</v>
      </c>
      <c r="AP45">
        <v>6.4050000000000002</v>
      </c>
      <c r="AQ45">
        <v>65.711851999999993</v>
      </c>
      <c r="AR45">
        <v>32.015999999999998</v>
      </c>
      <c r="AS45">
        <v>16.253504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4.368913</v>
      </c>
      <c r="AZ45">
        <v>5.3489610000000001</v>
      </c>
      <c r="BA45">
        <v>3.533363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2185.1991869999997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</v>
      </c>
      <c r="L46">
        <v>116</v>
      </c>
      <c r="M46">
        <v>55.8416</v>
      </c>
      <c r="N46">
        <v>121.7</v>
      </c>
      <c r="O46">
        <v>127.59990000000001</v>
      </c>
      <c r="P46">
        <v>87.936400000000006</v>
      </c>
      <c r="Q46">
        <v>13</v>
      </c>
      <c r="R46">
        <v>25</v>
      </c>
      <c r="S46">
        <v>11</v>
      </c>
      <c r="T46">
        <v>0</v>
      </c>
      <c r="U46">
        <v>345.375</v>
      </c>
      <c r="V46">
        <v>8</v>
      </c>
      <c r="W46">
        <v>20</v>
      </c>
      <c r="X46">
        <v>82</v>
      </c>
      <c r="Y46">
        <v>0</v>
      </c>
      <c r="Z46">
        <v>0</v>
      </c>
      <c r="AA46">
        <v>42.14808</v>
      </c>
      <c r="AB46">
        <v>44.219014000000001</v>
      </c>
      <c r="AC46">
        <v>32.084375000000001</v>
      </c>
      <c r="AD46">
        <v>40.404277999999998</v>
      </c>
      <c r="AE46">
        <v>53.784869</v>
      </c>
      <c r="AF46">
        <v>28.981214000000001</v>
      </c>
      <c r="AG46">
        <v>44.985377</v>
      </c>
      <c r="AH46">
        <v>167.09486100000001</v>
      </c>
      <c r="AI46">
        <v>30.918609</v>
      </c>
      <c r="AJ46">
        <v>0</v>
      </c>
      <c r="AK46">
        <v>60.087840999999997</v>
      </c>
      <c r="AL46">
        <v>77.853999999999999</v>
      </c>
      <c r="AM46">
        <v>11.605899000000001</v>
      </c>
      <c r="AN46">
        <v>0.89997199999999999</v>
      </c>
      <c r="AO46">
        <v>9.5549999999999997</v>
      </c>
      <c r="AP46">
        <v>6.4050000000000002</v>
      </c>
      <c r="AQ46">
        <v>65.711851999999993</v>
      </c>
      <c r="AR46">
        <v>32.015999999999998</v>
      </c>
      <c r="AS46">
        <v>16.253504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4.368913</v>
      </c>
      <c r="AZ46">
        <v>5.3489610000000001</v>
      </c>
      <c r="BA46">
        <v>3.533363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2184.715232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377.34</v>
      </c>
      <c r="L47">
        <v>115.1</v>
      </c>
      <c r="M47">
        <v>55.8416</v>
      </c>
      <c r="N47">
        <v>121.7</v>
      </c>
      <c r="O47">
        <v>127.59990000000001</v>
      </c>
      <c r="P47">
        <v>98.936400000000006</v>
      </c>
      <c r="Q47">
        <v>12.24</v>
      </c>
      <c r="R47">
        <v>24.2</v>
      </c>
      <c r="S47">
        <v>11</v>
      </c>
      <c r="T47">
        <v>0</v>
      </c>
      <c r="U47">
        <v>345.375</v>
      </c>
      <c r="V47">
        <v>8</v>
      </c>
      <c r="W47">
        <v>22.869800000000001</v>
      </c>
      <c r="X47">
        <v>101.4984</v>
      </c>
      <c r="Y47">
        <v>0</v>
      </c>
      <c r="Z47">
        <v>0</v>
      </c>
      <c r="AA47">
        <v>42.14808</v>
      </c>
      <c r="AB47">
        <v>44.219014000000001</v>
      </c>
      <c r="AC47">
        <v>32.084375000000001</v>
      </c>
      <c r="AD47">
        <v>40.404277999999998</v>
      </c>
      <c r="AE47">
        <v>53.784869</v>
      </c>
      <c r="AF47">
        <v>28.981214000000001</v>
      </c>
      <c r="AG47">
        <v>44.985377</v>
      </c>
      <c r="AH47">
        <v>167.09486100000001</v>
      </c>
      <c r="AI47">
        <v>30.918609</v>
      </c>
      <c r="AJ47">
        <v>0</v>
      </c>
      <c r="AK47">
        <v>60.087840999999997</v>
      </c>
      <c r="AL47">
        <v>77.853999999999999</v>
      </c>
      <c r="AM47">
        <v>11.605899000000001</v>
      </c>
      <c r="AN47">
        <v>0.89997199999999999</v>
      </c>
      <c r="AO47">
        <v>9.5549999999999997</v>
      </c>
      <c r="AP47">
        <v>4.3554000000000004</v>
      </c>
      <c r="AQ47">
        <v>65.711851999999993</v>
      </c>
      <c r="AR47">
        <v>32.015999999999998</v>
      </c>
      <c r="AS47">
        <v>22.163868999999998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4.368913</v>
      </c>
      <c r="AZ47">
        <v>5.3489610000000001</v>
      </c>
      <c r="BA47">
        <v>3.533363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2218.8241969999999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377.34</v>
      </c>
      <c r="L48">
        <v>115.1</v>
      </c>
      <c r="M48">
        <v>55.8416</v>
      </c>
      <c r="N48">
        <v>121.7</v>
      </c>
      <c r="O48">
        <v>127.59990000000001</v>
      </c>
      <c r="P48">
        <v>98.936400000000006</v>
      </c>
      <c r="Q48">
        <v>12.24</v>
      </c>
      <c r="R48">
        <v>24.2</v>
      </c>
      <c r="S48">
        <v>11</v>
      </c>
      <c r="T48">
        <v>0</v>
      </c>
      <c r="U48">
        <v>345.375</v>
      </c>
      <c r="V48">
        <v>8</v>
      </c>
      <c r="W48">
        <v>22.869800000000001</v>
      </c>
      <c r="X48">
        <v>101.4984</v>
      </c>
      <c r="Y48">
        <v>0</v>
      </c>
      <c r="Z48">
        <v>0</v>
      </c>
      <c r="AA48">
        <v>42.14808</v>
      </c>
      <c r="AB48">
        <v>44.219014000000001</v>
      </c>
      <c r="AC48">
        <v>32.084375000000001</v>
      </c>
      <c r="AD48">
        <v>40.404277999999998</v>
      </c>
      <c r="AE48">
        <v>53.784869</v>
      </c>
      <c r="AF48">
        <v>28.981214000000001</v>
      </c>
      <c r="AG48">
        <v>44.985377</v>
      </c>
      <c r="AH48">
        <v>167.09486100000001</v>
      </c>
      <c r="AI48">
        <v>30.918609</v>
      </c>
      <c r="AJ48">
        <v>0</v>
      </c>
      <c r="AK48">
        <v>60.087840999999997</v>
      </c>
      <c r="AL48">
        <v>77.853999999999999</v>
      </c>
      <c r="AM48">
        <v>11.605899000000001</v>
      </c>
      <c r="AN48">
        <v>0.89997199999999999</v>
      </c>
      <c r="AO48">
        <v>12.348000000000001</v>
      </c>
      <c r="AP48">
        <v>9.4794</v>
      </c>
      <c r="AQ48">
        <v>65.711851999999993</v>
      </c>
      <c r="AR48">
        <v>39.192</v>
      </c>
      <c r="AS48">
        <v>22.163868999999998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4.368913</v>
      </c>
      <c r="AZ48">
        <v>5.3489610000000001</v>
      </c>
      <c r="BA48">
        <v>3.533363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2233.9171970000002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377.34</v>
      </c>
      <c r="L49">
        <v>115.1</v>
      </c>
      <c r="M49">
        <v>55.8416</v>
      </c>
      <c r="N49">
        <v>98.539400000000001</v>
      </c>
      <c r="O49">
        <v>94.923699999999997</v>
      </c>
      <c r="P49">
        <v>98.936400000000006</v>
      </c>
      <c r="Q49">
        <v>12.24</v>
      </c>
      <c r="R49">
        <v>24.2</v>
      </c>
      <c r="S49">
        <v>11</v>
      </c>
      <c r="T49">
        <v>0</v>
      </c>
      <c r="U49">
        <v>345.375</v>
      </c>
      <c r="V49">
        <v>8.42</v>
      </c>
      <c r="W49">
        <v>22.869800000000001</v>
      </c>
      <c r="X49">
        <v>101.4984</v>
      </c>
      <c r="Y49">
        <v>0</v>
      </c>
      <c r="Z49">
        <v>0</v>
      </c>
      <c r="AA49">
        <v>28.045000000000002</v>
      </c>
      <c r="AB49">
        <v>44.219014000000001</v>
      </c>
      <c r="AC49">
        <v>32.084375000000001</v>
      </c>
      <c r="AD49">
        <v>40.404277999999998</v>
      </c>
      <c r="AE49">
        <v>0</v>
      </c>
      <c r="AF49">
        <v>28.981214000000001</v>
      </c>
      <c r="AG49">
        <v>44.985377</v>
      </c>
      <c r="AH49">
        <v>167.09486100000001</v>
      </c>
      <c r="AI49">
        <v>30.918609</v>
      </c>
      <c r="AJ49">
        <v>0</v>
      </c>
      <c r="AK49">
        <v>60.087840999999997</v>
      </c>
      <c r="AL49">
        <v>77.853999999999999</v>
      </c>
      <c r="AM49">
        <v>5.8029489999999999</v>
      </c>
      <c r="AN49">
        <v>0.94088000000000005</v>
      </c>
      <c r="AO49">
        <v>12.348000000000001</v>
      </c>
      <c r="AP49">
        <v>4.9958999999999998</v>
      </c>
      <c r="AQ49">
        <v>47.131754000000001</v>
      </c>
      <c r="AR49">
        <v>39.192</v>
      </c>
      <c r="AS49">
        <v>22.163868999999998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4.368913</v>
      </c>
      <c r="AZ49">
        <v>5.3489610000000001</v>
      </c>
      <c r="BA49">
        <v>3.533363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2081.7868079999998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377.34</v>
      </c>
      <c r="L50">
        <v>115.1</v>
      </c>
      <c r="M50">
        <v>55.8416</v>
      </c>
      <c r="N50">
        <v>98.539400000000001</v>
      </c>
      <c r="O50">
        <v>94.923699999999997</v>
      </c>
      <c r="P50">
        <v>88.936400000000006</v>
      </c>
      <c r="Q50">
        <v>12.24</v>
      </c>
      <c r="R50">
        <v>24.2</v>
      </c>
      <c r="S50">
        <v>11</v>
      </c>
      <c r="T50">
        <v>0</v>
      </c>
      <c r="U50">
        <v>345.375</v>
      </c>
      <c r="V50">
        <v>8.42</v>
      </c>
      <c r="W50">
        <v>22.869800000000001</v>
      </c>
      <c r="X50">
        <v>101.4984</v>
      </c>
      <c r="Y50">
        <v>0</v>
      </c>
      <c r="Z50">
        <v>0</v>
      </c>
      <c r="AA50">
        <v>13.983000000000001</v>
      </c>
      <c r="AB50">
        <v>44.219014000000001</v>
      </c>
      <c r="AC50">
        <v>32.084375000000001</v>
      </c>
      <c r="AD50">
        <v>40.404277999999998</v>
      </c>
      <c r="AE50">
        <v>0</v>
      </c>
      <c r="AF50">
        <v>28.981214000000001</v>
      </c>
      <c r="AG50">
        <v>44.985377</v>
      </c>
      <c r="AH50">
        <v>167.09486100000001</v>
      </c>
      <c r="AI50">
        <v>21.080869</v>
      </c>
      <c r="AJ50">
        <v>0</v>
      </c>
      <c r="AK50">
        <v>60.087840999999997</v>
      </c>
      <c r="AL50">
        <v>77.853999999999999</v>
      </c>
      <c r="AM50">
        <v>0</v>
      </c>
      <c r="AN50">
        <v>0.94088000000000005</v>
      </c>
      <c r="AO50">
        <v>12.348000000000001</v>
      </c>
      <c r="AP50">
        <v>4.9958999999999998</v>
      </c>
      <c r="AQ50">
        <v>31.42117</v>
      </c>
      <c r="AR50">
        <v>32.015999999999998</v>
      </c>
      <c r="AS50">
        <v>22.163868999999998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4.368913</v>
      </c>
      <c r="AZ50">
        <v>5.3489610000000001</v>
      </c>
      <c r="BA50">
        <v>3.533363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2019.1975349999998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377.34</v>
      </c>
      <c r="L51">
        <v>115.1</v>
      </c>
      <c r="M51">
        <v>55.8416</v>
      </c>
      <c r="N51">
        <v>84.382099999999994</v>
      </c>
      <c r="O51">
        <v>70.279300000000006</v>
      </c>
      <c r="P51">
        <v>88.936400000000006</v>
      </c>
      <c r="Q51">
        <v>12.398099999999999</v>
      </c>
      <c r="R51">
        <v>24.86</v>
      </c>
      <c r="S51">
        <v>11.654400000000001</v>
      </c>
      <c r="T51">
        <v>1</v>
      </c>
      <c r="U51">
        <v>314.35717899999997</v>
      </c>
      <c r="V51">
        <v>8.42</v>
      </c>
      <c r="W51">
        <v>22.869800000000001</v>
      </c>
      <c r="X51">
        <v>101.4984</v>
      </c>
      <c r="Y51">
        <v>0</v>
      </c>
      <c r="Z51">
        <v>0</v>
      </c>
      <c r="AA51">
        <v>13.983000000000001</v>
      </c>
      <c r="AB51">
        <v>44.219014000000001</v>
      </c>
      <c r="AC51">
        <v>32.084375000000001</v>
      </c>
      <c r="AD51">
        <v>40.404277999999998</v>
      </c>
      <c r="AE51">
        <v>0</v>
      </c>
      <c r="AF51">
        <v>28.981214000000001</v>
      </c>
      <c r="AG51">
        <v>44.985377</v>
      </c>
      <c r="AH51">
        <v>167.09486100000001</v>
      </c>
      <c r="AI51">
        <v>21.080869</v>
      </c>
      <c r="AJ51">
        <v>0</v>
      </c>
      <c r="AK51">
        <v>60.087840999999997</v>
      </c>
      <c r="AL51">
        <v>77.853999999999999</v>
      </c>
      <c r="AM51">
        <v>0</v>
      </c>
      <c r="AN51">
        <v>0.94088000000000005</v>
      </c>
      <c r="AO51">
        <v>12.348000000000001</v>
      </c>
      <c r="AP51">
        <v>6.4050000000000002</v>
      </c>
      <c r="AQ51">
        <v>15.710585</v>
      </c>
      <c r="AR51">
        <v>32.015999999999998</v>
      </c>
      <c r="AS51">
        <v>23.641461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4.368913</v>
      </c>
      <c r="AZ51">
        <v>5.3489610000000001</v>
      </c>
      <c r="BA51">
        <v>3.533363</v>
      </c>
      <c r="BB51">
        <v>1.5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1940.5266209999997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377.34</v>
      </c>
      <c r="L52">
        <v>115.1</v>
      </c>
      <c r="M52">
        <v>55.8416</v>
      </c>
      <c r="N52">
        <v>84.382099999999994</v>
      </c>
      <c r="O52">
        <v>70.279300000000006</v>
      </c>
      <c r="P52">
        <v>88.936400000000006</v>
      </c>
      <c r="Q52">
        <v>12.398099999999999</v>
      </c>
      <c r="R52">
        <v>24.86</v>
      </c>
      <c r="S52">
        <v>11.654400000000001</v>
      </c>
      <c r="T52">
        <v>1</v>
      </c>
      <c r="U52">
        <v>284.37564500000002</v>
      </c>
      <c r="V52">
        <v>8.42</v>
      </c>
      <c r="W52">
        <v>22.869800000000001</v>
      </c>
      <c r="X52">
        <v>101.4984</v>
      </c>
      <c r="Y52">
        <v>0</v>
      </c>
      <c r="Z52">
        <v>0</v>
      </c>
      <c r="AA52">
        <v>13.983000000000001</v>
      </c>
      <c r="AB52">
        <v>44.219014000000001</v>
      </c>
      <c r="AC52">
        <v>32.084375000000001</v>
      </c>
      <c r="AD52">
        <v>40.404277999999998</v>
      </c>
      <c r="AE52">
        <v>0</v>
      </c>
      <c r="AF52">
        <v>28.981214000000001</v>
      </c>
      <c r="AG52">
        <v>44.985377</v>
      </c>
      <c r="AH52">
        <v>167.09486100000001</v>
      </c>
      <c r="AI52">
        <v>21.080869</v>
      </c>
      <c r="AJ52">
        <v>0</v>
      </c>
      <c r="AK52">
        <v>60.087840999999997</v>
      </c>
      <c r="AL52">
        <v>77.853999999999999</v>
      </c>
      <c r="AM52">
        <v>0</v>
      </c>
      <c r="AN52">
        <v>0.94088000000000005</v>
      </c>
      <c r="AO52">
        <v>12.348000000000001</v>
      </c>
      <c r="AP52">
        <v>6.4050000000000002</v>
      </c>
      <c r="AQ52">
        <v>15.710585</v>
      </c>
      <c r="AR52">
        <v>32.015999999999998</v>
      </c>
      <c r="AS52">
        <v>23.641461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4.368913</v>
      </c>
      <c r="AZ52">
        <v>5.3489610000000001</v>
      </c>
      <c r="BA52">
        <v>3.533363</v>
      </c>
      <c r="BB52">
        <v>1.5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1910.5450869999997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377.34</v>
      </c>
      <c r="L53">
        <v>115.1</v>
      </c>
      <c r="M53">
        <v>55.8416</v>
      </c>
      <c r="N53">
        <v>84.382099999999994</v>
      </c>
      <c r="O53">
        <v>70.279300000000006</v>
      </c>
      <c r="P53">
        <v>88.936400000000006</v>
      </c>
      <c r="Q53">
        <v>12.398099999999999</v>
      </c>
      <c r="R53">
        <v>24.86</v>
      </c>
      <c r="S53">
        <v>11.654400000000001</v>
      </c>
      <c r="T53">
        <v>1</v>
      </c>
      <c r="U53">
        <v>257.656679</v>
      </c>
      <c r="V53">
        <v>8.42</v>
      </c>
      <c r="W53">
        <v>22.869800000000001</v>
      </c>
      <c r="X53">
        <v>101.4984</v>
      </c>
      <c r="Y53">
        <v>0</v>
      </c>
      <c r="Z53">
        <v>0</v>
      </c>
      <c r="AA53">
        <v>13.983000000000001</v>
      </c>
      <c r="AB53">
        <v>44.219014000000001</v>
      </c>
      <c r="AC53">
        <v>32.084375000000001</v>
      </c>
      <c r="AD53">
        <v>40.404277999999998</v>
      </c>
      <c r="AE53">
        <v>0</v>
      </c>
      <c r="AF53">
        <v>28.981214000000001</v>
      </c>
      <c r="AG53">
        <v>44.985377</v>
      </c>
      <c r="AH53">
        <v>167.09486100000001</v>
      </c>
      <c r="AI53">
        <v>21.080869</v>
      </c>
      <c r="AJ53">
        <v>0</v>
      </c>
      <c r="AK53">
        <v>60.087840999999997</v>
      </c>
      <c r="AL53">
        <v>77.853999999999999</v>
      </c>
      <c r="AM53">
        <v>0</v>
      </c>
      <c r="AN53">
        <v>0.94088000000000005</v>
      </c>
      <c r="AO53">
        <v>11.76</v>
      </c>
      <c r="AP53">
        <v>5.7645</v>
      </c>
      <c r="AQ53">
        <v>15.710585</v>
      </c>
      <c r="AR53">
        <v>39.192</v>
      </c>
      <c r="AS53">
        <v>29.551825999999998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4.368913</v>
      </c>
      <c r="AZ53">
        <v>5.3489610000000001</v>
      </c>
      <c r="BA53">
        <v>3.533363</v>
      </c>
      <c r="BB53">
        <v>1.5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1895.6839859999998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377.34</v>
      </c>
      <c r="L54">
        <v>115.1</v>
      </c>
      <c r="M54">
        <v>55.8416</v>
      </c>
      <c r="N54">
        <v>84.382099999999994</v>
      </c>
      <c r="O54">
        <v>70.279300000000006</v>
      </c>
      <c r="P54">
        <v>88.936400000000006</v>
      </c>
      <c r="Q54">
        <v>12.398099999999999</v>
      </c>
      <c r="R54">
        <v>24.86</v>
      </c>
      <c r="S54">
        <v>11.654400000000001</v>
      </c>
      <c r="T54">
        <v>1</v>
      </c>
      <c r="U54">
        <v>254.2012</v>
      </c>
      <c r="V54">
        <v>8.42</v>
      </c>
      <c r="W54">
        <v>22.869800000000001</v>
      </c>
      <c r="X54">
        <v>101.4984</v>
      </c>
      <c r="Y54">
        <v>0</v>
      </c>
      <c r="Z54">
        <v>0</v>
      </c>
      <c r="AA54">
        <v>13.983000000000001</v>
      </c>
      <c r="AB54">
        <v>44.219014000000001</v>
      </c>
      <c r="AC54">
        <v>32.084375000000001</v>
      </c>
      <c r="AD54">
        <v>40.404277999999998</v>
      </c>
      <c r="AE54">
        <v>0</v>
      </c>
      <c r="AF54">
        <v>28.981214000000001</v>
      </c>
      <c r="AG54">
        <v>44.985377</v>
      </c>
      <c r="AH54">
        <v>167.09486100000001</v>
      </c>
      <c r="AI54">
        <v>21.080869</v>
      </c>
      <c r="AJ54">
        <v>0</v>
      </c>
      <c r="AK54">
        <v>60.087840999999997</v>
      </c>
      <c r="AL54">
        <v>77.853999999999999</v>
      </c>
      <c r="AM54">
        <v>0</v>
      </c>
      <c r="AN54">
        <v>0.94088000000000005</v>
      </c>
      <c r="AO54">
        <v>11.76</v>
      </c>
      <c r="AP54">
        <v>5.7645</v>
      </c>
      <c r="AQ54">
        <v>15.710585</v>
      </c>
      <c r="AR54">
        <v>39.192</v>
      </c>
      <c r="AS54">
        <v>29.551825999999998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4.368913</v>
      </c>
      <c r="AZ54">
        <v>5.3489610000000001</v>
      </c>
      <c r="BA54">
        <v>3.533363</v>
      </c>
      <c r="BB54">
        <v>1.5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1892.2285069999998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377.34</v>
      </c>
      <c r="L55">
        <v>115.1</v>
      </c>
      <c r="M55">
        <v>55.8416</v>
      </c>
      <c r="N55">
        <v>84.382099999999994</v>
      </c>
      <c r="O55">
        <v>70.279300000000006</v>
      </c>
      <c r="P55">
        <v>88.936400000000006</v>
      </c>
      <c r="Q55">
        <v>12.398099999999999</v>
      </c>
      <c r="R55">
        <v>24.86</v>
      </c>
      <c r="S55">
        <v>11.654400000000001</v>
      </c>
      <c r="T55">
        <v>1</v>
      </c>
      <c r="U55">
        <v>254.2012</v>
      </c>
      <c r="V55">
        <v>8.42</v>
      </c>
      <c r="W55">
        <v>22.869800000000001</v>
      </c>
      <c r="X55">
        <v>101.4984</v>
      </c>
      <c r="Y55">
        <v>0</v>
      </c>
      <c r="Z55">
        <v>0</v>
      </c>
      <c r="AA55">
        <v>13.983000000000001</v>
      </c>
      <c r="AB55">
        <v>44.219014000000001</v>
      </c>
      <c r="AC55">
        <v>32.084375000000001</v>
      </c>
      <c r="AD55">
        <v>40.404277999999998</v>
      </c>
      <c r="AE55">
        <v>0</v>
      </c>
      <c r="AF55">
        <v>28.981214000000001</v>
      </c>
      <c r="AG55">
        <v>44.985377</v>
      </c>
      <c r="AH55">
        <v>167.09486100000001</v>
      </c>
      <c r="AI55">
        <v>21.080869</v>
      </c>
      <c r="AJ55">
        <v>0</v>
      </c>
      <c r="AK55">
        <v>60.087840999999997</v>
      </c>
      <c r="AL55">
        <v>77.853999999999999</v>
      </c>
      <c r="AM55">
        <v>0</v>
      </c>
      <c r="AN55">
        <v>0.94088000000000005</v>
      </c>
      <c r="AO55">
        <v>12.054</v>
      </c>
      <c r="AP55">
        <v>10.888500000000001</v>
      </c>
      <c r="AQ55">
        <v>15.710585</v>
      </c>
      <c r="AR55">
        <v>33.119999999999997</v>
      </c>
      <c r="AS55">
        <v>29.551825999999998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4.368913</v>
      </c>
      <c r="AZ55">
        <v>5.3489610000000001</v>
      </c>
      <c r="BA55">
        <v>3.533363</v>
      </c>
      <c r="BB55">
        <v>1.5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1891.5745069999998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377.34</v>
      </c>
      <c r="L56">
        <v>115.1</v>
      </c>
      <c r="M56">
        <v>55.8416</v>
      </c>
      <c r="N56">
        <v>84.382099999999994</v>
      </c>
      <c r="O56">
        <v>70.279300000000006</v>
      </c>
      <c r="P56">
        <v>88.936400000000006</v>
      </c>
      <c r="Q56">
        <v>12.398099999999999</v>
      </c>
      <c r="R56">
        <v>24.86</v>
      </c>
      <c r="S56">
        <v>11.654400000000001</v>
      </c>
      <c r="T56">
        <v>1</v>
      </c>
      <c r="U56">
        <v>254.2012</v>
      </c>
      <c r="V56">
        <v>8.42</v>
      </c>
      <c r="W56">
        <v>22.869800000000001</v>
      </c>
      <c r="X56">
        <v>101.4984</v>
      </c>
      <c r="Y56">
        <v>0</v>
      </c>
      <c r="Z56">
        <v>0</v>
      </c>
      <c r="AA56">
        <v>13.983000000000001</v>
      </c>
      <c r="AB56">
        <v>44.219014000000001</v>
      </c>
      <c r="AC56">
        <v>32.084375000000001</v>
      </c>
      <c r="AD56">
        <v>40.404277999999998</v>
      </c>
      <c r="AE56">
        <v>0</v>
      </c>
      <c r="AF56">
        <v>28.981214000000001</v>
      </c>
      <c r="AG56">
        <v>44.985377</v>
      </c>
      <c r="AH56">
        <v>167.09486100000001</v>
      </c>
      <c r="AI56">
        <v>21.080869</v>
      </c>
      <c r="AJ56">
        <v>0</v>
      </c>
      <c r="AK56">
        <v>60.087840999999997</v>
      </c>
      <c r="AL56">
        <v>77.853999999999999</v>
      </c>
      <c r="AM56">
        <v>0</v>
      </c>
      <c r="AN56">
        <v>0.94088000000000005</v>
      </c>
      <c r="AO56">
        <v>12.054</v>
      </c>
      <c r="AP56">
        <v>7.0454999999999997</v>
      </c>
      <c r="AQ56">
        <v>15.710585</v>
      </c>
      <c r="AR56">
        <v>33.119999999999997</v>
      </c>
      <c r="AS56">
        <v>29.551825999999998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4.368913</v>
      </c>
      <c r="AZ56">
        <v>5.3489610000000001</v>
      </c>
      <c r="BA56">
        <v>3.533363</v>
      </c>
      <c r="BB56">
        <v>1.5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1887.7315069999997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377.34</v>
      </c>
      <c r="L57">
        <v>115.2</v>
      </c>
      <c r="M57">
        <v>55.8416</v>
      </c>
      <c r="N57">
        <v>107.5427</v>
      </c>
      <c r="O57">
        <v>102.9555</v>
      </c>
      <c r="P57">
        <v>99.346199999999996</v>
      </c>
      <c r="Q57">
        <v>12.398099999999999</v>
      </c>
      <c r="R57">
        <v>24.86</v>
      </c>
      <c r="S57">
        <v>11.654400000000001</v>
      </c>
      <c r="T57">
        <v>1</v>
      </c>
      <c r="U57">
        <v>284.20119999999997</v>
      </c>
      <c r="V57">
        <v>8.42</v>
      </c>
      <c r="W57">
        <v>22.869800000000001</v>
      </c>
      <c r="X57">
        <v>101.4984</v>
      </c>
      <c r="Y57">
        <v>0</v>
      </c>
      <c r="Z57">
        <v>0</v>
      </c>
      <c r="AA57">
        <v>13.983000000000001</v>
      </c>
      <c r="AB57">
        <v>44.219014000000001</v>
      </c>
      <c r="AC57">
        <v>32.084375000000001</v>
      </c>
      <c r="AD57">
        <v>40.404277999999998</v>
      </c>
      <c r="AE57">
        <v>0</v>
      </c>
      <c r="AF57">
        <v>19.320810000000002</v>
      </c>
      <c r="AG57">
        <v>44.985377</v>
      </c>
      <c r="AH57">
        <v>167.09486100000001</v>
      </c>
      <c r="AI57">
        <v>21.080869</v>
      </c>
      <c r="AJ57">
        <v>0</v>
      </c>
      <c r="AK57">
        <v>60.087840999999997</v>
      </c>
      <c r="AL57">
        <v>77.853999999999999</v>
      </c>
      <c r="AM57">
        <v>0</v>
      </c>
      <c r="AN57">
        <v>0.94088000000000005</v>
      </c>
      <c r="AO57">
        <v>12.054</v>
      </c>
      <c r="AP57">
        <v>7.0454999999999997</v>
      </c>
      <c r="AQ57">
        <v>31.42117</v>
      </c>
      <c r="AR57">
        <v>33.119999999999997</v>
      </c>
      <c r="AS57">
        <v>29.551825999999998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4.368913</v>
      </c>
      <c r="AZ57">
        <v>5.3489610000000001</v>
      </c>
      <c r="BA57">
        <v>3.533363</v>
      </c>
      <c r="BB57">
        <v>1.5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1990.1282879999997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377.34</v>
      </c>
      <c r="L58">
        <v>115.2</v>
      </c>
      <c r="M58">
        <v>55.8416</v>
      </c>
      <c r="N58">
        <v>107.5427</v>
      </c>
      <c r="O58">
        <v>102.9555</v>
      </c>
      <c r="P58">
        <v>99.346199999999996</v>
      </c>
      <c r="Q58">
        <v>12.398099999999999</v>
      </c>
      <c r="R58">
        <v>24.86</v>
      </c>
      <c r="S58">
        <v>11.654400000000001</v>
      </c>
      <c r="T58">
        <v>1</v>
      </c>
      <c r="U58">
        <v>284.20119999999997</v>
      </c>
      <c r="V58">
        <v>8.42</v>
      </c>
      <c r="W58">
        <v>22.869800000000001</v>
      </c>
      <c r="X58">
        <v>101.4984</v>
      </c>
      <c r="Y58">
        <v>0</v>
      </c>
      <c r="Z58">
        <v>0</v>
      </c>
      <c r="AA58">
        <v>13.983000000000001</v>
      </c>
      <c r="AB58">
        <v>44.219014000000001</v>
      </c>
      <c r="AC58">
        <v>32.084375000000001</v>
      </c>
      <c r="AD58">
        <v>40.404277999999998</v>
      </c>
      <c r="AE58">
        <v>0</v>
      </c>
      <c r="AF58">
        <v>19.320810000000002</v>
      </c>
      <c r="AG58">
        <v>44.985377</v>
      </c>
      <c r="AH58">
        <v>167.09486100000001</v>
      </c>
      <c r="AI58">
        <v>21.080869</v>
      </c>
      <c r="AJ58">
        <v>0</v>
      </c>
      <c r="AK58">
        <v>60.087840999999997</v>
      </c>
      <c r="AL58">
        <v>77.853999999999999</v>
      </c>
      <c r="AM58">
        <v>0</v>
      </c>
      <c r="AN58">
        <v>0.94088000000000005</v>
      </c>
      <c r="AO58">
        <v>12.054</v>
      </c>
      <c r="AP58">
        <v>7.0454999999999997</v>
      </c>
      <c r="AQ58">
        <v>31.42117</v>
      </c>
      <c r="AR58">
        <v>33.119999999999997</v>
      </c>
      <c r="AS58">
        <v>29.551825999999998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4.368913</v>
      </c>
      <c r="AZ58">
        <v>5.3489610000000001</v>
      </c>
      <c r="BA58">
        <v>3.533363</v>
      </c>
      <c r="BB58">
        <v>1.5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1990.1282879999997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377.34</v>
      </c>
      <c r="L59">
        <v>115.2</v>
      </c>
      <c r="M59">
        <v>79.216551999999993</v>
      </c>
      <c r="N59">
        <v>121.7</v>
      </c>
      <c r="O59">
        <v>127.59990000000001</v>
      </c>
      <c r="P59">
        <v>99.346199999999996</v>
      </c>
      <c r="Q59">
        <v>12.398099999999999</v>
      </c>
      <c r="R59">
        <v>24.86</v>
      </c>
      <c r="S59">
        <v>11.654400000000001</v>
      </c>
      <c r="T59">
        <v>1</v>
      </c>
      <c r="U59">
        <v>296.421491</v>
      </c>
      <c r="V59">
        <v>12.6678</v>
      </c>
      <c r="W59">
        <v>28.998899999999999</v>
      </c>
      <c r="X59">
        <v>128.6318</v>
      </c>
      <c r="Y59">
        <v>0</v>
      </c>
      <c r="Z59">
        <v>0</v>
      </c>
      <c r="AA59">
        <v>13.983000000000001</v>
      </c>
      <c r="AB59">
        <v>44.219014000000001</v>
      </c>
      <c r="AC59">
        <v>32.084375000000001</v>
      </c>
      <c r="AD59">
        <v>40.404277999999998</v>
      </c>
      <c r="AE59">
        <v>0</v>
      </c>
      <c r="AF59">
        <v>19.320810000000002</v>
      </c>
      <c r="AG59">
        <v>44.985377</v>
      </c>
      <c r="AH59">
        <v>167.09486100000001</v>
      </c>
      <c r="AI59">
        <v>30.918609</v>
      </c>
      <c r="AJ59">
        <v>0</v>
      </c>
      <c r="AK59">
        <v>60.087840999999997</v>
      </c>
      <c r="AL59">
        <v>77.853999999999999</v>
      </c>
      <c r="AM59">
        <v>0</v>
      </c>
      <c r="AN59">
        <v>0.94088000000000005</v>
      </c>
      <c r="AO59">
        <v>12.054</v>
      </c>
      <c r="AP59">
        <v>7.0454999999999997</v>
      </c>
      <c r="AQ59">
        <v>31.42117</v>
      </c>
      <c r="AR59">
        <v>33.119999999999997</v>
      </c>
      <c r="AS59">
        <v>29.551825999999998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4.368913</v>
      </c>
      <c r="AZ59">
        <v>5.3489610000000001</v>
      </c>
      <c r="BA59">
        <v>3.533363</v>
      </c>
      <c r="BB59">
        <v>1.5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2111.8732709999999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377.34</v>
      </c>
      <c r="L60">
        <v>115.2</v>
      </c>
      <c r="M60">
        <v>79.216551999999993</v>
      </c>
      <c r="N60">
        <v>121.7</v>
      </c>
      <c r="O60">
        <v>127.59990000000001</v>
      </c>
      <c r="P60">
        <v>99.346199999999996</v>
      </c>
      <c r="Q60">
        <v>12.398099999999999</v>
      </c>
      <c r="R60">
        <v>24.86</v>
      </c>
      <c r="S60">
        <v>11.654400000000001</v>
      </c>
      <c r="T60">
        <v>1</v>
      </c>
      <c r="U60">
        <v>319.10851600000001</v>
      </c>
      <c r="V60">
        <v>12.6678</v>
      </c>
      <c r="W60">
        <v>28.998899999999999</v>
      </c>
      <c r="X60">
        <v>128.6318</v>
      </c>
      <c r="Y60">
        <v>0</v>
      </c>
      <c r="Z60">
        <v>0</v>
      </c>
      <c r="AA60">
        <v>28.045000000000002</v>
      </c>
      <c r="AB60">
        <v>44.219014000000001</v>
      </c>
      <c r="AC60">
        <v>32.084375000000001</v>
      </c>
      <c r="AD60">
        <v>40.404277999999998</v>
      </c>
      <c r="AE60">
        <v>0</v>
      </c>
      <c r="AF60">
        <v>19.320810000000002</v>
      </c>
      <c r="AG60">
        <v>44.985377</v>
      </c>
      <c r="AH60">
        <v>167.09486100000001</v>
      </c>
      <c r="AI60">
        <v>30.918609</v>
      </c>
      <c r="AJ60">
        <v>0</v>
      </c>
      <c r="AK60">
        <v>60.087840999999997</v>
      </c>
      <c r="AL60">
        <v>77.853999999999999</v>
      </c>
      <c r="AM60">
        <v>0</v>
      </c>
      <c r="AN60">
        <v>0.94088000000000005</v>
      </c>
      <c r="AO60">
        <v>12.054</v>
      </c>
      <c r="AP60">
        <v>7.0454999999999997</v>
      </c>
      <c r="AQ60">
        <v>47.131754000000001</v>
      </c>
      <c r="AR60">
        <v>33.119999999999997</v>
      </c>
      <c r="AS60">
        <v>29.551825999999998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4.368913</v>
      </c>
      <c r="AZ60">
        <v>5.3489610000000001</v>
      </c>
      <c r="BA60">
        <v>3.533363</v>
      </c>
      <c r="BB60">
        <v>1.5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2164.3328799999999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377.34</v>
      </c>
      <c r="L61">
        <v>115.2</v>
      </c>
      <c r="M61">
        <v>79.216551999999993</v>
      </c>
      <c r="N61">
        <v>121.7</v>
      </c>
      <c r="O61">
        <v>127.59990000000001</v>
      </c>
      <c r="P61">
        <v>99.346199999999996</v>
      </c>
      <c r="Q61">
        <v>12.398099999999999</v>
      </c>
      <c r="R61">
        <v>24.86</v>
      </c>
      <c r="S61">
        <v>11.654400000000001</v>
      </c>
      <c r="T61">
        <v>1</v>
      </c>
      <c r="U61">
        <v>338.61557399999998</v>
      </c>
      <c r="V61">
        <v>12.6678</v>
      </c>
      <c r="W61">
        <v>28.998899999999999</v>
      </c>
      <c r="X61">
        <v>128.6318</v>
      </c>
      <c r="Y61">
        <v>0</v>
      </c>
      <c r="Z61">
        <v>0</v>
      </c>
      <c r="AA61">
        <v>28.045000000000002</v>
      </c>
      <c r="AB61">
        <v>44.219014000000001</v>
      </c>
      <c r="AC61">
        <v>32.084375000000001</v>
      </c>
      <c r="AD61">
        <v>40.404277999999998</v>
      </c>
      <c r="AE61">
        <v>0</v>
      </c>
      <c r="AF61">
        <v>19.320810000000002</v>
      </c>
      <c r="AG61">
        <v>44.985377</v>
      </c>
      <c r="AH61">
        <v>167.09486100000001</v>
      </c>
      <c r="AI61">
        <v>30.918609</v>
      </c>
      <c r="AJ61">
        <v>0</v>
      </c>
      <c r="AK61">
        <v>60.087840999999997</v>
      </c>
      <c r="AL61">
        <v>46.48</v>
      </c>
      <c r="AM61">
        <v>0</v>
      </c>
      <c r="AN61">
        <v>0.94088000000000005</v>
      </c>
      <c r="AO61">
        <v>12.348000000000001</v>
      </c>
      <c r="AP61">
        <v>6.4050000000000002</v>
      </c>
      <c r="AQ61">
        <v>65.711851999999993</v>
      </c>
      <c r="AR61">
        <v>33.119999999999997</v>
      </c>
      <c r="AS61">
        <v>29.551825999999998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4.368913</v>
      </c>
      <c r="AZ61">
        <v>5.3489610000000001</v>
      </c>
      <c r="BA61">
        <v>3.533363</v>
      </c>
      <c r="BB61">
        <v>1.5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2170.6995359999996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377.34</v>
      </c>
      <c r="L62">
        <v>115.2</v>
      </c>
      <c r="M62">
        <v>79.216551999999993</v>
      </c>
      <c r="N62">
        <v>121.7</v>
      </c>
      <c r="O62">
        <v>127.59990000000001</v>
      </c>
      <c r="P62">
        <v>99.346199999999996</v>
      </c>
      <c r="Q62">
        <v>12.398099999999999</v>
      </c>
      <c r="R62">
        <v>24.86</v>
      </c>
      <c r="S62">
        <v>11.654400000000001</v>
      </c>
      <c r="T62">
        <v>1</v>
      </c>
      <c r="U62">
        <v>345.375</v>
      </c>
      <c r="V62">
        <v>12.6678</v>
      </c>
      <c r="W62">
        <v>28.998899999999999</v>
      </c>
      <c r="X62">
        <v>128.6318</v>
      </c>
      <c r="Y62">
        <v>0</v>
      </c>
      <c r="Z62">
        <v>0</v>
      </c>
      <c r="AA62">
        <v>28.045000000000002</v>
      </c>
      <c r="AB62">
        <v>44.219014000000001</v>
      </c>
      <c r="AC62">
        <v>32.084375000000001</v>
      </c>
      <c r="AD62">
        <v>40.404277999999998</v>
      </c>
      <c r="AE62">
        <v>0</v>
      </c>
      <c r="AF62">
        <v>19.320810000000002</v>
      </c>
      <c r="AG62">
        <v>44.985377</v>
      </c>
      <c r="AH62">
        <v>167.09486100000001</v>
      </c>
      <c r="AI62">
        <v>30.918609</v>
      </c>
      <c r="AJ62">
        <v>0</v>
      </c>
      <c r="AK62">
        <v>60.087840999999997</v>
      </c>
      <c r="AL62">
        <v>46.48</v>
      </c>
      <c r="AM62">
        <v>0</v>
      </c>
      <c r="AN62">
        <v>0.94088000000000005</v>
      </c>
      <c r="AO62">
        <v>12.348000000000001</v>
      </c>
      <c r="AP62">
        <v>6.4050000000000002</v>
      </c>
      <c r="AQ62">
        <v>65.711851999999993</v>
      </c>
      <c r="AR62">
        <v>33.119999999999997</v>
      </c>
      <c r="AS62">
        <v>29.551825999999998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4.368913</v>
      </c>
      <c r="AZ62">
        <v>5.3489610000000001</v>
      </c>
      <c r="BA62">
        <v>3.533363</v>
      </c>
      <c r="BB62">
        <v>1.5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2177.4589619999997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396.5</v>
      </c>
      <c r="L63">
        <v>115.2</v>
      </c>
      <c r="M63">
        <v>79.216551999999993</v>
      </c>
      <c r="N63">
        <v>121.7</v>
      </c>
      <c r="O63">
        <v>127.59990000000001</v>
      </c>
      <c r="P63">
        <v>123.077545</v>
      </c>
      <c r="Q63">
        <v>16.4255</v>
      </c>
      <c r="R63">
        <v>32.480499999999999</v>
      </c>
      <c r="S63">
        <v>16.2437</v>
      </c>
      <c r="T63">
        <v>1</v>
      </c>
      <c r="U63">
        <v>345.375</v>
      </c>
      <c r="V63">
        <v>12.6678</v>
      </c>
      <c r="W63">
        <v>28.998899999999999</v>
      </c>
      <c r="X63">
        <v>128.6318</v>
      </c>
      <c r="Y63">
        <v>0</v>
      </c>
      <c r="Z63">
        <v>0</v>
      </c>
      <c r="AA63">
        <v>42.14808</v>
      </c>
      <c r="AB63">
        <v>44.219014000000001</v>
      </c>
      <c r="AC63">
        <v>32.084375000000001</v>
      </c>
      <c r="AD63">
        <v>40.404277999999998</v>
      </c>
      <c r="AE63">
        <v>0</v>
      </c>
      <c r="AF63">
        <v>19.320810000000002</v>
      </c>
      <c r="AG63">
        <v>44.985377</v>
      </c>
      <c r="AH63">
        <v>167.09486100000001</v>
      </c>
      <c r="AI63">
        <v>21.080869</v>
      </c>
      <c r="AJ63">
        <v>0</v>
      </c>
      <c r="AK63">
        <v>60.087840999999997</v>
      </c>
      <c r="AL63">
        <v>52.29</v>
      </c>
      <c r="AM63">
        <v>0</v>
      </c>
      <c r="AN63">
        <v>0.94088000000000005</v>
      </c>
      <c r="AO63">
        <v>12.348000000000001</v>
      </c>
      <c r="AP63">
        <v>5.7645</v>
      </c>
      <c r="AQ63">
        <v>65.711851999999993</v>
      </c>
      <c r="AR63">
        <v>33.119999999999997</v>
      </c>
      <c r="AS63">
        <v>16.253504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4.368913</v>
      </c>
      <c r="AZ63">
        <v>5.3489610000000001</v>
      </c>
      <c r="BA63">
        <v>3.533363</v>
      </c>
      <c r="BB63">
        <v>1.5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2232.7240249999995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416.5</v>
      </c>
      <c r="L64">
        <v>115.2</v>
      </c>
      <c r="M64">
        <v>79.216551999999993</v>
      </c>
      <c r="N64">
        <v>121.7</v>
      </c>
      <c r="O64">
        <v>127.59990000000001</v>
      </c>
      <c r="P64">
        <v>123.077545</v>
      </c>
      <c r="Q64">
        <v>16.4255</v>
      </c>
      <c r="R64">
        <v>32.480499999999999</v>
      </c>
      <c r="S64">
        <v>16.2437</v>
      </c>
      <c r="T64">
        <v>1</v>
      </c>
      <c r="U64">
        <v>345.375</v>
      </c>
      <c r="V64">
        <v>12.6678</v>
      </c>
      <c r="W64">
        <v>28.998899999999999</v>
      </c>
      <c r="X64">
        <v>128.6318</v>
      </c>
      <c r="Y64">
        <v>0</v>
      </c>
      <c r="Z64">
        <v>0</v>
      </c>
      <c r="AA64">
        <v>42.14808</v>
      </c>
      <c r="AB64">
        <v>44.219014000000001</v>
      </c>
      <c r="AC64">
        <v>32.084375000000001</v>
      </c>
      <c r="AD64">
        <v>40.404277999999998</v>
      </c>
      <c r="AE64">
        <v>0</v>
      </c>
      <c r="AF64">
        <v>19.320810000000002</v>
      </c>
      <c r="AG64">
        <v>44.985377</v>
      </c>
      <c r="AH64">
        <v>167.09486100000001</v>
      </c>
      <c r="AI64">
        <v>21.080869</v>
      </c>
      <c r="AJ64">
        <v>0</v>
      </c>
      <c r="AK64">
        <v>60.087840999999997</v>
      </c>
      <c r="AL64">
        <v>52.29</v>
      </c>
      <c r="AM64">
        <v>0</v>
      </c>
      <c r="AN64">
        <v>0.94088000000000005</v>
      </c>
      <c r="AO64">
        <v>12.348000000000001</v>
      </c>
      <c r="AP64">
        <v>5.7645</v>
      </c>
      <c r="AQ64">
        <v>65.711851999999993</v>
      </c>
      <c r="AR64">
        <v>33.119999999999997</v>
      </c>
      <c r="AS64">
        <v>16.253504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4.368913</v>
      </c>
      <c r="AZ64">
        <v>5.3489610000000001</v>
      </c>
      <c r="BA64">
        <v>3.533363</v>
      </c>
      <c r="BB64">
        <v>1.5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2252.7240249999995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416.5</v>
      </c>
      <c r="L65">
        <v>115.2</v>
      </c>
      <c r="M65">
        <v>79.216551999999993</v>
      </c>
      <c r="N65">
        <v>121.7</v>
      </c>
      <c r="O65">
        <v>127.59990000000001</v>
      </c>
      <c r="P65">
        <v>99.346199999999996</v>
      </c>
      <c r="Q65">
        <v>16.4255</v>
      </c>
      <c r="R65">
        <v>32.480499999999999</v>
      </c>
      <c r="S65">
        <v>16.2437</v>
      </c>
      <c r="T65">
        <v>1</v>
      </c>
      <c r="U65">
        <v>345.375</v>
      </c>
      <c r="V65">
        <v>12.6678</v>
      </c>
      <c r="W65">
        <v>28.998899999999999</v>
      </c>
      <c r="X65">
        <v>128.6318</v>
      </c>
      <c r="Y65">
        <v>0</v>
      </c>
      <c r="Z65">
        <v>6.5208000000000004</v>
      </c>
      <c r="AA65">
        <v>42.14808</v>
      </c>
      <c r="AB65">
        <v>44.219014000000001</v>
      </c>
      <c r="AC65">
        <v>32.084375000000001</v>
      </c>
      <c r="AD65">
        <v>40.404277999999998</v>
      </c>
      <c r="AE65">
        <v>0</v>
      </c>
      <c r="AF65">
        <v>9.6604039999999998</v>
      </c>
      <c r="AG65">
        <v>44.985377</v>
      </c>
      <c r="AH65">
        <v>167.09486100000001</v>
      </c>
      <c r="AI65">
        <v>21.080869</v>
      </c>
      <c r="AJ65">
        <v>0</v>
      </c>
      <c r="AK65">
        <v>60.087840999999997</v>
      </c>
      <c r="AL65">
        <v>66.814999999999998</v>
      </c>
      <c r="AM65">
        <v>0</v>
      </c>
      <c r="AN65">
        <v>0.94088000000000005</v>
      </c>
      <c r="AO65">
        <v>12.054</v>
      </c>
      <c r="AP65">
        <v>5.7645</v>
      </c>
      <c r="AQ65">
        <v>65.711851999999993</v>
      </c>
      <c r="AR65">
        <v>33.119999999999997</v>
      </c>
      <c r="AS65">
        <v>20.686278000000001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4.368913</v>
      </c>
      <c r="AZ65">
        <v>5.3489610000000001</v>
      </c>
      <c r="BA65">
        <v>3.533363</v>
      </c>
      <c r="BB65">
        <v>1.5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2244.5168480000002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416.5</v>
      </c>
      <c r="L66">
        <v>115.2</v>
      </c>
      <c r="M66">
        <v>79.216551999999993</v>
      </c>
      <c r="N66">
        <v>121.7</v>
      </c>
      <c r="O66">
        <v>127.59990000000001</v>
      </c>
      <c r="P66">
        <v>99.346199999999996</v>
      </c>
      <c r="Q66">
        <v>16.4255</v>
      </c>
      <c r="R66">
        <v>32.480499999999999</v>
      </c>
      <c r="S66">
        <v>16.2437</v>
      </c>
      <c r="T66">
        <v>1</v>
      </c>
      <c r="U66">
        <v>345.375</v>
      </c>
      <c r="V66">
        <v>12.6678</v>
      </c>
      <c r="W66">
        <v>28.998899999999999</v>
      </c>
      <c r="X66">
        <v>128.6318</v>
      </c>
      <c r="Y66">
        <v>0</v>
      </c>
      <c r="Z66">
        <v>6.5208000000000004</v>
      </c>
      <c r="AA66">
        <v>42.14808</v>
      </c>
      <c r="AB66">
        <v>44.219014000000001</v>
      </c>
      <c r="AC66">
        <v>32.084375000000001</v>
      </c>
      <c r="AD66">
        <v>40.404277999999998</v>
      </c>
      <c r="AE66">
        <v>0</v>
      </c>
      <c r="AF66">
        <v>9.6604039999999998</v>
      </c>
      <c r="AG66">
        <v>44.985377</v>
      </c>
      <c r="AH66">
        <v>167.09486100000001</v>
      </c>
      <c r="AI66">
        <v>21.080869</v>
      </c>
      <c r="AJ66">
        <v>0</v>
      </c>
      <c r="AK66">
        <v>60.087840999999997</v>
      </c>
      <c r="AL66">
        <v>80.177999999999997</v>
      </c>
      <c r="AM66">
        <v>0</v>
      </c>
      <c r="AN66">
        <v>0.94088000000000005</v>
      </c>
      <c r="AO66">
        <v>12.054</v>
      </c>
      <c r="AP66">
        <v>10.888500000000001</v>
      </c>
      <c r="AQ66">
        <v>65.711851999999993</v>
      </c>
      <c r="AR66">
        <v>33.119999999999997</v>
      </c>
      <c r="AS66">
        <v>20.686278000000001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4.368913</v>
      </c>
      <c r="AZ66">
        <v>5.3489610000000001</v>
      </c>
      <c r="BA66">
        <v>3.533363</v>
      </c>
      <c r="BB66">
        <v>1.5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2263.0038480000003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446.5</v>
      </c>
      <c r="L67">
        <v>115.2</v>
      </c>
      <c r="M67">
        <v>79.216551999999993</v>
      </c>
      <c r="N67">
        <v>106.5427</v>
      </c>
      <c r="O67">
        <v>101.9555</v>
      </c>
      <c r="P67">
        <v>99.346199999999996</v>
      </c>
      <c r="Q67">
        <v>16.4255</v>
      </c>
      <c r="R67">
        <v>32.480499999999999</v>
      </c>
      <c r="S67">
        <v>16.2437</v>
      </c>
      <c r="T67">
        <v>1</v>
      </c>
      <c r="U67">
        <v>345.375</v>
      </c>
      <c r="V67">
        <v>12.6678</v>
      </c>
      <c r="W67">
        <v>28.998899999999999</v>
      </c>
      <c r="X67">
        <v>128.6318</v>
      </c>
      <c r="Y67">
        <v>0</v>
      </c>
      <c r="Z67">
        <v>19.5624</v>
      </c>
      <c r="AA67">
        <v>42.14808</v>
      </c>
      <c r="AB67">
        <v>44.219014000000001</v>
      </c>
      <c r="AC67">
        <v>32.084375000000001</v>
      </c>
      <c r="AD67">
        <v>40.404277999999998</v>
      </c>
      <c r="AE67">
        <v>0</v>
      </c>
      <c r="AF67">
        <v>9.6604039999999998</v>
      </c>
      <c r="AG67">
        <v>44.985377</v>
      </c>
      <c r="AH67">
        <v>167.09486100000001</v>
      </c>
      <c r="AI67">
        <v>21.080869</v>
      </c>
      <c r="AJ67">
        <v>0</v>
      </c>
      <c r="AK67">
        <v>60.087840999999997</v>
      </c>
      <c r="AL67">
        <v>80.177999999999997</v>
      </c>
      <c r="AM67">
        <v>5.8029489999999999</v>
      </c>
      <c r="AN67">
        <v>0.94088000000000005</v>
      </c>
      <c r="AO67">
        <v>12.5832</v>
      </c>
      <c r="AP67">
        <v>5.7645</v>
      </c>
      <c r="AQ67">
        <v>65.711851999999993</v>
      </c>
      <c r="AR67">
        <v>33.119999999999997</v>
      </c>
      <c r="AS67">
        <v>20.686278000000001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4.368913</v>
      </c>
      <c r="AZ67">
        <v>5.3489610000000001</v>
      </c>
      <c r="BA67">
        <v>3.533363</v>
      </c>
      <c r="BB67">
        <v>1.5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2266.4518969999999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446.5</v>
      </c>
      <c r="L68">
        <v>115.2</v>
      </c>
      <c r="M68">
        <v>79.216551999999993</v>
      </c>
      <c r="N68">
        <v>106.5427</v>
      </c>
      <c r="O68">
        <v>101.9555</v>
      </c>
      <c r="P68">
        <v>99.346199999999996</v>
      </c>
      <c r="Q68">
        <v>16.4255</v>
      </c>
      <c r="R68">
        <v>32.480499999999999</v>
      </c>
      <c r="S68">
        <v>16.2437</v>
      </c>
      <c r="T68">
        <v>1</v>
      </c>
      <c r="U68">
        <v>345.375</v>
      </c>
      <c r="V68">
        <v>12.6678</v>
      </c>
      <c r="W68">
        <v>28.998899999999999</v>
      </c>
      <c r="X68">
        <v>128.6318</v>
      </c>
      <c r="Y68">
        <v>0</v>
      </c>
      <c r="Z68">
        <v>19.5624</v>
      </c>
      <c r="AA68">
        <v>42.14808</v>
      </c>
      <c r="AB68">
        <v>44.219014000000001</v>
      </c>
      <c r="AC68">
        <v>32.084375000000001</v>
      </c>
      <c r="AD68">
        <v>40.404277999999998</v>
      </c>
      <c r="AE68">
        <v>0</v>
      </c>
      <c r="AF68">
        <v>9.6604039999999998</v>
      </c>
      <c r="AG68">
        <v>44.985377</v>
      </c>
      <c r="AH68">
        <v>167.09486100000001</v>
      </c>
      <c r="AI68">
        <v>21.080869</v>
      </c>
      <c r="AJ68">
        <v>0</v>
      </c>
      <c r="AK68">
        <v>60.087840999999997</v>
      </c>
      <c r="AL68">
        <v>80.177999999999997</v>
      </c>
      <c r="AM68">
        <v>11.605899000000001</v>
      </c>
      <c r="AN68">
        <v>0.94088000000000005</v>
      </c>
      <c r="AO68">
        <v>9.7314000000000007</v>
      </c>
      <c r="AP68">
        <v>5.7645</v>
      </c>
      <c r="AQ68">
        <v>65.711851999999993</v>
      </c>
      <c r="AR68">
        <v>33.119999999999997</v>
      </c>
      <c r="AS68">
        <v>20.686278000000001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4.368913</v>
      </c>
      <c r="AZ68">
        <v>5.3489610000000001</v>
      </c>
      <c r="BA68">
        <v>3.533363</v>
      </c>
      <c r="BB68">
        <v>1.5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2269.4030470000002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446.5</v>
      </c>
      <c r="L69">
        <v>115.2</v>
      </c>
      <c r="M69">
        <v>79.216551999999993</v>
      </c>
      <c r="N69">
        <v>106.5427</v>
      </c>
      <c r="O69">
        <v>101.9555</v>
      </c>
      <c r="P69">
        <v>99.346199999999996</v>
      </c>
      <c r="Q69">
        <v>16.4255</v>
      </c>
      <c r="R69">
        <v>32.480499999999999</v>
      </c>
      <c r="S69">
        <v>16.2437</v>
      </c>
      <c r="T69">
        <v>1</v>
      </c>
      <c r="U69">
        <v>345.375</v>
      </c>
      <c r="V69">
        <v>12.6678</v>
      </c>
      <c r="W69">
        <v>28.998899999999999</v>
      </c>
      <c r="X69">
        <v>128.6318</v>
      </c>
      <c r="Y69">
        <v>0</v>
      </c>
      <c r="Z69">
        <v>19.5624</v>
      </c>
      <c r="AA69">
        <v>42.14808</v>
      </c>
      <c r="AB69">
        <v>44.219014000000001</v>
      </c>
      <c r="AC69">
        <v>32.084375000000001</v>
      </c>
      <c r="AD69">
        <v>40.404277999999998</v>
      </c>
      <c r="AE69">
        <v>0</v>
      </c>
      <c r="AF69">
        <v>9.6604039999999998</v>
      </c>
      <c r="AG69">
        <v>44.985377</v>
      </c>
      <c r="AH69">
        <v>167.09486100000001</v>
      </c>
      <c r="AI69">
        <v>21.080869</v>
      </c>
      <c r="AJ69">
        <v>0</v>
      </c>
      <c r="AK69">
        <v>60.087840999999997</v>
      </c>
      <c r="AL69">
        <v>80.177999999999997</v>
      </c>
      <c r="AM69">
        <v>15.569782999999999</v>
      </c>
      <c r="AN69">
        <v>0.94088000000000005</v>
      </c>
      <c r="AO69">
        <v>9.5549999999999997</v>
      </c>
      <c r="AP69">
        <v>5.7645</v>
      </c>
      <c r="AQ69">
        <v>65.711851999999993</v>
      </c>
      <c r="AR69">
        <v>33.119999999999997</v>
      </c>
      <c r="AS69">
        <v>20.686278000000001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4.368913</v>
      </c>
      <c r="AZ69">
        <v>5.3489610000000001</v>
      </c>
      <c r="BA69">
        <v>3.533363</v>
      </c>
      <c r="BB69">
        <v>1.5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2273.1905309999997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446.5</v>
      </c>
      <c r="L70">
        <v>115.2</v>
      </c>
      <c r="M70">
        <v>79.216551999999993</v>
      </c>
      <c r="N70">
        <v>106.5427</v>
      </c>
      <c r="O70">
        <v>101.9555</v>
      </c>
      <c r="P70">
        <v>99.346199999999996</v>
      </c>
      <c r="Q70">
        <v>16.4255</v>
      </c>
      <c r="R70">
        <v>32.480499999999999</v>
      </c>
      <c r="S70">
        <v>16.2437</v>
      </c>
      <c r="T70">
        <v>1</v>
      </c>
      <c r="U70">
        <v>345.375</v>
      </c>
      <c r="V70">
        <v>12.6678</v>
      </c>
      <c r="W70">
        <v>28.998899999999999</v>
      </c>
      <c r="X70">
        <v>128.6318</v>
      </c>
      <c r="Y70">
        <v>0</v>
      </c>
      <c r="Z70">
        <v>19.5624</v>
      </c>
      <c r="AA70">
        <v>42.14808</v>
      </c>
      <c r="AB70">
        <v>44.219014000000001</v>
      </c>
      <c r="AC70">
        <v>32.084375000000001</v>
      </c>
      <c r="AD70">
        <v>40.404277999999998</v>
      </c>
      <c r="AE70">
        <v>0</v>
      </c>
      <c r="AF70">
        <v>9.6604039999999998</v>
      </c>
      <c r="AG70">
        <v>44.985377</v>
      </c>
      <c r="AH70">
        <v>167.09486100000001</v>
      </c>
      <c r="AI70">
        <v>21.080869</v>
      </c>
      <c r="AJ70">
        <v>0</v>
      </c>
      <c r="AK70">
        <v>60.087840999999997</v>
      </c>
      <c r="AL70">
        <v>80.177999999999997</v>
      </c>
      <c r="AM70">
        <v>15.569782999999999</v>
      </c>
      <c r="AN70">
        <v>0.94088000000000005</v>
      </c>
      <c r="AO70">
        <v>9.5549999999999997</v>
      </c>
      <c r="AP70">
        <v>10.888500000000001</v>
      </c>
      <c r="AQ70">
        <v>65.711851999999993</v>
      </c>
      <c r="AR70">
        <v>33.119999999999997</v>
      </c>
      <c r="AS70">
        <v>20.686278000000001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4.368913</v>
      </c>
      <c r="AZ70">
        <v>5.3489610000000001</v>
      </c>
      <c r="BA70">
        <v>3.533363</v>
      </c>
      <c r="BB70">
        <v>1.5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2278.3145309999995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446.5</v>
      </c>
      <c r="L71">
        <v>115.2</v>
      </c>
      <c r="M71">
        <v>79.216551999999993</v>
      </c>
      <c r="N71">
        <v>121.7</v>
      </c>
      <c r="O71">
        <v>127.59990000000001</v>
      </c>
      <c r="P71">
        <v>99.346199999999996</v>
      </c>
      <c r="Q71">
        <v>16.105499999999999</v>
      </c>
      <c r="R71">
        <v>32.480499999999999</v>
      </c>
      <c r="S71">
        <v>16.2437</v>
      </c>
      <c r="T71">
        <v>1</v>
      </c>
      <c r="U71">
        <v>345.375</v>
      </c>
      <c r="V71">
        <v>12.6678</v>
      </c>
      <c r="W71">
        <v>28.998899999999999</v>
      </c>
      <c r="X71">
        <v>128.6318</v>
      </c>
      <c r="Y71">
        <v>0</v>
      </c>
      <c r="Z71">
        <v>19.5624</v>
      </c>
      <c r="AA71">
        <v>42.14808</v>
      </c>
      <c r="AB71">
        <v>44.219014000000001</v>
      </c>
      <c r="AC71">
        <v>32.084375000000001</v>
      </c>
      <c r="AD71">
        <v>40.404277999999998</v>
      </c>
      <c r="AE71">
        <v>0</v>
      </c>
      <c r="AF71">
        <v>9.6604039999999998</v>
      </c>
      <c r="AG71">
        <v>44.985377</v>
      </c>
      <c r="AH71">
        <v>167.09486100000001</v>
      </c>
      <c r="AI71">
        <v>32.323999999999998</v>
      </c>
      <c r="AJ71">
        <v>0</v>
      </c>
      <c r="AK71">
        <v>60.087840999999997</v>
      </c>
      <c r="AL71">
        <v>80.177999999999997</v>
      </c>
      <c r="AM71">
        <v>15.569782999999999</v>
      </c>
      <c r="AN71">
        <v>0.94088000000000005</v>
      </c>
      <c r="AO71">
        <v>9.5549999999999997</v>
      </c>
      <c r="AP71">
        <v>6.4050000000000002</v>
      </c>
      <c r="AQ71">
        <v>65.711851999999993</v>
      </c>
      <c r="AR71">
        <v>33.119999999999997</v>
      </c>
      <c r="AS71">
        <v>20.686278000000001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4.368913</v>
      </c>
      <c r="AZ71">
        <v>5.3489610000000001</v>
      </c>
      <c r="BA71">
        <v>3.533363</v>
      </c>
      <c r="BB71">
        <v>1.5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2325.5558619999997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471.5</v>
      </c>
      <c r="L72">
        <v>115.2</v>
      </c>
      <c r="M72">
        <v>79.216551999999993</v>
      </c>
      <c r="N72">
        <v>121.7</v>
      </c>
      <c r="O72">
        <v>127.59990000000001</v>
      </c>
      <c r="P72">
        <v>104.3462</v>
      </c>
      <c r="Q72">
        <v>16.105499999999999</v>
      </c>
      <c r="R72">
        <v>32.480499999999999</v>
      </c>
      <c r="S72">
        <v>16.2437</v>
      </c>
      <c r="T72">
        <v>1</v>
      </c>
      <c r="U72">
        <v>345.375</v>
      </c>
      <c r="V72">
        <v>12.6678</v>
      </c>
      <c r="W72">
        <v>28.998899999999999</v>
      </c>
      <c r="X72">
        <v>128.6318</v>
      </c>
      <c r="Y72">
        <v>0</v>
      </c>
      <c r="Z72">
        <v>19.5624</v>
      </c>
      <c r="AA72">
        <v>42.14808</v>
      </c>
      <c r="AB72">
        <v>44.219014000000001</v>
      </c>
      <c r="AC72">
        <v>32.084375000000001</v>
      </c>
      <c r="AD72">
        <v>40.404277999999998</v>
      </c>
      <c r="AE72">
        <v>0</v>
      </c>
      <c r="AF72">
        <v>9.6604039999999998</v>
      </c>
      <c r="AG72">
        <v>44.985377</v>
      </c>
      <c r="AH72">
        <v>167.09486100000001</v>
      </c>
      <c r="AI72">
        <v>32.323999999999998</v>
      </c>
      <c r="AJ72">
        <v>0</v>
      </c>
      <c r="AK72">
        <v>60.087840999999997</v>
      </c>
      <c r="AL72">
        <v>80.177999999999997</v>
      </c>
      <c r="AM72">
        <v>15.569782999999999</v>
      </c>
      <c r="AN72">
        <v>0.94088000000000005</v>
      </c>
      <c r="AO72">
        <v>9.4079999999999995</v>
      </c>
      <c r="AP72">
        <v>6.4050000000000002</v>
      </c>
      <c r="AQ72">
        <v>65.711851999999993</v>
      </c>
      <c r="AR72">
        <v>33.119999999999997</v>
      </c>
      <c r="AS72">
        <v>20.686278000000001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4.368913</v>
      </c>
      <c r="AZ72">
        <v>5.3489610000000001</v>
      </c>
      <c r="BA72">
        <v>3.533363</v>
      </c>
      <c r="BB72">
        <v>1.5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2355.4088619999993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496.5</v>
      </c>
      <c r="L73">
        <v>115.2</v>
      </c>
      <c r="M73">
        <v>79.216551999999993</v>
      </c>
      <c r="N73">
        <v>121.7</v>
      </c>
      <c r="O73">
        <v>127.59990000000001</v>
      </c>
      <c r="P73">
        <v>99.346199999999996</v>
      </c>
      <c r="Q73">
        <v>16.105499999999999</v>
      </c>
      <c r="R73">
        <v>32.480499999999999</v>
      </c>
      <c r="S73">
        <v>16.2437</v>
      </c>
      <c r="T73">
        <v>1</v>
      </c>
      <c r="U73">
        <v>345.375</v>
      </c>
      <c r="V73">
        <v>12.6678</v>
      </c>
      <c r="W73">
        <v>28.998899999999999</v>
      </c>
      <c r="X73">
        <v>128.6318</v>
      </c>
      <c r="Y73">
        <v>0</v>
      </c>
      <c r="Z73">
        <v>7.7</v>
      </c>
      <c r="AA73">
        <v>42.14808</v>
      </c>
      <c r="AB73">
        <v>44.219014000000001</v>
      </c>
      <c r="AC73">
        <v>32.084375000000001</v>
      </c>
      <c r="AD73">
        <v>40.404277999999998</v>
      </c>
      <c r="AE73">
        <v>0</v>
      </c>
      <c r="AF73">
        <v>19.320810000000002</v>
      </c>
      <c r="AG73">
        <v>44.985377</v>
      </c>
      <c r="AH73">
        <v>167.09486100000001</v>
      </c>
      <c r="AI73">
        <v>32.323999999999998</v>
      </c>
      <c r="AJ73">
        <v>0</v>
      </c>
      <c r="AK73">
        <v>60.087840999999997</v>
      </c>
      <c r="AL73">
        <v>80.177999999999997</v>
      </c>
      <c r="AM73">
        <v>15.569782999999999</v>
      </c>
      <c r="AN73">
        <v>0.94088000000000005</v>
      </c>
      <c r="AO73">
        <v>9.9960000000000004</v>
      </c>
      <c r="AP73">
        <v>6.4050000000000002</v>
      </c>
      <c r="AQ73">
        <v>65.711851999999993</v>
      </c>
      <c r="AR73">
        <v>33.119999999999997</v>
      </c>
      <c r="AS73">
        <v>24.380255999999999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4.368913</v>
      </c>
      <c r="AZ73">
        <v>5.3489610000000001</v>
      </c>
      <c r="BA73">
        <v>3.533363</v>
      </c>
      <c r="BB73">
        <v>1.5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2377.4888459999993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546.5</v>
      </c>
      <c r="L74">
        <v>115.2</v>
      </c>
      <c r="M74">
        <v>79.216551999999993</v>
      </c>
      <c r="N74">
        <v>121.7</v>
      </c>
      <c r="O74">
        <v>127.59990000000001</v>
      </c>
      <c r="P74">
        <v>109.3462</v>
      </c>
      <c r="Q74">
        <v>16.105499999999999</v>
      </c>
      <c r="R74">
        <v>32.480499999999999</v>
      </c>
      <c r="S74">
        <v>16.2437</v>
      </c>
      <c r="T74">
        <v>1</v>
      </c>
      <c r="U74">
        <v>345.375</v>
      </c>
      <c r="V74">
        <v>12.6678</v>
      </c>
      <c r="W74">
        <v>28.998899999999999</v>
      </c>
      <c r="X74">
        <v>128.6318</v>
      </c>
      <c r="Y74">
        <v>0</v>
      </c>
      <c r="Z74">
        <v>7.7</v>
      </c>
      <c r="AA74">
        <v>42.14808</v>
      </c>
      <c r="AB74">
        <v>44.219014000000001</v>
      </c>
      <c r="AC74">
        <v>32.084375000000001</v>
      </c>
      <c r="AD74">
        <v>40.404277999999998</v>
      </c>
      <c r="AE74">
        <v>0</v>
      </c>
      <c r="AF74">
        <v>19.320810000000002</v>
      </c>
      <c r="AG74">
        <v>44.985377</v>
      </c>
      <c r="AH74">
        <v>167.09486100000001</v>
      </c>
      <c r="AI74">
        <v>32.323999999999998</v>
      </c>
      <c r="AJ74">
        <v>0</v>
      </c>
      <c r="AK74">
        <v>60.087840999999997</v>
      </c>
      <c r="AL74">
        <v>80.177999999999997</v>
      </c>
      <c r="AM74">
        <v>17.373678999999999</v>
      </c>
      <c r="AN74">
        <v>0.94088000000000005</v>
      </c>
      <c r="AO74">
        <v>9.9960000000000004</v>
      </c>
      <c r="AP74">
        <v>11.529</v>
      </c>
      <c r="AQ74">
        <v>65.711851999999993</v>
      </c>
      <c r="AR74">
        <v>33.119999999999997</v>
      </c>
      <c r="AS74">
        <v>24.380255999999999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4.368913</v>
      </c>
      <c r="AZ74">
        <v>5.3489610000000001</v>
      </c>
      <c r="BA74">
        <v>3.533363</v>
      </c>
      <c r="BB74">
        <v>1.5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2444.416741999999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606.10540000000003</v>
      </c>
      <c r="L75">
        <v>119.42610000000001</v>
      </c>
      <c r="M75">
        <v>79.216551999999993</v>
      </c>
      <c r="N75">
        <v>121.7</v>
      </c>
      <c r="O75">
        <v>127.59990000000001</v>
      </c>
      <c r="P75">
        <v>99.346199999999996</v>
      </c>
      <c r="Q75">
        <v>16.105499999999999</v>
      </c>
      <c r="R75">
        <v>32.480499999999999</v>
      </c>
      <c r="S75">
        <v>16.2437</v>
      </c>
      <c r="T75">
        <v>1</v>
      </c>
      <c r="U75">
        <v>345.375</v>
      </c>
      <c r="V75">
        <v>12.6678</v>
      </c>
      <c r="W75">
        <v>28.998899999999999</v>
      </c>
      <c r="X75">
        <v>128.6318</v>
      </c>
      <c r="Y75">
        <v>0</v>
      </c>
      <c r="Z75">
        <v>13.041600000000001</v>
      </c>
      <c r="AA75">
        <v>42.14808</v>
      </c>
      <c r="AB75">
        <v>44.219014000000001</v>
      </c>
      <c r="AC75">
        <v>32.084375000000001</v>
      </c>
      <c r="AD75">
        <v>40.404277999999998</v>
      </c>
      <c r="AE75">
        <v>0</v>
      </c>
      <c r="AF75">
        <v>19.320810000000002</v>
      </c>
      <c r="AG75">
        <v>44.985377</v>
      </c>
      <c r="AH75">
        <v>167.09486100000001</v>
      </c>
      <c r="AI75">
        <v>32.323999999999998</v>
      </c>
      <c r="AJ75">
        <v>0</v>
      </c>
      <c r="AK75">
        <v>60.087840999999997</v>
      </c>
      <c r="AL75">
        <v>80.177999999999997</v>
      </c>
      <c r="AM75">
        <v>17.373678999999999</v>
      </c>
      <c r="AN75">
        <v>0.94088000000000005</v>
      </c>
      <c r="AO75">
        <v>9.4079999999999995</v>
      </c>
      <c r="AP75">
        <v>4.3554000000000004</v>
      </c>
      <c r="AQ75">
        <v>65.711851999999993</v>
      </c>
      <c r="AR75">
        <v>33.119999999999997</v>
      </c>
      <c r="AS75">
        <v>24.380255999999999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4.368913</v>
      </c>
      <c r="AZ75">
        <v>5.3489610000000001</v>
      </c>
      <c r="BA75">
        <v>3.533363</v>
      </c>
      <c r="BB75">
        <v>1.5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2495.8282419999991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606.10540000000003</v>
      </c>
      <c r="L76">
        <v>119.42610000000001</v>
      </c>
      <c r="M76">
        <v>79.216551999999993</v>
      </c>
      <c r="N76">
        <v>121.7</v>
      </c>
      <c r="O76">
        <v>127.59990000000001</v>
      </c>
      <c r="P76">
        <v>99.346199999999996</v>
      </c>
      <c r="Q76">
        <v>16.105499999999999</v>
      </c>
      <c r="R76">
        <v>32.480499999999999</v>
      </c>
      <c r="S76">
        <v>16.2437</v>
      </c>
      <c r="T76">
        <v>1</v>
      </c>
      <c r="U76">
        <v>345.375</v>
      </c>
      <c r="V76">
        <v>12.6678</v>
      </c>
      <c r="W76">
        <v>28.998899999999999</v>
      </c>
      <c r="X76">
        <v>128.6318</v>
      </c>
      <c r="Y76">
        <v>0</v>
      </c>
      <c r="Z76">
        <v>13.041600000000001</v>
      </c>
      <c r="AA76">
        <v>42.14808</v>
      </c>
      <c r="AB76">
        <v>44.219014000000001</v>
      </c>
      <c r="AC76">
        <v>32.084375000000001</v>
      </c>
      <c r="AD76">
        <v>40.404277999999998</v>
      </c>
      <c r="AE76">
        <v>0</v>
      </c>
      <c r="AF76">
        <v>28.981214000000001</v>
      </c>
      <c r="AG76">
        <v>44.985377</v>
      </c>
      <c r="AH76">
        <v>167.09486100000001</v>
      </c>
      <c r="AI76">
        <v>36.540174</v>
      </c>
      <c r="AJ76">
        <v>0</v>
      </c>
      <c r="AK76">
        <v>60.087840999999997</v>
      </c>
      <c r="AL76">
        <v>80.177999999999997</v>
      </c>
      <c r="AM76">
        <v>17.373678999999999</v>
      </c>
      <c r="AN76">
        <v>0.94088000000000005</v>
      </c>
      <c r="AO76">
        <v>9.2609999999999992</v>
      </c>
      <c r="AP76">
        <v>4.3554000000000004</v>
      </c>
      <c r="AQ76">
        <v>65.711851999999993</v>
      </c>
      <c r="AR76">
        <v>33.119999999999997</v>
      </c>
      <c r="AS76">
        <v>24.380255999999999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4.368913</v>
      </c>
      <c r="AZ76">
        <v>5.3489610000000001</v>
      </c>
      <c r="BA76">
        <v>3.533363</v>
      </c>
      <c r="BB76">
        <v>1.5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2509.5578199999991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606.10540000000003</v>
      </c>
      <c r="L77">
        <v>119.42610000000001</v>
      </c>
      <c r="M77">
        <v>79.216551999999993</v>
      </c>
      <c r="N77">
        <v>121.7</v>
      </c>
      <c r="O77">
        <v>127.59990000000001</v>
      </c>
      <c r="P77">
        <v>123.077545</v>
      </c>
      <c r="Q77">
        <v>16.105499999999999</v>
      </c>
      <c r="R77">
        <v>32.480499999999999</v>
      </c>
      <c r="S77">
        <v>16.2437</v>
      </c>
      <c r="T77">
        <v>1</v>
      </c>
      <c r="U77">
        <v>345.375</v>
      </c>
      <c r="V77">
        <v>12.6678</v>
      </c>
      <c r="W77">
        <v>32.170099999999998</v>
      </c>
      <c r="X77">
        <v>148.30000000000001</v>
      </c>
      <c r="Y77">
        <v>0</v>
      </c>
      <c r="Z77">
        <v>13.041600000000001</v>
      </c>
      <c r="AA77">
        <v>42.14808</v>
      </c>
      <c r="AB77">
        <v>44.219014000000001</v>
      </c>
      <c r="AC77">
        <v>32.084375000000001</v>
      </c>
      <c r="AD77">
        <v>40.404277999999998</v>
      </c>
      <c r="AE77">
        <v>0</v>
      </c>
      <c r="AF77">
        <v>38.641618999999999</v>
      </c>
      <c r="AG77">
        <v>44.985377</v>
      </c>
      <c r="AH77">
        <v>167.09486100000001</v>
      </c>
      <c r="AI77">
        <v>36.540174</v>
      </c>
      <c r="AJ77">
        <v>0</v>
      </c>
      <c r="AK77">
        <v>60.087840999999997</v>
      </c>
      <c r="AL77">
        <v>80.177999999999997</v>
      </c>
      <c r="AM77">
        <v>17.373678999999999</v>
      </c>
      <c r="AN77">
        <v>0.94088000000000005</v>
      </c>
      <c r="AO77">
        <v>8.82</v>
      </c>
      <c r="AP77">
        <v>4.3554000000000004</v>
      </c>
      <c r="AQ77">
        <v>66.285754999999995</v>
      </c>
      <c r="AR77">
        <v>33.119999999999997</v>
      </c>
      <c r="AS77">
        <v>24.380255999999999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4.368913</v>
      </c>
      <c r="AZ77">
        <v>5.3489610000000001</v>
      </c>
      <c r="BA77">
        <v>3.533363</v>
      </c>
      <c r="BB77">
        <v>1.5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2565.9218729999993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606.10540000000003</v>
      </c>
      <c r="L78">
        <v>119.42610000000001</v>
      </c>
      <c r="M78">
        <v>79.216551999999993</v>
      </c>
      <c r="N78">
        <v>121.7</v>
      </c>
      <c r="O78">
        <v>127.59990000000001</v>
      </c>
      <c r="P78">
        <v>123.077545</v>
      </c>
      <c r="Q78">
        <v>16.105499999999999</v>
      </c>
      <c r="R78">
        <v>32.480499999999999</v>
      </c>
      <c r="S78">
        <v>16.2437</v>
      </c>
      <c r="T78">
        <v>1</v>
      </c>
      <c r="U78">
        <v>345.375</v>
      </c>
      <c r="V78">
        <v>12.6678</v>
      </c>
      <c r="W78">
        <v>32.170099999999998</v>
      </c>
      <c r="X78">
        <v>148.30000000000001</v>
      </c>
      <c r="Y78">
        <v>0</v>
      </c>
      <c r="Z78">
        <v>19.6614</v>
      </c>
      <c r="AA78">
        <v>42.14808</v>
      </c>
      <c r="AB78">
        <v>45.651209999999999</v>
      </c>
      <c r="AC78">
        <v>32.084375000000001</v>
      </c>
      <c r="AD78">
        <v>41.421652000000002</v>
      </c>
      <c r="AE78">
        <v>54.537857000000002</v>
      </c>
      <c r="AF78">
        <v>42.505780999999999</v>
      </c>
      <c r="AG78">
        <v>44.985377</v>
      </c>
      <c r="AH78">
        <v>169.00895</v>
      </c>
      <c r="AI78">
        <v>36.540174</v>
      </c>
      <c r="AJ78">
        <v>0</v>
      </c>
      <c r="AK78">
        <v>60.087840999999997</v>
      </c>
      <c r="AL78">
        <v>80.177999999999997</v>
      </c>
      <c r="AM78">
        <v>17.373678999999999</v>
      </c>
      <c r="AN78">
        <v>0.94088000000000005</v>
      </c>
      <c r="AO78">
        <v>8.82</v>
      </c>
      <c r="AP78">
        <v>9.4794</v>
      </c>
      <c r="AQ78">
        <v>66.285754999999995</v>
      </c>
      <c r="AR78">
        <v>33.119999999999997</v>
      </c>
      <c r="AS78">
        <v>24.380255999999999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4.4483480000000002</v>
      </c>
      <c r="AZ78">
        <v>5.3489610000000001</v>
      </c>
      <c r="BA78">
        <v>3.6261350000000001</v>
      </c>
      <c r="BB78">
        <v>1.5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2640.6035579999998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607.53539999999998</v>
      </c>
      <c r="L79">
        <v>119.42610000000001</v>
      </c>
      <c r="M79">
        <v>79.216551999999993</v>
      </c>
      <c r="N79">
        <v>121.7</v>
      </c>
      <c r="O79">
        <v>127.59990000000001</v>
      </c>
      <c r="P79">
        <v>123.077545</v>
      </c>
      <c r="Q79">
        <v>16.105499999999999</v>
      </c>
      <c r="R79">
        <v>32.480499999999999</v>
      </c>
      <c r="S79">
        <v>16.2437</v>
      </c>
      <c r="T79">
        <v>1.5717989999999999</v>
      </c>
      <c r="U79">
        <v>345.375</v>
      </c>
      <c r="V79">
        <v>12.6678</v>
      </c>
      <c r="W79">
        <v>32.170099999999998</v>
      </c>
      <c r="X79">
        <v>148.30000000000001</v>
      </c>
      <c r="Y79">
        <v>0</v>
      </c>
      <c r="Z79">
        <v>19.6614</v>
      </c>
      <c r="AA79">
        <v>42.14808</v>
      </c>
      <c r="AB79">
        <v>45.651209999999999</v>
      </c>
      <c r="AC79">
        <v>32.084375000000001</v>
      </c>
      <c r="AD79">
        <v>41.421652000000002</v>
      </c>
      <c r="AE79">
        <v>54.537857000000002</v>
      </c>
      <c r="AF79">
        <v>42.505780999999999</v>
      </c>
      <c r="AG79">
        <v>44.985377</v>
      </c>
      <c r="AH79">
        <v>169.00895</v>
      </c>
      <c r="AI79">
        <v>53.404868999999998</v>
      </c>
      <c r="AJ79">
        <v>0</v>
      </c>
      <c r="AK79">
        <v>60.087840999999997</v>
      </c>
      <c r="AL79">
        <v>80.177999999999997</v>
      </c>
      <c r="AM79">
        <v>17.373678999999999</v>
      </c>
      <c r="AN79">
        <v>0.94088000000000005</v>
      </c>
      <c r="AO79">
        <v>8.7024000000000008</v>
      </c>
      <c r="AP79">
        <v>6.2769000000000004</v>
      </c>
      <c r="AQ79">
        <v>66.285754999999995</v>
      </c>
      <c r="AR79">
        <v>33.119999999999997</v>
      </c>
      <c r="AS79">
        <v>24.380255999999999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4.4483480000000002</v>
      </c>
      <c r="AZ79">
        <v>5.3489610000000001</v>
      </c>
      <c r="BA79">
        <v>3.6261350000000001</v>
      </c>
      <c r="BB79">
        <v>2.8988100000000001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2657.548761999999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607.53539999999998</v>
      </c>
      <c r="L80">
        <v>119.42610000000001</v>
      </c>
      <c r="M80">
        <v>79.216551999999993</v>
      </c>
      <c r="N80">
        <v>121.7</v>
      </c>
      <c r="O80">
        <v>127.59990000000001</v>
      </c>
      <c r="P80">
        <v>123.077545</v>
      </c>
      <c r="Q80">
        <v>16.105499999999999</v>
      </c>
      <c r="R80">
        <v>32.480499999999999</v>
      </c>
      <c r="S80">
        <v>16.2437</v>
      </c>
      <c r="T80">
        <v>1.62</v>
      </c>
      <c r="U80">
        <v>345.375</v>
      </c>
      <c r="V80">
        <v>12.6678</v>
      </c>
      <c r="W80">
        <v>32.170099999999998</v>
      </c>
      <c r="X80">
        <v>148.30000000000001</v>
      </c>
      <c r="Y80">
        <v>0</v>
      </c>
      <c r="Z80">
        <v>19.6614</v>
      </c>
      <c r="AA80">
        <v>42.14808</v>
      </c>
      <c r="AB80">
        <v>45.651209999999999</v>
      </c>
      <c r="AC80">
        <v>32.084375000000001</v>
      </c>
      <c r="AD80">
        <v>41.421652000000002</v>
      </c>
      <c r="AE80">
        <v>54.537857000000002</v>
      </c>
      <c r="AF80">
        <v>42.505780999999999</v>
      </c>
      <c r="AG80">
        <v>44.985377</v>
      </c>
      <c r="AH80">
        <v>169.00895</v>
      </c>
      <c r="AI80">
        <v>53.404868999999998</v>
      </c>
      <c r="AJ80">
        <v>0</v>
      </c>
      <c r="AK80">
        <v>60.087840999999997</v>
      </c>
      <c r="AL80">
        <v>80.177999999999997</v>
      </c>
      <c r="AM80">
        <v>17.373678999999999</v>
      </c>
      <c r="AN80">
        <v>0.94088000000000005</v>
      </c>
      <c r="AO80">
        <v>8.7024000000000008</v>
      </c>
      <c r="AP80">
        <v>6.2769000000000004</v>
      </c>
      <c r="AQ80">
        <v>66.285754999999995</v>
      </c>
      <c r="AR80">
        <v>33.119999999999997</v>
      </c>
      <c r="AS80">
        <v>24.380255999999999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4.4483480000000002</v>
      </c>
      <c r="AZ80">
        <v>5.3489610000000001</v>
      </c>
      <c r="BA80">
        <v>3.6261350000000001</v>
      </c>
      <c r="BB80">
        <v>2.8988100000000001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2657.5969629999991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607.53539999999998</v>
      </c>
      <c r="L81">
        <v>119.42610000000001</v>
      </c>
      <c r="M81">
        <v>79.216551999999993</v>
      </c>
      <c r="N81">
        <v>121.7</v>
      </c>
      <c r="O81">
        <v>127.59990000000001</v>
      </c>
      <c r="P81">
        <v>123.077545</v>
      </c>
      <c r="Q81">
        <v>16.105499999999999</v>
      </c>
      <c r="R81">
        <v>32.480499999999999</v>
      </c>
      <c r="S81">
        <v>16.2437</v>
      </c>
      <c r="T81">
        <v>1.62</v>
      </c>
      <c r="U81">
        <v>345.375</v>
      </c>
      <c r="V81">
        <v>12.6678</v>
      </c>
      <c r="W81">
        <v>32.170099999999998</v>
      </c>
      <c r="X81">
        <v>148.30000000000001</v>
      </c>
      <c r="Y81">
        <v>0</v>
      </c>
      <c r="Z81">
        <v>19.6614</v>
      </c>
      <c r="AA81">
        <v>42.14808</v>
      </c>
      <c r="AB81">
        <v>45.651209999999999</v>
      </c>
      <c r="AC81">
        <v>32.084375000000001</v>
      </c>
      <c r="AD81">
        <v>41.421652000000002</v>
      </c>
      <c r="AE81">
        <v>54.537857000000002</v>
      </c>
      <c r="AF81">
        <v>42.505780999999999</v>
      </c>
      <c r="AG81">
        <v>44.985377</v>
      </c>
      <c r="AH81">
        <v>169.00895</v>
      </c>
      <c r="AI81">
        <v>53.404868999999998</v>
      </c>
      <c r="AJ81">
        <v>0</v>
      </c>
      <c r="AK81">
        <v>60.087840999999997</v>
      </c>
      <c r="AL81">
        <v>80.177999999999997</v>
      </c>
      <c r="AM81">
        <v>17.373678999999999</v>
      </c>
      <c r="AN81">
        <v>0.94088000000000005</v>
      </c>
      <c r="AO81">
        <v>8.7024000000000008</v>
      </c>
      <c r="AP81">
        <v>5.6364000000000001</v>
      </c>
      <c r="AQ81">
        <v>66.285754999999995</v>
      </c>
      <c r="AR81">
        <v>33.119999999999997</v>
      </c>
      <c r="AS81">
        <v>24.380255999999999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4.4483480000000002</v>
      </c>
      <c r="AZ81">
        <v>5.3489610000000001</v>
      </c>
      <c r="BA81">
        <v>3.6261350000000001</v>
      </c>
      <c r="BB81">
        <v>2.8988100000000001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2656.9564629999991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607.53539999999998</v>
      </c>
      <c r="L82">
        <v>119.42610000000001</v>
      </c>
      <c r="M82">
        <v>79.216551999999993</v>
      </c>
      <c r="N82">
        <v>121.7</v>
      </c>
      <c r="O82">
        <v>127.59990000000001</v>
      </c>
      <c r="P82">
        <v>123.077545</v>
      </c>
      <c r="Q82">
        <v>16.105499999999999</v>
      </c>
      <c r="R82">
        <v>32.480499999999999</v>
      </c>
      <c r="S82">
        <v>16.2437</v>
      </c>
      <c r="T82">
        <v>1.62</v>
      </c>
      <c r="U82">
        <v>345.375</v>
      </c>
      <c r="V82">
        <v>14.3</v>
      </c>
      <c r="W82">
        <v>32.170099999999998</v>
      </c>
      <c r="X82">
        <v>148.30000000000001</v>
      </c>
      <c r="Y82">
        <v>0</v>
      </c>
      <c r="Z82">
        <v>19.6614</v>
      </c>
      <c r="AA82">
        <v>42.14808</v>
      </c>
      <c r="AB82">
        <v>45.651209999999999</v>
      </c>
      <c r="AC82">
        <v>32.084375000000001</v>
      </c>
      <c r="AD82">
        <v>41.421652000000002</v>
      </c>
      <c r="AE82">
        <v>54.537857000000002</v>
      </c>
      <c r="AF82">
        <v>42.505780999999999</v>
      </c>
      <c r="AG82">
        <v>44.985377</v>
      </c>
      <c r="AH82">
        <v>169.00895</v>
      </c>
      <c r="AI82">
        <v>35.134782999999999</v>
      </c>
      <c r="AJ82">
        <v>0</v>
      </c>
      <c r="AK82">
        <v>60.087840999999997</v>
      </c>
      <c r="AL82">
        <v>80.177999999999997</v>
      </c>
      <c r="AM82">
        <v>17.373678999999999</v>
      </c>
      <c r="AN82">
        <v>0.94088000000000005</v>
      </c>
      <c r="AO82">
        <v>8.7024000000000008</v>
      </c>
      <c r="AP82">
        <v>5.6364000000000001</v>
      </c>
      <c r="AQ82">
        <v>66.285754999999995</v>
      </c>
      <c r="AR82">
        <v>33.119999999999997</v>
      </c>
      <c r="AS82">
        <v>24.380255999999999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4.4483480000000002</v>
      </c>
      <c r="AZ82">
        <v>5.3489610000000001</v>
      </c>
      <c r="BA82">
        <v>3.6261350000000001</v>
      </c>
      <c r="BB82">
        <v>2.8988100000000001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2640.3185769999991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611.86580000000004</v>
      </c>
      <c r="L83">
        <v>119.42610000000001</v>
      </c>
      <c r="M83">
        <v>79.216551999999993</v>
      </c>
      <c r="N83">
        <v>121.7</v>
      </c>
      <c r="O83">
        <v>127.59990000000001</v>
      </c>
      <c r="P83">
        <v>123.077545</v>
      </c>
      <c r="Q83">
        <v>20.950099999999999</v>
      </c>
      <c r="R83">
        <v>40.459744000000001</v>
      </c>
      <c r="S83">
        <v>18.759812</v>
      </c>
      <c r="T83">
        <v>1.62</v>
      </c>
      <c r="U83">
        <v>345.375</v>
      </c>
      <c r="V83">
        <v>14.3</v>
      </c>
      <c r="W83">
        <v>32.170099999999998</v>
      </c>
      <c r="X83">
        <v>148.30000000000001</v>
      </c>
      <c r="Y83">
        <v>0</v>
      </c>
      <c r="Z83">
        <v>19.6614</v>
      </c>
      <c r="AA83">
        <v>42.14808</v>
      </c>
      <c r="AB83">
        <v>45.651209999999999</v>
      </c>
      <c r="AC83">
        <v>32.084375000000001</v>
      </c>
      <c r="AD83">
        <v>41.421652000000002</v>
      </c>
      <c r="AE83">
        <v>54.537857000000002</v>
      </c>
      <c r="AF83">
        <v>42.505780999999999</v>
      </c>
      <c r="AG83">
        <v>44.985377</v>
      </c>
      <c r="AH83">
        <v>169.00895</v>
      </c>
      <c r="AI83">
        <v>49.188695000000003</v>
      </c>
      <c r="AJ83">
        <v>0</v>
      </c>
      <c r="AK83">
        <v>60.087840999999997</v>
      </c>
      <c r="AL83">
        <v>80.177999999999997</v>
      </c>
      <c r="AM83">
        <v>17.373678999999999</v>
      </c>
      <c r="AN83">
        <v>0.94088000000000005</v>
      </c>
      <c r="AO83">
        <v>8.9670000000000005</v>
      </c>
      <c r="AP83">
        <v>5.6364000000000001</v>
      </c>
      <c r="AQ83">
        <v>66.285754999999995</v>
      </c>
      <c r="AR83">
        <v>33.119999999999997</v>
      </c>
      <c r="AS83">
        <v>29.551825999999998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4.4483480000000002</v>
      </c>
      <c r="AZ83">
        <v>5.3489610000000001</v>
      </c>
      <c r="BA83">
        <v>3.6261350000000001</v>
      </c>
      <c r="BB83">
        <v>2.8988100000000001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2679.479014999999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611.86580000000004</v>
      </c>
      <c r="L84">
        <v>119.42610000000001</v>
      </c>
      <c r="M84">
        <v>79.216551999999993</v>
      </c>
      <c r="N84">
        <v>121.7</v>
      </c>
      <c r="O84">
        <v>127.59990000000001</v>
      </c>
      <c r="P84">
        <v>123.077545</v>
      </c>
      <c r="Q84">
        <v>20.950099999999999</v>
      </c>
      <c r="R84">
        <v>43.054400000000001</v>
      </c>
      <c r="S84">
        <v>18.946899999999999</v>
      </c>
      <c r="T84">
        <v>1.62</v>
      </c>
      <c r="U84">
        <v>345.375</v>
      </c>
      <c r="V84">
        <v>14.3</v>
      </c>
      <c r="W84">
        <v>32.170099999999998</v>
      </c>
      <c r="X84">
        <v>148.30000000000001</v>
      </c>
      <c r="Y84">
        <v>0</v>
      </c>
      <c r="Z84">
        <v>19.6614</v>
      </c>
      <c r="AA84">
        <v>42.14808</v>
      </c>
      <c r="AB84">
        <v>45.651209999999999</v>
      </c>
      <c r="AC84">
        <v>32.084375000000001</v>
      </c>
      <c r="AD84">
        <v>41.421652000000002</v>
      </c>
      <c r="AE84">
        <v>54.537857000000002</v>
      </c>
      <c r="AF84">
        <v>42.505780999999999</v>
      </c>
      <c r="AG84">
        <v>44.985377</v>
      </c>
      <c r="AH84">
        <v>169.00895</v>
      </c>
      <c r="AI84">
        <v>49.188695000000003</v>
      </c>
      <c r="AJ84">
        <v>0</v>
      </c>
      <c r="AK84">
        <v>60.087840999999997</v>
      </c>
      <c r="AL84">
        <v>80.177999999999997</v>
      </c>
      <c r="AM84">
        <v>17.373678999999999</v>
      </c>
      <c r="AN84">
        <v>0.94088000000000005</v>
      </c>
      <c r="AO84">
        <v>8.9670000000000005</v>
      </c>
      <c r="AP84">
        <v>5.6364000000000001</v>
      </c>
      <c r="AQ84">
        <v>66.285754999999995</v>
      </c>
      <c r="AR84">
        <v>33.119999999999997</v>
      </c>
      <c r="AS84">
        <v>29.551825999999998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4.4483480000000002</v>
      </c>
      <c r="AZ84">
        <v>5.3489610000000001</v>
      </c>
      <c r="BA84">
        <v>3.6261350000000001</v>
      </c>
      <c r="BB84">
        <v>2.8988100000000001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2682.2607589999989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611.86580000000004</v>
      </c>
      <c r="L85">
        <v>119.42610000000001</v>
      </c>
      <c r="M85">
        <v>79.216551999999993</v>
      </c>
      <c r="N85">
        <v>121.7</v>
      </c>
      <c r="O85">
        <v>127.59990000000001</v>
      </c>
      <c r="P85">
        <v>126.972404</v>
      </c>
      <c r="Q85">
        <v>20.950099999999999</v>
      </c>
      <c r="R85">
        <v>43.054400000000001</v>
      </c>
      <c r="S85">
        <v>18.946899999999999</v>
      </c>
      <c r="T85">
        <v>1.62</v>
      </c>
      <c r="U85">
        <v>345.375</v>
      </c>
      <c r="V85">
        <v>14.3</v>
      </c>
      <c r="W85">
        <v>32.170099999999998</v>
      </c>
      <c r="X85">
        <v>148.30000000000001</v>
      </c>
      <c r="Y85">
        <v>0</v>
      </c>
      <c r="Z85">
        <v>20.214700000000001</v>
      </c>
      <c r="AA85">
        <v>42.14808</v>
      </c>
      <c r="AB85">
        <v>45.651209999999999</v>
      </c>
      <c r="AC85">
        <v>32.084375000000001</v>
      </c>
      <c r="AD85">
        <v>41.421652000000002</v>
      </c>
      <c r="AE85">
        <v>54.537857000000002</v>
      </c>
      <c r="AF85">
        <v>42.505780999999999</v>
      </c>
      <c r="AG85">
        <v>44.985377</v>
      </c>
      <c r="AH85">
        <v>169.00895</v>
      </c>
      <c r="AI85">
        <v>49.188695000000003</v>
      </c>
      <c r="AJ85">
        <v>0</v>
      </c>
      <c r="AK85">
        <v>60.087840999999997</v>
      </c>
      <c r="AL85">
        <v>80.177999999999997</v>
      </c>
      <c r="AM85">
        <v>17.373678999999999</v>
      </c>
      <c r="AN85">
        <v>0.94088000000000005</v>
      </c>
      <c r="AO85">
        <v>8.9670000000000005</v>
      </c>
      <c r="AP85">
        <v>5.6364000000000001</v>
      </c>
      <c r="AQ85">
        <v>66.285754999999995</v>
      </c>
      <c r="AR85">
        <v>33.119999999999997</v>
      </c>
      <c r="AS85">
        <v>29.551825999999998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4.4483480000000002</v>
      </c>
      <c r="AZ85">
        <v>5.3489610000000001</v>
      </c>
      <c r="BA85">
        <v>3.6261350000000001</v>
      </c>
      <c r="BB85">
        <v>2.8988100000000001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2686.7089179999989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611.86580000000004</v>
      </c>
      <c r="L86">
        <v>143.17609999999999</v>
      </c>
      <c r="M86">
        <v>79.216551999999993</v>
      </c>
      <c r="N86">
        <v>121.7</v>
      </c>
      <c r="O86">
        <v>127.59990000000001</v>
      </c>
      <c r="P86">
        <v>126.972404</v>
      </c>
      <c r="Q86">
        <v>20.950099999999999</v>
      </c>
      <c r="R86">
        <v>43.054400000000001</v>
      </c>
      <c r="S86">
        <v>18.946899999999999</v>
      </c>
      <c r="T86">
        <v>1.62</v>
      </c>
      <c r="U86">
        <v>345.375</v>
      </c>
      <c r="V86">
        <v>14.3</v>
      </c>
      <c r="W86">
        <v>32.170099999999998</v>
      </c>
      <c r="X86">
        <v>148.30000000000001</v>
      </c>
      <c r="Y86">
        <v>0</v>
      </c>
      <c r="Z86">
        <v>20.214700000000001</v>
      </c>
      <c r="AA86">
        <v>42.14808</v>
      </c>
      <c r="AB86">
        <v>44.219014000000001</v>
      </c>
      <c r="AC86">
        <v>32.084375000000001</v>
      </c>
      <c r="AD86">
        <v>40.404277999999998</v>
      </c>
      <c r="AE86">
        <v>53.784869</v>
      </c>
      <c r="AF86">
        <v>38.641618999999999</v>
      </c>
      <c r="AG86">
        <v>44.985377</v>
      </c>
      <c r="AH86">
        <v>167.09486100000001</v>
      </c>
      <c r="AI86">
        <v>35.134782999999999</v>
      </c>
      <c r="AJ86">
        <v>0</v>
      </c>
      <c r="AK86">
        <v>60.087840999999997</v>
      </c>
      <c r="AL86">
        <v>80.177999999999997</v>
      </c>
      <c r="AM86">
        <v>17.373678999999999</v>
      </c>
      <c r="AN86">
        <v>0.94088000000000005</v>
      </c>
      <c r="AO86">
        <v>9.2609999999999992</v>
      </c>
      <c r="AP86">
        <v>5.6364000000000001</v>
      </c>
      <c r="AQ86">
        <v>66.285754999999995</v>
      </c>
      <c r="AR86">
        <v>33.119999999999997</v>
      </c>
      <c r="AS86">
        <v>29.551825999999998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4.368913</v>
      </c>
      <c r="AZ86">
        <v>5.3489610000000001</v>
      </c>
      <c r="BA86">
        <v>3.533363</v>
      </c>
      <c r="BB86">
        <v>2.8988100000000001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2687.5459899999992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683.75927100000001</v>
      </c>
      <c r="L87">
        <v>183.98140000000001</v>
      </c>
      <c r="M87">
        <v>79.216551999999993</v>
      </c>
      <c r="N87">
        <v>121.7</v>
      </c>
      <c r="O87">
        <v>127.59990000000001</v>
      </c>
      <c r="P87">
        <v>126.972404</v>
      </c>
      <c r="Q87">
        <v>20.950099999999999</v>
      </c>
      <c r="R87">
        <v>42.4724</v>
      </c>
      <c r="S87">
        <v>18.946899999999999</v>
      </c>
      <c r="T87">
        <v>1.62</v>
      </c>
      <c r="U87">
        <v>345.375</v>
      </c>
      <c r="V87">
        <v>14.3</v>
      </c>
      <c r="W87">
        <v>32.170099999999998</v>
      </c>
      <c r="X87">
        <v>148.30000000000001</v>
      </c>
      <c r="Y87">
        <v>0</v>
      </c>
      <c r="Z87">
        <v>20.214700000000001</v>
      </c>
      <c r="AA87">
        <v>42.14808</v>
      </c>
      <c r="AB87">
        <v>44.219014000000001</v>
      </c>
      <c r="AC87">
        <v>32.084375000000001</v>
      </c>
      <c r="AD87">
        <v>40.404277999999998</v>
      </c>
      <c r="AE87">
        <v>53.784869</v>
      </c>
      <c r="AF87">
        <v>38.641618999999999</v>
      </c>
      <c r="AG87">
        <v>44.985377</v>
      </c>
      <c r="AH87">
        <v>167.09486100000001</v>
      </c>
      <c r="AI87">
        <v>35.134782999999999</v>
      </c>
      <c r="AJ87">
        <v>0</v>
      </c>
      <c r="AK87">
        <v>60.087840999999997</v>
      </c>
      <c r="AL87">
        <v>80.177999999999997</v>
      </c>
      <c r="AM87">
        <v>17.373678999999999</v>
      </c>
      <c r="AN87">
        <v>0.94088000000000005</v>
      </c>
      <c r="AO87">
        <v>9.2609999999999992</v>
      </c>
      <c r="AP87">
        <v>4.3554000000000004</v>
      </c>
      <c r="AQ87">
        <v>66.285754999999995</v>
      </c>
      <c r="AR87">
        <v>33.119999999999997</v>
      </c>
      <c r="AS87">
        <v>25.119052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4.368913</v>
      </c>
      <c r="AZ87">
        <v>5.3489610000000001</v>
      </c>
      <c r="BA87">
        <v>3.533363</v>
      </c>
      <c r="BB87">
        <v>2.8988100000000001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2793.9489869999993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685.74120000000005</v>
      </c>
      <c r="L88">
        <v>225.6414</v>
      </c>
      <c r="M88">
        <v>79.216551999999993</v>
      </c>
      <c r="N88">
        <v>121.7</v>
      </c>
      <c r="O88">
        <v>127.59990000000001</v>
      </c>
      <c r="P88">
        <v>126.972404</v>
      </c>
      <c r="Q88">
        <v>20.950099999999999</v>
      </c>
      <c r="R88">
        <v>42.4724</v>
      </c>
      <c r="S88">
        <v>18.946899999999999</v>
      </c>
      <c r="T88">
        <v>1.62</v>
      </c>
      <c r="U88">
        <v>345.375</v>
      </c>
      <c r="V88">
        <v>14.3</v>
      </c>
      <c r="W88">
        <v>32.170099999999998</v>
      </c>
      <c r="X88">
        <v>148.30000000000001</v>
      </c>
      <c r="Y88">
        <v>0</v>
      </c>
      <c r="Z88">
        <v>20.214700000000001</v>
      </c>
      <c r="AA88">
        <v>42.14808</v>
      </c>
      <c r="AB88">
        <v>44.219014000000001</v>
      </c>
      <c r="AC88">
        <v>32.084375000000001</v>
      </c>
      <c r="AD88">
        <v>40.404277999999998</v>
      </c>
      <c r="AE88">
        <v>53.784869</v>
      </c>
      <c r="AF88">
        <v>38.641618999999999</v>
      </c>
      <c r="AG88">
        <v>44.985377</v>
      </c>
      <c r="AH88">
        <v>167.09486100000001</v>
      </c>
      <c r="AI88">
        <v>35.134782999999999</v>
      </c>
      <c r="AJ88">
        <v>0</v>
      </c>
      <c r="AK88">
        <v>60.087840999999997</v>
      </c>
      <c r="AL88">
        <v>80.177999999999997</v>
      </c>
      <c r="AM88">
        <v>17.373678999999999</v>
      </c>
      <c r="AN88">
        <v>0.94088000000000005</v>
      </c>
      <c r="AO88">
        <v>9.5549999999999997</v>
      </c>
      <c r="AP88">
        <v>4.3554000000000004</v>
      </c>
      <c r="AQ88">
        <v>66.285754999999995</v>
      </c>
      <c r="AR88">
        <v>33.119999999999997</v>
      </c>
      <c r="AS88">
        <v>25.119052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4.368913</v>
      </c>
      <c r="AZ88">
        <v>5.3489610000000001</v>
      </c>
      <c r="BA88">
        <v>3.533363</v>
      </c>
      <c r="BB88">
        <v>2.8988100000000001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2837.8849159999991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685.74120000000005</v>
      </c>
      <c r="L89">
        <v>256.89139999999998</v>
      </c>
      <c r="M89">
        <v>79.216551999999993</v>
      </c>
      <c r="N89">
        <v>121.7</v>
      </c>
      <c r="O89">
        <v>127.59990000000001</v>
      </c>
      <c r="P89">
        <v>125.11369999999999</v>
      </c>
      <c r="Q89">
        <v>20.950099999999999</v>
      </c>
      <c r="R89">
        <v>42.4724</v>
      </c>
      <c r="S89">
        <v>18.946899999999999</v>
      </c>
      <c r="T89">
        <v>1.62</v>
      </c>
      <c r="U89">
        <v>345.375</v>
      </c>
      <c r="V89">
        <v>14.3</v>
      </c>
      <c r="W89">
        <v>32.170099999999998</v>
      </c>
      <c r="X89">
        <v>148.30000000000001</v>
      </c>
      <c r="Y89">
        <v>0</v>
      </c>
      <c r="Z89">
        <v>20.214700000000001</v>
      </c>
      <c r="AA89">
        <v>42.14808</v>
      </c>
      <c r="AB89">
        <v>44.219014000000001</v>
      </c>
      <c r="AC89">
        <v>32.084375000000001</v>
      </c>
      <c r="AD89">
        <v>40.404277999999998</v>
      </c>
      <c r="AE89">
        <v>53.784869</v>
      </c>
      <c r="AF89">
        <v>38.641618999999999</v>
      </c>
      <c r="AG89">
        <v>44.985377</v>
      </c>
      <c r="AH89">
        <v>167.09486100000001</v>
      </c>
      <c r="AI89">
        <v>32.323999999999998</v>
      </c>
      <c r="AJ89">
        <v>0</v>
      </c>
      <c r="AK89">
        <v>60.087840999999997</v>
      </c>
      <c r="AL89">
        <v>80.177999999999997</v>
      </c>
      <c r="AM89">
        <v>17.373678999999999</v>
      </c>
      <c r="AN89">
        <v>0.94088000000000005</v>
      </c>
      <c r="AO89">
        <v>9.5549999999999997</v>
      </c>
      <c r="AP89">
        <v>4.3554000000000004</v>
      </c>
      <c r="AQ89">
        <v>66.285754999999995</v>
      </c>
      <c r="AR89">
        <v>33.119999999999997</v>
      </c>
      <c r="AS89">
        <v>21.425073999999999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4.368913</v>
      </c>
      <c r="AZ89">
        <v>5.3489610000000001</v>
      </c>
      <c r="BA89">
        <v>3.533363</v>
      </c>
      <c r="BB89">
        <v>2.8988100000000001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2860.7714509999996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685.74120000000005</v>
      </c>
      <c r="L90">
        <v>277.73140000000001</v>
      </c>
      <c r="M90">
        <v>79.216551999999993</v>
      </c>
      <c r="N90">
        <v>121.7</v>
      </c>
      <c r="O90">
        <v>127.59990000000001</v>
      </c>
      <c r="P90">
        <v>125.11369999999999</v>
      </c>
      <c r="Q90">
        <v>20.950099999999999</v>
      </c>
      <c r="R90">
        <v>42.4724</v>
      </c>
      <c r="S90">
        <v>18.946899999999999</v>
      </c>
      <c r="T90">
        <v>1.62</v>
      </c>
      <c r="U90">
        <v>345.375</v>
      </c>
      <c r="V90">
        <v>14.3</v>
      </c>
      <c r="W90">
        <v>32.170099999999998</v>
      </c>
      <c r="X90">
        <v>148.30000000000001</v>
      </c>
      <c r="Y90">
        <v>0</v>
      </c>
      <c r="Z90">
        <v>20.214700000000001</v>
      </c>
      <c r="AA90">
        <v>42.14808</v>
      </c>
      <c r="AB90">
        <v>45.651209999999999</v>
      </c>
      <c r="AC90">
        <v>32.084375000000001</v>
      </c>
      <c r="AD90">
        <v>41.421652000000002</v>
      </c>
      <c r="AE90">
        <v>54.537857000000002</v>
      </c>
      <c r="AF90">
        <v>42.505780999999999</v>
      </c>
      <c r="AG90">
        <v>44.985377</v>
      </c>
      <c r="AH90">
        <v>169.00895</v>
      </c>
      <c r="AI90">
        <v>32.323999999999998</v>
      </c>
      <c r="AJ90">
        <v>0</v>
      </c>
      <c r="AK90">
        <v>60.087840999999997</v>
      </c>
      <c r="AL90">
        <v>80.177999999999997</v>
      </c>
      <c r="AM90">
        <v>17.373678999999999</v>
      </c>
      <c r="AN90">
        <v>0.94088000000000005</v>
      </c>
      <c r="AO90">
        <v>9.5549999999999997</v>
      </c>
      <c r="AP90">
        <v>5.6364000000000001</v>
      </c>
      <c r="AQ90">
        <v>66.285754999999995</v>
      </c>
      <c r="AR90">
        <v>33.119999999999997</v>
      </c>
      <c r="AS90">
        <v>21.425073999999999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4.4483480000000002</v>
      </c>
      <c r="AZ90">
        <v>5.3489610000000001</v>
      </c>
      <c r="BA90">
        <v>3.6261350000000001</v>
      </c>
      <c r="BB90">
        <v>2.8988100000000001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2892.0454669999995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686.04</v>
      </c>
      <c r="L91">
        <v>236.06139999999999</v>
      </c>
      <c r="M91">
        <v>79.216551999999993</v>
      </c>
      <c r="N91">
        <v>121.7</v>
      </c>
      <c r="O91">
        <v>127.59990000000001</v>
      </c>
      <c r="P91">
        <v>125.11369999999999</v>
      </c>
      <c r="Q91">
        <v>20.950099999999999</v>
      </c>
      <c r="R91">
        <v>42.4724</v>
      </c>
      <c r="S91">
        <v>18.946899999999999</v>
      </c>
      <c r="T91">
        <v>1.62</v>
      </c>
      <c r="U91">
        <v>345.375</v>
      </c>
      <c r="V91">
        <v>14.3</v>
      </c>
      <c r="W91">
        <v>32.170099999999998</v>
      </c>
      <c r="X91">
        <v>148.30000000000001</v>
      </c>
      <c r="Y91">
        <v>0</v>
      </c>
      <c r="Z91">
        <v>20.214700000000001</v>
      </c>
      <c r="AA91">
        <v>42.14808</v>
      </c>
      <c r="AB91">
        <v>45.651209999999999</v>
      </c>
      <c r="AC91">
        <v>32.084375000000001</v>
      </c>
      <c r="AD91">
        <v>41.421652000000002</v>
      </c>
      <c r="AE91">
        <v>54.537857000000002</v>
      </c>
      <c r="AF91">
        <v>42.505780999999999</v>
      </c>
      <c r="AG91">
        <v>44.985377</v>
      </c>
      <c r="AH91">
        <v>169.00895</v>
      </c>
      <c r="AI91">
        <v>32.323999999999998</v>
      </c>
      <c r="AJ91">
        <v>0</v>
      </c>
      <c r="AK91">
        <v>60.087840999999997</v>
      </c>
      <c r="AL91">
        <v>80.177999999999997</v>
      </c>
      <c r="AM91">
        <v>17.373678999999999</v>
      </c>
      <c r="AN91">
        <v>0.94088000000000005</v>
      </c>
      <c r="AO91">
        <v>9.5549999999999997</v>
      </c>
      <c r="AP91">
        <v>5.6364000000000001</v>
      </c>
      <c r="AQ91">
        <v>66.285754999999995</v>
      </c>
      <c r="AR91">
        <v>33.119999999999997</v>
      </c>
      <c r="AS91">
        <v>23.641461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4.4483480000000002</v>
      </c>
      <c r="AZ91">
        <v>5.3489610000000001</v>
      </c>
      <c r="BA91">
        <v>3.6261350000000001</v>
      </c>
      <c r="BB91">
        <v>2.8988100000000001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2852.8906539999989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686.04</v>
      </c>
      <c r="L92">
        <v>256.89139999999998</v>
      </c>
      <c r="M92">
        <v>79.216551999999993</v>
      </c>
      <c r="N92">
        <v>121.7</v>
      </c>
      <c r="O92">
        <v>127.59990000000001</v>
      </c>
      <c r="P92">
        <v>125.11369999999999</v>
      </c>
      <c r="Q92">
        <v>20.950099999999999</v>
      </c>
      <c r="R92">
        <v>42.4724</v>
      </c>
      <c r="S92">
        <v>18.946899999999999</v>
      </c>
      <c r="T92">
        <v>1.62</v>
      </c>
      <c r="U92">
        <v>345.375</v>
      </c>
      <c r="V92">
        <v>14.3</v>
      </c>
      <c r="W92">
        <v>32.170099999999998</v>
      </c>
      <c r="X92">
        <v>148.30000000000001</v>
      </c>
      <c r="Y92">
        <v>0</v>
      </c>
      <c r="Z92">
        <v>20.214700000000001</v>
      </c>
      <c r="AA92">
        <v>42.14808</v>
      </c>
      <c r="AB92">
        <v>45.651209999999999</v>
      </c>
      <c r="AC92">
        <v>32.084375000000001</v>
      </c>
      <c r="AD92">
        <v>41.421652000000002</v>
      </c>
      <c r="AE92">
        <v>54.537857000000002</v>
      </c>
      <c r="AF92">
        <v>42.505780999999999</v>
      </c>
      <c r="AG92">
        <v>44.985377</v>
      </c>
      <c r="AH92">
        <v>169.00895</v>
      </c>
      <c r="AI92">
        <v>32.323999999999998</v>
      </c>
      <c r="AJ92">
        <v>0</v>
      </c>
      <c r="AK92">
        <v>60.087840999999997</v>
      </c>
      <c r="AL92">
        <v>80.177999999999997</v>
      </c>
      <c r="AM92">
        <v>17.373678999999999</v>
      </c>
      <c r="AN92">
        <v>0.94088000000000005</v>
      </c>
      <c r="AO92">
        <v>9.5549999999999997</v>
      </c>
      <c r="AP92">
        <v>5.6364000000000001</v>
      </c>
      <c r="AQ92">
        <v>66.285754999999995</v>
      </c>
      <c r="AR92">
        <v>33.119999999999997</v>
      </c>
      <c r="AS92">
        <v>23.641461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4.4483480000000002</v>
      </c>
      <c r="AZ92">
        <v>5.3489610000000001</v>
      </c>
      <c r="BA92">
        <v>3.6261350000000001</v>
      </c>
      <c r="BB92">
        <v>2.8988100000000001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2873.7206539999988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613.54</v>
      </c>
      <c r="L93">
        <v>226.5061</v>
      </c>
      <c r="M93">
        <v>79.216551999999993</v>
      </c>
      <c r="N93">
        <v>121.7</v>
      </c>
      <c r="O93">
        <v>127.59990000000001</v>
      </c>
      <c r="P93">
        <v>125.11369999999999</v>
      </c>
      <c r="Q93">
        <v>18.7315</v>
      </c>
      <c r="R93">
        <v>38.288600000000002</v>
      </c>
      <c r="S93">
        <v>16.2437</v>
      </c>
      <c r="T93">
        <v>1.62</v>
      </c>
      <c r="U93">
        <v>345.375</v>
      </c>
      <c r="V93">
        <v>14.3</v>
      </c>
      <c r="W93">
        <v>32.170099999999998</v>
      </c>
      <c r="X93">
        <v>148.30000000000001</v>
      </c>
      <c r="Y93">
        <v>0</v>
      </c>
      <c r="Z93">
        <v>0</v>
      </c>
      <c r="AA93">
        <v>42.14808</v>
      </c>
      <c r="AB93">
        <v>45.651209999999999</v>
      </c>
      <c r="AC93">
        <v>32.084375000000001</v>
      </c>
      <c r="AD93">
        <v>41.421652000000002</v>
      </c>
      <c r="AE93">
        <v>54.537857000000002</v>
      </c>
      <c r="AF93">
        <v>42.505780999999999</v>
      </c>
      <c r="AG93">
        <v>44.985377</v>
      </c>
      <c r="AH93">
        <v>169.00895</v>
      </c>
      <c r="AI93">
        <v>32.323999999999998</v>
      </c>
      <c r="AJ93">
        <v>0</v>
      </c>
      <c r="AK93">
        <v>60.087840999999997</v>
      </c>
      <c r="AL93">
        <v>80.177999999999997</v>
      </c>
      <c r="AM93">
        <v>17.373678999999999</v>
      </c>
      <c r="AN93">
        <v>0.94088000000000005</v>
      </c>
      <c r="AO93">
        <v>9.8490000000000002</v>
      </c>
      <c r="AP93">
        <v>5.6364000000000001</v>
      </c>
      <c r="AQ93">
        <v>66.285754999999995</v>
      </c>
      <c r="AR93">
        <v>33.119999999999997</v>
      </c>
      <c r="AS93">
        <v>22.163868999999998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4.4483480000000002</v>
      </c>
      <c r="AZ93">
        <v>5.3489610000000001</v>
      </c>
      <c r="BA93">
        <v>3.6261350000000001</v>
      </c>
      <c r="BB93">
        <v>2.8988100000000001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2740.3314619999992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611.86580000000004</v>
      </c>
      <c r="L94">
        <v>226.5061</v>
      </c>
      <c r="M94">
        <v>79.216551999999993</v>
      </c>
      <c r="N94">
        <v>121.7</v>
      </c>
      <c r="O94">
        <v>127.59990000000001</v>
      </c>
      <c r="P94">
        <v>125.11369999999999</v>
      </c>
      <c r="Q94">
        <v>18.7315</v>
      </c>
      <c r="R94">
        <v>37.854399999999998</v>
      </c>
      <c r="S94">
        <v>16.2437</v>
      </c>
      <c r="T94">
        <v>1.62</v>
      </c>
      <c r="U94">
        <v>345.375</v>
      </c>
      <c r="V94">
        <v>14.3</v>
      </c>
      <c r="W94">
        <v>32.170099999999998</v>
      </c>
      <c r="X94">
        <v>148.30000000000001</v>
      </c>
      <c r="Y94">
        <v>0</v>
      </c>
      <c r="Z94">
        <v>0</v>
      </c>
      <c r="AA94">
        <v>42.14808</v>
      </c>
      <c r="AB94">
        <v>44.219014000000001</v>
      </c>
      <c r="AC94">
        <v>32.084375000000001</v>
      </c>
      <c r="AD94">
        <v>40.404277999999998</v>
      </c>
      <c r="AE94">
        <v>53.784869</v>
      </c>
      <c r="AF94">
        <v>38.641618999999999</v>
      </c>
      <c r="AG94">
        <v>44.985377</v>
      </c>
      <c r="AH94">
        <v>167.09486100000001</v>
      </c>
      <c r="AI94">
        <v>32.323999999999998</v>
      </c>
      <c r="AJ94">
        <v>0</v>
      </c>
      <c r="AK94">
        <v>60.087840999999997</v>
      </c>
      <c r="AL94">
        <v>80.177999999999997</v>
      </c>
      <c r="AM94">
        <v>17.373678999999999</v>
      </c>
      <c r="AN94">
        <v>0.94088000000000005</v>
      </c>
      <c r="AO94">
        <v>9.8490000000000002</v>
      </c>
      <c r="AP94">
        <v>4.3554000000000004</v>
      </c>
      <c r="AQ94">
        <v>66.285754999999995</v>
      </c>
      <c r="AR94">
        <v>33.119999999999997</v>
      </c>
      <c r="AS94">
        <v>22.163868999999998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4.368913</v>
      </c>
      <c r="AZ94">
        <v>5.3489610000000001</v>
      </c>
      <c r="BA94">
        <v>3.533363</v>
      </c>
      <c r="BB94">
        <v>2.8988100000000001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2727.7890459999994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611.86580000000004</v>
      </c>
      <c r="L95">
        <v>226.5061</v>
      </c>
      <c r="M95">
        <v>79.216551999999993</v>
      </c>
      <c r="N95">
        <v>121.7</v>
      </c>
      <c r="O95">
        <v>127.59990000000001</v>
      </c>
      <c r="P95">
        <v>125.11369999999999</v>
      </c>
      <c r="Q95">
        <v>20.950099999999999</v>
      </c>
      <c r="R95">
        <v>43.054400000000001</v>
      </c>
      <c r="S95">
        <v>18.946899999999999</v>
      </c>
      <c r="T95">
        <v>1.62</v>
      </c>
      <c r="U95">
        <v>362.74821400000002</v>
      </c>
      <c r="V95">
        <v>14.3</v>
      </c>
      <c r="W95">
        <v>32.170099999999998</v>
      </c>
      <c r="X95">
        <v>139.517</v>
      </c>
      <c r="Y95">
        <v>0</v>
      </c>
      <c r="Z95">
        <v>0</v>
      </c>
      <c r="AA95">
        <v>42.14808</v>
      </c>
      <c r="AB95">
        <v>44.219014000000001</v>
      </c>
      <c r="AC95">
        <v>32.084375000000001</v>
      </c>
      <c r="AD95">
        <v>40.404277999999998</v>
      </c>
      <c r="AE95">
        <v>53.784869</v>
      </c>
      <c r="AF95">
        <v>38.641618999999999</v>
      </c>
      <c r="AG95">
        <v>44.985377</v>
      </c>
      <c r="AH95">
        <v>167.09486100000001</v>
      </c>
      <c r="AI95">
        <v>32.323999999999998</v>
      </c>
      <c r="AJ95">
        <v>0</v>
      </c>
      <c r="AK95">
        <v>60.087840999999997</v>
      </c>
      <c r="AL95">
        <v>80.177999999999997</v>
      </c>
      <c r="AM95">
        <v>17.373678999999999</v>
      </c>
      <c r="AN95">
        <v>0.94088000000000005</v>
      </c>
      <c r="AO95">
        <v>9.9960000000000004</v>
      </c>
      <c r="AP95">
        <v>4.3554000000000004</v>
      </c>
      <c r="AQ95">
        <v>66.285754999999995</v>
      </c>
      <c r="AR95">
        <v>33.119999999999997</v>
      </c>
      <c r="AS95">
        <v>22.163868999999998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4.368913</v>
      </c>
      <c r="AZ95">
        <v>5.3489610000000001</v>
      </c>
      <c r="BA95">
        <v>3.533363</v>
      </c>
      <c r="BB95">
        <v>2.8988100000000001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2746.6480599999995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611.86580000000004</v>
      </c>
      <c r="L96">
        <v>226.5061</v>
      </c>
      <c r="M96">
        <v>79.216551999999993</v>
      </c>
      <c r="N96">
        <v>121.7</v>
      </c>
      <c r="O96">
        <v>127.59990000000001</v>
      </c>
      <c r="P96">
        <v>125.11369999999999</v>
      </c>
      <c r="Q96">
        <v>20.950099999999999</v>
      </c>
      <c r="R96">
        <v>43.054400000000001</v>
      </c>
      <c r="S96">
        <v>18.946899999999999</v>
      </c>
      <c r="T96">
        <v>1.62</v>
      </c>
      <c r="U96">
        <v>378.75</v>
      </c>
      <c r="V96">
        <v>14.3</v>
      </c>
      <c r="W96">
        <v>32.170099999999998</v>
      </c>
      <c r="X96">
        <v>139.517</v>
      </c>
      <c r="Y96">
        <v>0</v>
      </c>
      <c r="Z96">
        <v>0</v>
      </c>
      <c r="AA96">
        <v>42.14808</v>
      </c>
      <c r="AB96">
        <v>44.219014000000001</v>
      </c>
      <c r="AC96">
        <v>32.084375000000001</v>
      </c>
      <c r="AD96">
        <v>40.404277999999998</v>
      </c>
      <c r="AE96">
        <v>53.784869</v>
      </c>
      <c r="AF96">
        <v>38.641618999999999</v>
      </c>
      <c r="AG96">
        <v>44.985377</v>
      </c>
      <c r="AH96">
        <v>167.09486100000001</v>
      </c>
      <c r="AI96">
        <v>32.323999999999998</v>
      </c>
      <c r="AJ96">
        <v>0</v>
      </c>
      <c r="AK96">
        <v>60.087840999999997</v>
      </c>
      <c r="AL96">
        <v>80.177999999999997</v>
      </c>
      <c r="AM96">
        <v>17.373678999999999</v>
      </c>
      <c r="AN96">
        <v>0.94088000000000005</v>
      </c>
      <c r="AO96">
        <v>10.143000000000001</v>
      </c>
      <c r="AP96">
        <v>4.3554000000000004</v>
      </c>
      <c r="AQ96">
        <v>66.285754999999995</v>
      </c>
      <c r="AR96">
        <v>33.119999999999997</v>
      </c>
      <c r="AS96">
        <v>22.163868999999998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4.368913</v>
      </c>
      <c r="AZ96">
        <v>5.3489610000000001</v>
      </c>
      <c r="BA96">
        <v>3.533363</v>
      </c>
      <c r="BB96">
        <v>2.8988100000000001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2762.7968459999993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611.86580000000004</v>
      </c>
      <c r="L97">
        <v>226.5061</v>
      </c>
      <c r="M97">
        <v>79.216551999999993</v>
      </c>
      <c r="N97">
        <v>121.7</v>
      </c>
      <c r="O97">
        <v>127.59990000000001</v>
      </c>
      <c r="P97">
        <v>125.11369999999999</v>
      </c>
      <c r="Q97">
        <v>20.950099999999999</v>
      </c>
      <c r="R97">
        <v>43.054400000000001</v>
      </c>
      <c r="S97">
        <v>18.946899999999999</v>
      </c>
      <c r="T97">
        <v>1.62</v>
      </c>
      <c r="U97">
        <v>387.1875</v>
      </c>
      <c r="V97">
        <v>14.3</v>
      </c>
      <c r="W97">
        <v>32.170099999999998</v>
      </c>
      <c r="X97">
        <v>139.517</v>
      </c>
      <c r="Y97">
        <v>0</v>
      </c>
      <c r="Z97">
        <v>0</v>
      </c>
      <c r="AA97">
        <v>42.14808</v>
      </c>
      <c r="AB97">
        <v>44.219014000000001</v>
      </c>
      <c r="AC97">
        <v>32.084375000000001</v>
      </c>
      <c r="AD97">
        <v>40.404277999999998</v>
      </c>
      <c r="AE97">
        <v>53.784869</v>
      </c>
      <c r="AF97">
        <v>38.641618999999999</v>
      </c>
      <c r="AG97">
        <v>44.985377</v>
      </c>
      <c r="AH97">
        <v>167.09486100000001</v>
      </c>
      <c r="AI97">
        <v>49.188695000000003</v>
      </c>
      <c r="AJ97">
        <v>0</v>
      </c>
      <c r="AK97">
        <v>60.087840999999997</v>
      </c>
      <c r="AL97">
        <v>80.177999999999997</v>
      </c>
      <c r="AM97">
        <v>10.887857</v>
      </c>
      <c r="AN97">
        <v>0.94088000000000005</v>
      </c>
      <c r="AO97">
        <v>10.584</v>
      </c>
      <c r="AP97">
        <v>4.3554000000000004</v>
      </c>
      <c r="AQ97">
        <v>66.285754999999995</v>
      </c>
      <c r="AR97">
        <v>33.119999999999997</v>
      </c>
      <c r="AS97">
        <v>22.163868999999998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4.368913</v>
      </c>
      <c r="AZ97">
        <v>5.3489610000000001</v>
      </c>
      <c r="BA97">
        <v>3.533363</v>
      </c>
      <c r="BB97">
        <v>2.8988100000000001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2782.0542189999992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611.86580000000004</v>
      </c>
      <c r="L98">
        <v>226.5061</v>
      </c>
      <c r="M98">
        <v>79.216551999999993</v>
      </c>
      <c r="N98">
        <v>121.7</v>
      </c>
      <c r="O98">
        <v>127.59990000000001</v>
      </c>
      <c r="P98">
        <v>125.11369999999999</v>
      </c>
      <c r="Q98">
        <v>20.950099999999999</v>
      </c>
      <c r="R98">
        <v>43.054400000000001</v>
      </c>
      <c r="S98">
        <v>18.946899999999999</v>
      </c>
      <c r="T98">
        <v>1.62</v>
      </c>
      <c r="U98">
        <v>392.8125</v>
      </c>
      <c r="V98">
        <v>14.3</v>
      </c>
      <c r="W98">
        <v>32.170099999999998</v>
      </c>
      <c r="X98">
        <v>139.517</v>
      </c>
      <c r="Y98">
        <v>0</v>
      </c>
      <c r="Z98">
        <v>0</v>
      </c>
      <c r="AA98">
        <v>42.14808</v>
      </c>
      <c r="AB98">
        <v>44.219014000000001</v>
      </c>
      <c r="AC98">
        <v>32.084375000000001</v>
      </c>
      <c r="AD98">
        <v>40.404277999999998</v>
      </c>
      <c r="AE98">
        <v>53.784869</v>
      </c>
      <c r="AF98">
        <v>38.641618999999999</v>
      </c>
      <c r="AG98">
        <v>44.985377</v>
      </c>
      <c r="AH98">
        <v>167.09486100000001</v>
      </c>
      <c r="AI98">
        <v>49.188695000000003</v>
      </c>
      <c r="AJ98">
        <v>0</v>
      </c>
      <c r="AK98">
        <v>60.087840999999997</v>
      </c>
      <c r="AL98">
        <v>80.177999999999997</v>
      </c>
      <c r="AM98">
        <v>10.887857</v>
      </c>
      <c r="AN98">
        <v>0.94088000000000005</v>
      </c>
      <c r="AO98">
        <v>10.584</v>
      </c>
      <c r="AP98">
        <v>4.3554000000000004</v>
      </c>
      <c r="AQ98">
        <v>66.285754999999995</v>
      </c>
      <c r="AR98">
        <v>33.119999999999997</v>
      </c>
      <c r="AS98">
        <v>22.163868999999998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4.368913</v>
      </c>
      <c r="AZ98">
        <v>5.3489610000000001</v>
      </c>
      <c r="BA98">
        <v>3.533363</v>
      </c>
      <c r="BB98">
        <v>2.8988100000000001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2787.6792189999992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11.439633036</v>
      </c>
      <c r="L99">
        <f t="shared" si="2"/>
        <v>3.5091798000000067</v>
      </c>
      <c r="M99">
        <f t="shared" si="2"/>
        <v>1.8193849159999991</v>
      </c>
      <c r="N99">
        <f t="shared" si="2"/>
        <v>2.8310069000000024</v>
      </c>
      <c r="O99">
        <f t="shared" si="2"/>
        <v>2.9221119999999963</v>
      </c>
      <c r="P99">
        <f t="shared" si="2"/>
        <v>2.7570754677499996</v>
      </c>
      <c r="Q99">
        <f t="shared" si="2"/>
        <v>0.37830419999999998</v>
      </c>
      <c r="R99">
        <f t="shared" si="2"/>
        <v>0.75539263600000006</v>
      </c>
      <c r="S99">
        <f t="shared" si="2"/>
        <v>0.28557092799999995</v>
      </c>
      <c r="T99">
        <f t="shared" si="2"/>
        <v>1.5249887749999989E-2</v>
      </c>
      <c r="U99">
        <f t="shared" si="2"/>
        <v>8.1596035744999984</v>
      </c>
      <c r="V99">
        <f t="shared" si="2"/>
        <v>0.27549165374999945</v>
      </c>
      <c r="W99">
        <f t="shared" si="2"/>
        <v>0.68015852499999929</v>
      </c>
      <c r="X99">
        <f t="shared" si="2"/>
        <v>3.0542101499999972</v>
      </c>
      <c r="Y99">
        <f t="shared" si="2"/>
        <v>0</v>
      </c>
      <c r="Z99">
        <f t="shared" si="2"/>
        <v>0.12107204999999999</v>
      </c>
      <c r="AA99">
        <f t="shared" si="2"/>
        <v>0.9270381399999994</v>
      </c>
      <c r="AB99">
        <f t="shared" si="2"/>
        <v>1.0655529239999986</v>
      </c>
      <c r="AC99">
        <f t="shared" si="2"/>
        <v>0.77002499999999874</v>
      </c>
      <c r="AD99">
        <f t="shared" si="2"/>
        <v>0.97275479399999965</v>
      </c>
      <c r="AE99">
        <f t="shared" si="2"/>
        <v>0.90315551974999997</v>
      </c>
      <c r="AF99">
        <f t="shared" si="2"/>
        <v>0.78200976349999951</v>
      </c>
      <c r="AG99">
        <f t="shared" si="2"/>
        <v>1.0796490479999996</v>
      </c>
      <c r="AH99">
        <f t="shared" si="2"/>
        <v>4.0160189309999925</v>
      </c>
      <c r="AI99">
        <f t="shared" si="2"/>
        <v>0.60108585899999978</v>
      </c>
      <c r="AJ99">
        <f t="shared" si="2"/>
        <v>0</v>
      </c>
      <c r="AK99">
        <f t="shared" si="2"/>
        <v>1.4421081839999974</v>
      </c>
      <c r="AL99">
        <f t="shared" si="2"/>
        <v>1.8738702499999982</v>
      </c>
      <c r="AM99">
        <f t="shared" si="2"/>
        <v>0.14656587175000002</v>
      </c>
      <c r="AN99">
        <f t="shared" si="2"/>
        <v>2.1353887500000029E-2</v>
      </c>
      <c r="AO99">
        <f t="shared" si="2"/>
        <v>0.24615884999999985</v>
      </c>
      <c r="AP99">
        <f t="shared" si="2"/>
        <v>0.1612779</v>
      </c>
      <c r="AQ99">
        <f t="shared" si="2"/>
        <v>1.4616582829999987</v>
      </c>
      <c r="AR99">
        <f t="shared" si="2"/>
        <v>0.7918439999999991</v>
      </c>
      <c r="AS99">
        <f t="shared" si="2"/>
        <v>0.60204457249999932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0.10509221700000011</v>
      </c>
      <c r="AZ99">
        <f t="shared" si="3"/>
        <v>0.12837506399999973</v>
      </c>
      <c r="BA99">
        <f t="shared" si="3"/>
        <v>8.5079028000000015E-2</v>
      </c>
      <c r="BB99">
        <f t="shared" si="3"/>
        <v>2.4994049999999986E-2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57.571190261750019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29">
        <f>Losses!B1</f>
        <v>45508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533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s="34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1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657.97155199999997</v>
      </c>
      <c r="L3">
        <v>379.435495</v>
      </c>
      <c r="M3">
        <v>76.301383000000001</v>
      </c>
      <c r="N3">
        <v>117.22144</v>
      </c>
      <c r="O3">
        <v>122.904224</v>
      </c>
      <c r="P3">
        <v>123.048896</v>
      </c>
      <c r="Q3">
        <v>19.795686</v>
      </c>
      <c r="R3">
        <v>40.834285999999999</v>
      </c>
      <c r="S3">
        <v>0</v>
      </c>
      <c r="T3">
        <v>0.623915</v>
      </c>
      <c r="U3">
        <v>332.66520000000003</v>
      </c>
      <c r="V3">
        <v>13.773759999999999</v>
      </c>
      <c r="W3">
        <v>30.986239999999999</v>
      </c>
      <c r="X3">
        <v>142.84255999999999</v>
      </c>
      <c r="Y3">
        <v>0</v>
      </c>
      <c r="Z3">
        <v>0</v>
      </c>
      <c r="AA3">
        <v>40.597031000000001</v>
      </c>
      <c r="AB3">
        <v>42.591754000000002</v>
      </c>
      <c r="AC3">
        <v>30.903670000000002</v>
      </c>
      <c r="AD3">
        <v>38.917400999999998</v>
      </c>
      <c r="AE3">
        <v>51.805585999999998</v>
      </c>
      <c r="AF3">
        <v>37.219607000000003</v>
      </c>
      <c r="AG3">
        <v>43.329915</v>
      </c>
      <c r="AH3">
        <v>160.94577000000001</v>
      </c>
      <c r="AI3">
        <v>20.305092999999999</v>
      </c>
      <c r="AJ3">
        <v>0</v>
      </c>
      <c r="AK3">
        <v>57.876607999999997</v>
      </c>
      <c r="AL3">
        <v>80.585165000000003</v>
      </c>
      <c r="AM3">
        <v>0</v>
      </c>
      <c r="AN3">
        <v>0.74864600000000003</v>
      </c>
      <c r="AO3">
        <v>9.7697380000000003</v>
      </c>
      <c r="AP3">
        <v>9.1305580000000006</v>
      </c>
      <c r="AQ3">
        <v>63.293655999999999</v>
      </c>
      <c r="AR3">
        <v>29.774438</v>
      </c>
      <c r="AS3">
        <v>34.726469000000002</v>
      </c>
      <c r="AT3">
        <v>14.449299999999999</v>
      </c>
      <c r="AU3">
        <v>0</v>
      </c>
      <c r="AV3">
        <v>0</v>
      </c>
      <c r="AW3">
        <v>0</v>
      </c>
      <c r="AX3">
        <v>0</v>
      </c>
      <c r="AY3">
        <v>4.2081369999999998</v>
      </c>
      <c r="AZ3">
        <v>5.1521189999999999</v>
      </c>
      <c r="BA3">
        <v>3.4033350000000002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2838.1386329999991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657.97155199999997</v>
      </c>
      <c r="L4">
        <v>360.17149499999999</v>
      </c>
      <c r="M4">
        <v>76.301383000000001</v>
      </c>
      <c r="N4">
        <v>117.22144</v>
      </c>
      <c r="O4">
        <v>122.904224</v>
      </c>
      <c r="P4">
        <v>123.048896</v>
      </c>
      <c r="Q4">
        <v>19.795686</v>
      </c>
      <c r="R4">
        <v>40.834285999999999</v>
      </c>
      <c r="S4">
        <v>0</v>
      </c>
      <c r="T4">
        <v>0</v>
      </c>
      <c r="U4">
        <v>332.66520000000003</v>
      </c>
      <c r="V4">
        <v>13.773759999999999</v>
      </c>
      <c r="W4">
        <v>30.986239999999999</v>
      </c>
      <c r="X4">
        <v>142.84255999999999</v>
      </c>
      <c r="Y4">
        <v>0</v>
      </c>
      <c r="Z4">
        <v>0</v>
      </c>
      <c r="AA4">
        <v>40.597031000000001</v>
      </c>
      <c r="AB4">
        <v>42.591754000000002</v>
      </c>
      <c r="AC4">
        <v>30.903670000000002</v>
      </c>
      <c r="AD4">
        <v>38.917400999999998</v>
      </c>
      <c r="AE4">
        <v>51.805585999999998</v>
      </c>
      <c r="AF4">
        <v>37.219607000000003</v>
      </c>
      <c r="AG4">
        <v>43.329915</v>
      </c>
      <c r="AH4">
        <v>160.94577000000001</v>
      </c>
      <c r="AI4">
        <v>20.305092999999999</v>
      </c>
      <c r="AJ4">
        <v>0</v>
      </c>
      <c r="AK4">
        <v>57.876607999999997</v>
      </c>
      <c r="AL4">
        <v>80.585165000000003</v>
      </c>
      <c r="AM4">
        <v>0</v>
      </c>
      <c r="AN4">
        <v>0.74864600000000003</v>
      </c>
      <c r="AO4">
        <v>9.7697380000000003</v>
      </c>
      <c r="AP4">
        <v>5.4289800000000001</v>
      </c>
      <c r="AQ4">
        <v>63.293655999999999</v>
      </c>
      <c r="AR4">
        <v>29.774438</v>
      </c>
      <c r="AS4">
        <v>34.726469000000002</v>
      </c>
      <c r="AT4">
        <v>14.449299999999999</v>
      </c>
      <c r="AU4">
        <v>0</v>
      </c>
      <c r="AV4">
        <v>0</v>
      </c>
      <c r="AW4">
        <v>0</v>
      </c>
      <c r="AX4">
        <v>0</v>
      </c>
      <c r="AY4">
        <v>4.2081369999999998</v>
      </c>
      <c r="AZ4">
        <v>5.1521189999999999</v>
      </c>
      <c r="BA4">
        <v>3.4033350000000002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2814.5491400000001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595.22742600000004</v>
      </c>
      <c r="L5">
        <v>312.48721999999998</v>
      </c>
      <c r="M5">
        <v>76.301383000000001</v>
      </c>
      <c r="N5">
        <v>117.22144</v>
      </c>
      <c r="O5">
        <v>122.904224</v>
      </c>
      <c r="P5">
        <v>123.048896</v>
      </c>
      <c r="Q5">
        <v>17.658731</v>
      </c>
      <c r="R5">
        <v>36.243867999999999</v>
      </c>
      <c r="S5">
        <v>3.8527999999999998</v>
      </c>
      <c r="T5">
        <v>0</v>
      </c>
      <c r="U5">
        <v>332.66520000000003</v>
      </c>
      <c r="V5">
        <v>13.773759999999999</v>
      </c>
      <c r="W5">
        <v>30.986239999999999</v>
      </c>
      <c r="X5">
        <v>142.84255999999999</v>
      </c>
      <c r="Y5">
        <v>0</v>
      </c>
      <c r="Z5">
        <v>0</v>
      </c>
      <c r="AA5">
        <v>40.597031000000001</v>
      </c>
      <c r="AB5">
        <v>42.591754000000002</v>
      </c>
      <c r="AC5">
        <v>30.903670000000002</v>
      </c>
      <c r="AD5">
        <v>38.917400999999998</v>
      </c>
      <c r="AE5">
        <v>51.805585999999998</v>
      </c>
      <c r="AF5">
        <v>37.219607000000003</v>
      </c>
      <c r="AG5">
        <v>43.329915</v>
      </c>
      <c r="AH5">
        <v>160.94577000000001</v>
      </c>
      <c r="AI5">
        <v>20.305092999999999</v>
      </c>
      <c r="AJ5">
        <v>0</v>
      </c>
      <c r="AK5">
        <v>57.876607999999997</v>
      </c>
      <c r="AL5">
        <v>80.585165000000003</v>
      </c>
      <c r="AM5">
        <v>0</v>
      </c>
      <c r="AN5">
        <v>0.74864600000000003</v>
      </c>
      <c r="AO5">
        <v>9.7697380000000003</v>
      </c>
      <c r="AP5">
        <v>5.4289800000000001</v>
      </c>
      <c r="AQ5">
        <v>63.293655999999999</v>
      </c>
      <c r="AR5">
        <v>29.774438</v>
      </c>
      <c r="AS5">
        <v>34.726469000000002</v>
      </c>
      <c r="AT5">
        <v>14.449299999999999</v>
      </c>
      <c r="AU5">
        <v>0</v>
      </c>
      <c r="AV5">
        <v>0</v>
      </c>
      <c r="AW5">
        <v>0</v>
      </c>
      <c r="AX5">
        <v>0</v>
      </c>
      <c r="AY5">
        <v>4.2081369999999998</v>
      </c>
      <c r="AZ5">
        <v>5.1521189999999999</v>
      </c>
      <c r="BA5">
        <v>3.4033350000000002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2701.2461659999994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586.52696300000002</v>
      </c>
      <c r="L6">
        <v>266.25362000000001</v>
      </c>
      <c r="M6">
        <v>76.301383000000001</v>
      </c>
      <c r="N6">
        <v>117.22144</v>
      </c>
      <c r="O6">
        <v>122.904224</v>
      </c>
      <c r="P6">
        <v>123.048896</v>
      </c>
      <c r="Q6">
        <v>17.658731</v>
      </c>
      <c r="R6">
        <v>36.243867999999999</v>
      </c>
      <c r="S6">
        <v>3.8527999999999998</v>
      </c>
      <c r="T6">
        <v>0</v>
      </c>
      <c r="U6">
        <v>332.66520000000003</v>
      </c>
      <c r="V6">
        <v>13.773759999999999</v>
      </c>
      <c r="W6">
        <v>30.986239999999999</v>
      </c>
      <c r="X6">
        <v>142.84255999999999</v>
      </c>
      <c r="Y6">
        <v>0</v>
      </c>
      <c r="Z6">
        <v>0</v>
      </c>
      <c r="AA6">
        <v>40.597031000000001</v>
      </c>
      <c r="AB6">
        <v>42.591754000000002</v>
      </c>
      <c r="AC6">
        <v>30.903670000000002</v>
      </c>
      <c r="AD6">
        <v>38.917400999999998</v>
      </c>
      <c r="AE6">
        <v>51.805585999999998</v>
      </c>
      <c r="AF6">
        <v>37.219607000000003</v>
      </c>
      <c r="AG6">
        <v>43.329915</v>
      </c>
      <c r="AH6">
        <v>160.94577000000001</v>
      </c>
      <c r="AI6">
        <v>20.305092999999999</v>
      </c>
      <c r="AJ6">
        <v>0</v>
      </c>
      <c r="AK6">
        <v>57.876607999999997</v>
      </c>
      <c r="AL6">
        <v>80.585165000000003</v>
      </c>
      <c r="AM6">
        <v>0</v>
      </c>
      <c r="AN6">
        <v>0.74864600000000003</v>
      </c>
      <c r="AO6">
        <v>9.7697380000000003</v>
      </c>
      <c r="AP6">
        <v>5.4289800000000001</v>
      </c>
      <c r="AQ6">
        <v>63.293655999999999</v>
      </c>
      <c r="AR6">
        <v>29.774438</v>
      </c>
      <c r="AS6">
        <v>34.726469000000002</v>
      </c>
      <c r="AT6">
        <v>14.449299999999999</v>
      </c>
      <c r="AU6">
        <v>0</v>
      </c>
      <c r="AV6">
        <v>0</v>
      </c>
      <c r="AW6">
        <v>0</v>
      </c>
      <c r="AX6">
        <v>0</v>
      </c>
      <c r="AY6">
        <v>4.2081369999999998</v>
      </c>
      <c r="AZ6">
        <v>5.1521189999999999</v>
      </c>
      <c r="BA6">
        <v>3.4033350000000002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2646.3121029999993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586.52696300000002</v>
      </c>
      <c r="L7">
        <v>266.25362000000001</v>
      </c>
      <c r="M7">
        <v>76.301383000000001</v>
      </c>
      <c r="N7">
        <v>117.22144</v>
      </c>
      <c r="O7">
        <v>122.904224</v>
      </c>
      <c r="P7">
        <v>123.048896</v>
      </c>
      <c r="Q7">
        <v>17.658731</v>
      </c>
      <c r="R7">
        <v>36.243867999999999</v>
      </c>
      <c r="S7">
        <v>3.8527999999999998</v>
      </c>
      <c r="T7">
        <v>0</v>
      </c>
      <c r="U7">
        <v>332.66520000000003</v>
      </c>
      <c r="V7">
        <v>13.773759999999999</v>
      </c>
      <c r="W7">
        <v>30.986239999999999</v>
      </c>
      <c r="X7">
        <v>142.84255999999999</v>
      </c>
      <c r="Y7">
        <v>0</v>
      </c>
      <c r="Z7">
        <v>0</v>
      </c>
      <c r="AA7">
        <v>40.597031000000001</v>
      </c>
      <c r="AB7">
        <v>42.591754000000002</v>
      </c>
      <c r="AC7">
        <v>30.903670000000002</v>
      </c>
      <c r="AD7">
        <v>38.917400999999998</v>
      </c>
      <c r="AE7">
        <v>51.805585999999998</v>
      </c>
      <c r="AF7">
        <v>37.219607000000003</v>
      </c>
      <c r="AG7">
        <v>43.329915</v>
      </c>
      <c r="AH7">
        <v>160.94577000000001</v>
      </c>
      <c r="AI7">
        <v>20.305092999999999</v>
      </c>
      <c r="AJ7">
        <v>0</v>
      </c>
      <c r="AK7">
        <v>57.876607999999997</v>
      </c>
      <c r="AL7">
        <v>80.585165000000003</v>
      </c>
      <c r="AM7">
        <v>0</v>
      </c>
      <c r="AN7">
        <v>0.74864600000000003</v>
      </c>
      <c r="AO7">
        <v>9.7697380000000003</v>
      </c>
      <c r="AP7">
        <v>5.4289800000000001</v>
      </c>
      <c r="AQ7">
        <v>63.293655999999999</v>
      </c>
      <c r="AR7">
        <v>29.774438</v>
      </c>
      <c r="AS7">
        <v>34.726469000000002</v>
      </c>
      <c r="AT7">
        <v>14.449299999999999</v>
      </c>
      <c r="AU7">
        <v>0</v>
      </c>
      <c r="AV7">
        <v>0</v>
      </c>
      <c r="AW7">
        <v>0</v>
      </c>
      <c r="AX7">
        <v>0</v>
      </c>
      <c r="AY7">
        <v>4.2081369999999998</v>
      </c>
      <c r="AZ7">
        <v>5.1521189999999999</v>
      </c>
      <c r="BA7">
        <v>3.4033350000000002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2646.3121029999993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586.52696300000002</v>
      </c>
      <c r="L8">
        <v>235.43122</v>
      </c>
      <c r="M8">
        <v>76.301383000000001</v>
      </c>
      <c r="N8">
        <v>117.22144</v>
      </c>
      <c r="O8">
        <v>122.904224</v>
      </c>
      <c r="P8">
        <v>123.048896</v>
      </c>
      <c r="Q8">
        <v>17.658731</v>
      </c>
      <c r="R8">
        <v>36.243867999999999</v>
      </c>
      <c r="S8">
        <v>3.8527999999999998</v>
      </c>
      <c r="T8">
        <v>0</v>
      </c>
      <c r="U8">
        <v>332.66520000000003</v>
      </c>
      <c r="V8">
        <v>13.773759999999999</v>
      </c>
      <c r="W8">
        <v>30.986239999999999</v>
      </c>
      <c r="X8">
        <v>142.84255999999999</v>
      </c>
      <c r="Y8">
        <v>0</v>
      </c>
      <c r="Z8">
        <v>0</v>
      </c>
      <c r="AA8">
        <v>40.597031000000001</v>
      </c>
      <c r="AB8">
        <v>42.591754000000002</v>
      </c>
      <c r="AC8">
        <v>30.903670000000002</v>
      </c>
      <c r="AD8">
        <v>38.917400999999998</v>
      </c>
      <c r="AE8">
        <v>51.805585999999998</v>
      </c>
      <c r="AF8">
        <v>37.219607000000003</v>
      </c>
      <c r="AG8">
        <v>43.329915</v>
      </c>
      <c r="AH8">
        <v>160.94577000000001</v>
      </c>
      <c r="AI8">
        <v>20.305092999999999</v>
      </c>
      <c r="AJ8">
        <v>0</v>
      </c>
      <c r="AK8">
        <v>57.876607999999997</v>
      </c>
      <c r="AL8">
        <v>80.585165000000003</v>
      </c>
      <c r="AM8">
        <v>0</v>
      </c>
      <c r="AN8">
        <v>0.74864600000000003</v>
      </c>
      <c r="AO8">
        <v>9.7697380000000003</v>
      </c>
      <c r="AP8">
        <v>9.1305580000000006</v>
      </c>
      <c r="AQ8">
        <v>63.293655999999999</v>
      </c>
      <c r="AR8">
        <v>29.774438</v>
      </c>
      <c r="AS8">
        <v>34.726469000000002</v>
      </c>
      <c r="AT8">
        <v>14.449299999999999</v>
      </c>
      <c r="AU8">
        <v>0</v>
      </c>
      <c r="AV8">
        <v>0</v>
      </c>
      <c r="AW8">
        <v>0</v>
      </c>
      <c r="AX8">
        <v>0</v>
      </c>
      <c r="AY8">
        <v>4.2081369999999998</v>
      </c>
      <c r="AZ8">
        <v>5.1521189999999999</v>
      </c>
      <c r="BA8">
        <v>3.4033350000000002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2619.191280999999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586.52696300000002</v>
      </c>
      <c r="L9">
        <v>216.16721999999999</v>
      </c>
      <c r="M9">
        <v>76.301383000000001</v>
      </c>
      <c r="N9">
        <v>117.22144</v>
      </c>
      <c r="O9">
        <v>122.904224</v>
      </c>
      <c r="P9">
        <v>123.048896</v>
      </c>
      <c r="Q9">
        <v>17.658731</v>
      </c>
      <c r="R9">
        <v>36.243867999999999</v>
      </c>
      <c r="S9">
        <v>3.8527999999999998</v>
      </c>
      <c r="T9">
        <v>0</v>
      </c>
      <c r="U9">
        <v>332.66520000000003</v>
      </c>
      <c r="V9">
        <v>13.773759999999999</v>
      </c>
      <c r="W9">
        <v>30.986239999999999</v>
      </c>
      <c r="X9">
        <v>142.84255999999999</v>
      </c>
      <c r="Y9">
        <v>0</v>
      </c>
      <c r="Z9">
        <v>0</v>
      </c>
      <c r="AA9">
        <v>40.597031000000001</v>
      </c>
      <c r="AB9">
        <v>42.591754000000002</v>
      </c>
      <c r="AC9">
        <v>30.903670000000002</v>
      </c>
      <c r="AD9">
        <v>38.917400999999998</v>
      </c>
      <c r="AE9">
        <v>51.805585999999998</v>
      </c>
      <c r="AF9">
        <v>37.219607000000003</v>
      </c>
      <c r="AG9">
        <v>43.329915</v>
      </c>
      <c r="AH9">
        <v>160.94577000000001</v>
      </c>
      <c r="AI9">
        <v>20.305092999999999</v>
      </c>
      <c r="AJ9">
        <v>0</v>
      </c>
      <c r="AK9">
        <v>57.876607999999997</v>
      </c>
      <c r="AL9">
        <v>80.585165000000003</v>
      </c>
      <c r="AM9">
        <v>0</v>
      </c>
      <c r="AN9">
        <v>0.74864600000000003</v>
      </c>
      <c r="AO9">
        <v>9.7697380000000003</v>
      </c>
      <c r="AP9">
        <v>5.4289800000000001</v>
      </c>
      <c r="AQ9">
        <v>63.293655999999999</v>
      </c>
      <c r="AR9">
        <v>29.774438</v>
      </c>
      <c r="AS9">
        <v>17.078592</v>
      </c>
      <c r="AT9">
        <v>14.449299999999999</v>
      </c>
      <c r="AU9">
        <v>0</v>
      </c>
      <c r="AV9">
        <v>0</v>
      </c>
      <c r="AW9">
        <v>0</v>
      </c>
      <c r="AX9">
        <v>0</v>
      </c>
      <c r="AY9">
        <v>4.2081369999999998</v>
      </c>
      <c r="AZ9">
        <v>5.1521189999999999</v>
      </c>
      <c r="BA9">
        <v>3.4033350000000002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2578.5778259999993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586.52696300000002</v>
      </c>
      <c r="L10">
        <v>187.27122</v>
      </c>
      <c r="M10">
        <v>76.301383000000001</v>
      </c>
      <c r="N10">
        <v>117.22144</v>
      </c>
      <c r="O10">
        <v>122.904224</v>
      </c>
      <c r="P10">
        <v>123.048896</v>
      </c>
      <c r="Q10">
        <v>17.658731</v>
      </c>
      <c r="R10">
        <v>36.243867999999999</v>
      </c>
      <c r="S10">
        <v>3.8527999999999998</v>
      </c>
      <c r="T10">
        <v>0</v>
      </c>
      <c r="U10">
        <v>332.66520000000003</v>
      </c>
      <c r="V10">
        <v>12.201625</v>
      </c>
      <c r="W10">
        <v>30.986239999999999</v>
      </c>
      <c r="X10">
        <v>142.84255999999999</v>
      </c>
      <c r="Y10">
        <v>0</v>
      </c>
      <c r="Z10">
        <v>0</v>
      </c>
      <c r="AA10">
        <v>40.597031000000001</v>
      </c>
      <c r="AB10">
        <v>42.591754000000002</v>
      </c>
      <c r="AC10">
        <v>30.903670000000002</v>
      </c>
      <c r="AD10">
        <v>38.917400999999998</v>
      </c>
      <c r="AE10">
        <v>51.805585999999998</v>
      </c>
      <c r="AF10">
        <v>37.219607000000003</v>
      </c>
      <c r="AG10">
        <v>43.329915</v>
      </c>
      <c r="AH10">
        <v>160.94577000000001</v>
      </c>
      <c r="AI10">
        <v>20.305092999999999</v>
      </c>
      <c r="AJ10">
        <v>0</v>
      </c>
      <c r="AK10">
        <v>57.876607999999997</v>
      </c>
      <c r="AL10">
        <v>80.585165000000003</v>
      </c>
      <c r="AM10">
        <v>0</v>
      </c>
      <c r="AN10">
        <v>0.74864600000000003</v>
      </c>
      <c r="AO10">
        <v>9.7697380000000003</v>
      </c>
      <c r="AP10">
        <v>5.4289800000000001</v>
      </c>
      <c r="AQ10">
        <v>63.293655999999999</v>
      </c>
      <c r="AR10">
        <v>29.774438</v>
      </c>
      <c r="AS10">
        <v>17.078592</v>
      </c>
      <c r="AT10">
        <v>14.449299999999999</v>
      </c>
      <c r="AU10">
        <v>0</v>
      </c>
      <c r="AV10">
        <v>0</v>
      </c>
      <c r="AW10">
        <v>0</v>
      </c>
      <c r="AX10">
        <v>0</v>
      </c>
      <c r="AY10">
        <v>4.2081369999999998</v>
      </c>
      <c r="AZ10">
        <v>5.1521189999999999</v>
      </c>
      <c r="BA10">
        <v>3.4033350000000002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2548.1096909999992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586.52696300000002</v>
      </c>
      <c r="L11">
        <v>162.10656</v>
      </c>
      <c r="M11">
        <v>76.301383000000001</v>
      </c>
      <c r="N11">
        <v>117.22144</v>
      </c>
      <c r="O11">
        <v>122.904224</v>
      </c>
      <c r="P11">
        <v>123.048896</v>
      </c>
      <c r="Q11">
        <v>17.658731</v>
      </c>
      <c r="R11">
        <v>36.243867999999999</v>
      </c>
      <c r="S11">
        <v>3.8527999999999998</v>
      </c>
      <c r="T11">
        <v>0</v>
      </c>
      <c r="U11">
        <v>332.66520000000003</v>
      </c>
      <c r="V11">
        <v>12.201625</v>
      </c>
      <c r="W11">
        <v>30.986239999999999</v>
      </c>
      <c r="X11">
        <v>142.84255999999999</v>
      </c>
      <c r="Y11">
        <v>0</v>
      </c>
      <c r="Z11">
        <v>0</v>
      </c>
      <c r="AA11">
        <v>40.597031000000001</v>
      </c>
      <c r="AB11">
        <v>42.591754000000002</v>
      </c>
      <c r="AC11">
        <v>30.903670000000002</v>
      </c>
      <c r="AD11">
        <v>38.917400999999998</v>
      </c>
      <c r="AE11">
        <v>51.805585999999998</v>
      </c>
      <c r="AF11">
        <v>37.219607000000003</v>
      </c>
      <c r="AG11">
        <v>43.329915</v>
      </c>
      <c r="AH11">
        <v>160.94577000000001</v>
      </c>
      <c r="AI11">
        <v>16.920911</v>
      </c>
      <c r="AJ11">
        <v>0</v>
      </c>
      <c r="AK11">
        <v>57.876607999999997</v>
      </c>
      <c r="AL11">
        <v>80.585165000000003</v>
      </c>
      <c r="AM11">
        <v>0</v>
      </c>
      <c r="AN11">
        <v>0.74864600000000003</v>
      </c>
      <c r="AO11">
        <v>9.9113279999999992</v>
      </c>
      <c r="AP11">
        <v>5.4289800000000001</v>
      </c>
      <c r="AQ11">
        <v>63.293655999999999</v>
      </c>
      <c r="AR11">
        <v>29.774438</v>
      </c>
      <c r="AS11">
        <v>17.078592</v>
      </c>
      <c r="AT11">
        <v>14.449299999999999</v>
      </c>
      <c r="AU11">
        <v>0</v>
      </c>
      <c r="AV11">
        <v>0</v>
      </c>
      <c r="AW11">
        <v>0</v>
      </c>
      <c r="AX11">
        <v>0</v>
      </c>
      <c r="AY11">
        <v>4.2081369999999998</v>
      </c>
      <c r="AZ11">
        <v>5.1521189999999999</v>
      </c>
      <c r="BA11">
        <v>3.4033350000000002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2519.7024389999997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529.11504100000002</v>
      </c>
      <c r="L12">
        <v>133.21055999999999</v>
      </c>
      <c r="M12">
        <v>76.301383000000001</v>
      </c>
      <c r="N12">
        <v>117.22144</v>
      </c>
      <c r="O12">
        <v>122.904224</v>
      </c>
      <c r="P12">
        <v>123.048896</v>
      </c>
      <c r="Q12">
        <v>17.658731</v>
      </c>
      <c r="R12">
        <v>36.243867999999999</v>
      </c>
      <c r="S12">
        <v>3.8527999999999998</v>
      </c>
      <c r="T12">
        <v>0</v>
      </c>
      <c r="U12">
        <v>332.66520000000003</v>
      </c>
      <c r="V12">
        <v>12.201625</v>
      </c>
      <c r="W12">
        <v>30.986239999999999</v>
      </c>
      <c r="X12">
        <v>142.84255999999999</v>
      </c>
      <c r="Y12">
        <v>0</v>
      </c>
      <c r="Z12">
        <v>0</v>
      </c>
      <c r="AA12">
        <v>40.597031000000001</v>
      </c>
      <c r="AB12">
        <v>42.591754000000002</v>
      </c>
      <c r="AC12">
        <v>30.903670000000002</v>
      </c>
      <c r="AD12">
        <v>38.917400999999998</v>
      </c>
      <c r="AE12">
        <v>51.805585999999998</v>
      </c>
      <c r="AF12">
        <v>37.219607000000003</v>
      </c>
      <c r="AG12">
        <v>43.329915</v>
      </c>
      <c r="AH12">
        <v>160.94577000000001</v>
      </c>
      <c r="AI12">
        <v>16.920911</v>
      </c>
      <c r="AJ12">
        <v>0</v>
      </c>
      <c r="AK12">
        <v>57.876607999999997</v>
      </c>
      <c r="AL12">
        <v>80.585165000000003</v>
      </c>
      <c r="AM12">
        <v>0</v>
      </c>
      <c r="AN12">
        <v>0.74864600000000003</v>
      </c>
      <c r="AO12">
        <v>9.9113279999999992</v>
      </c>
      <c r="AP12">
        <v>5.4289800000000001</v>
      </c>
      <c r="AQ12">
        <v>63.293655999999999</v>
      </c>
      <c r="AR12">
        <v>29.774438</v>
      </c>
      <c r="AS12">
        <v>17.078592</v>
      </c>
      <c r="AT12">
        <v>14.449299999999999</v>
      </c>
      <c r="AU12">
        <v>0</v>
      </c>
      <c r="AV12">
        <v>0</v>
      </c>
      <c r="AW12">
        <v>0</v>
      </c>
      <c r="AX12">
        <v>0</v>
      </c>
      <c r="AY12">
        <v>4.2081369999999998</v>
      </c>
      <c r="AZ12">
        <v>5.1521189999999999</v>
      </c>
      <c r="BA12">
        <v>3.4033350000000002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2433.3945169999997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476.78399999999999</v>
      </c>
      <c r="L13">
        <v>111.7312</v>
      </c>
      <c r="M13">
        <v>76.301383000000001</v>
      </c>
      <c r="N13">
        <v>117.22144</v>
      </c>
      <c r="O13">
        <v>122.904224</v>
      </c>
      <c r="P13">
        <v>123.048896</v>
      </c>
      <c r="Q13">
        <v>15.437592</v>
      </c>
      <c r="R13">
        <v>30.649505999999999</v>
      </c>
      <c r="S13">
        <v>3.8527999999999998</v>
      </c>
      <c r="T13">
        <v>0</v>
      </c>
      <c r="U13">
        <v>332.66520000000003</v>
      </c>
      <c r="V13">
        <v>9.9022740000000002</v>
      </c>
      <c r="W13">
        <v>30.986239999999999</v>
      </c>
      <c r="X13">
        <v>142.84255999999999</v>
      </c>
      <c r="Y13">
        <v>0</v>
      </c>
      <c r="Z13">
        <v>0</v>
      </c>
      <c r="AA13">
        <v>40.597031000000001</v>
      </c>
      <c r="AB13">
        <v>42.591754000000002</v>
      </c>
      <c r="AC13">
        <v>30.903670000000002</v>
      </c>
      <c r="AD13">
        <v>38.917400999999998</v>
      </c>
      <c r="AE13">
        <v>51.805585999999998</v>
      </c>
      <c r="AF13">
        <v>37.219607000000003</v>
      </c>
      <c r="AG13">
        <v>43.329915</v>
      </c>
      <c r="AH13">
        <v>160.94577000000001</v>
      </c>
      <c r="AI13">
        <v>7.5805689999999997</v>
      </c>
      <c r="AJ13">
        <v>0</v>
      </c>
      <c r="AK13">
        <v>57.876607999999997</v>
      </c>
      <c r="AL13">
        <v>80.585165000000003</v>
      </c>
      <c r="AM13">
        <v>0</v>
      </c>
      <c r="AN13">
        <v>0.74864600000000003</v>
      </c>
      <c r="AO13">
        <v>9.9113279999999992</v>
      </c>
      <c r="AP13">
        <v>9.1305580000000006</v>
      </c>
      <c r="AQ13">
        <v>63.293655999999999</v>
      </c>
      <c r="AR13">
        <v>37.218048000000003</v>
      </c>
      <c r="AS13">
        <v>19.925022999999999</v>
      </c>
      <c r="AT13">
        <v>14.449299999999999</v>
      </c>
      <c r="AU13">
        <v>0</v>
      </c>
      <c r="AV13">
        <v>0</v>
      </c>
      <c r="AW13">
        <v>0</v>
      </c>
      <c r="AX13">
        <v>0</v>
      </c>
      <c r="AY13">
        <v>4.2081369999999998</v>
      </c>
      <c r="AZ13">
        <v>5.1521189999999999</v>
      </c>
      <c r="BA13">
        <v>3.4033350000000002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2354.1205409999998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428.62400000000002</v>
      </c>
      <c r="L14">
        <v>111.7312</v>
      </c>
      <c r="M14">
        <v>76.301383000000001</v>
      </c>
      <c r="N14">
        <v>117.22144</v>
      </c>
      <c r="O14">
        <v>122.904224</v>
      </c>
      <c r="P14">
        <v>123.048896</v>
      </c>
      <c r="Q14">
        <v>15.437592</v>
      </c>
      <c r="R14">
        <v>30.649505999999999</v>
      </c>
      <c r="S14">
        <v>3.8527999999999998</v>
      </c>
      <c r="T14">
        <v>0</v>
      </c>
      <c r="U14">
        <v>332.66520000000003</v>
      </c>
      <c r="V14">
        <v>9.9022740000000002</v>
      </c>
      <c r="W14">
        <v>30.986239999999999</v>
      </c>
      <c r="X14">
        <v>142.84255999999999</v>
      </c>
      <c r="Y14">
        <v>0</v>
      </c>
      <c r="Z14">
        <v>0</v>
      </c>
      <c r="AA14">
        <v>40.597031000000001</v>
      </c>
      <c r="AB14">
        <v>42.591754000000002</v>
      </c>
      <c r="AC14">
        <v>30.903670000000002</v>
      </c>
      <c r="AD14">
        <v>38.917400999999998</v>
      </c>
      <c r="AE14">
        <v>51.805585999999998</v>
      </c>
      <c r="AF14">
        <v>37.219607000000003</v>
      </c>
      <c r="AG14">
        <v>43.329915</v>
      </c>
      <c r="AH14">
        <v>160.94577000000001</v>
      </c>
      <c r="AI14">
        <v>7.5805689999999997</v>
      </c>
      <c r="AJ14">
        <v>0</v>
      </c>
      <c r="AK14">
        <v>57.876607999999997</v>
      </c>
      <c r="AL14">
        <v>80.585165000000003</v>
      </c>
      <c r="AM14">
        <v>0</v>
      </c>
      <c r="AN14">
        <v>0.74864600000000003</v>
      </c>
      <c r="AO14">
        <v>9.9113279999999992</v>
      </c>
      <c r="AP14">
        <v>5.4289800000000001</v>
      </c>
      <c r="AQ14">
        <v>63.293655999999999</v>
      </c>
      <c r="AR14">
        <v>37.218048000000003</v>
      </c>
      <c r="AS14">
        <v>19.925022999999999</v>
      </c>
      <c r="AT14">
        <v>14.449299999999999</v>
      </c>
      <c r="AU14">
        <v>0</v>
      </c>
      <c r="AV14">
        <v>0</v>
      </c>
      <c r="AW14">
        <v>0</v>
      </c>
      <c r="AX14">
        <v>0</v>
      </c>
      <c r="AY14">
        <v>4.2081369999999998</v>
      </c>
      <c r="AZ14">
        <v>5.1521189999999999</v>
      </c>
      <c r="BA14">
        <v>3.4033350000000002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2302.2589629999998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380.464</v>
      </c>
      <c r="L15">
        <v>111.7312</v>
      </c>
      <c r="M15">
        <v>76.301383000000001</v>
      </c>
      <c r="N15">
        <v>117.22144</v>
      </c>
      <c r="O15">
        <v>122.904224</v>
      </c>
      <c r="P15">
        <v>123.048896</v>
      </c>
      <c r="Q15">
        <v>15.437592</v>
      </c>
      <c r="R15">
        <v>30.649505999999999</v>
      </c>
      <c r="S15">
        <v>3.8527999999999998</v>
      </c>
      <c r="T15">
        <v>0</v>
      </c>
      <c r="U15">
        <v>332.66520000000003</v>
      </c>
      <c r="V15">
        <v>9.9022740000000002</v>
      </c>
      <c r="W15">
        <v>27.931740000000001</v>
      </c>
      <c r="X15">
        <v>130.64054999999999</v>
      </c>
      <c r="Y15">
        <v>0</v>
      </c>
      <c r="Z15">
        <v>0</v>
      </c>
      <c r="AA15">
        <v>40.597031000000001</v>
      </c>
      <c r="AB15">
        <v>42.591754000000002</v>
      </c>
      <c r="AC15">
        <v>30.903670000000002</v>
      </c>
      <c r="AD15">
        <v>38.917400999999998</v>
      </c>
      <c r="AE15">
        <v>51.805585999999998</v>
      </c>
      <c r="AF15">
        <v>37.219607000000003</v>
      </c>
      <c r="AG15">
        <v>43.329915</v>
      </c>
      <c r="AH15">
        <v>160.94577000000001</v>
      </c>
      <c r="AI15">
        <v>7.5805689999999997</v>
      </c>
      <c r="AJ15">
        <v>0</v>
      </c>
      <c r="AK15">
        <v>57.876607999999997</v>
      </c>
      <c r="AL15">
        <v>74.988973000000001</v>
      </c>
      <c r="AM15">
        <v>0</v>
      </c>
      <c r="AN15">
        <v>0.74864600000000003</v>
      </c>
      <c r="AO15">
        <v>9.7697380000000003</v>
      </c>
      <c r="AP15">
        <v>5.4289800000000001</v>
      </c>
      <c r="AQ15">
        <v>63.293655999999999</v>
      </c>
      <c r="AR15">
        <v>29.774438</v>
      </c>
      <c r="AS15">
        <v>22.771455</v>
      </c>
      <c r="AT15">
        <v>14.449299999999999</v>
      </c>
      <c r="AU15">
        <v>0</v>
      </c>
      <c r="AV15">
        <v>0</v>
      </c>
      <c r="AW15">
        <v>0</v>
      </c>
      <c r="AX15">
        <v>0</v>
      </c>
      <c r="AY15">
        <v>4.2081369999999998</v>
      </c>
      <c r="AZ15">
        <v>5.1521189999999999</v>
      </c>
      <c r="BA15">
        <v>3.4033350000000002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2228.5074930000001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364.08960000000002</v>
      </c>
      <c r="L16">
        <v>111.7312</v>
      </c>
      <c r="M16">
        <v>76.301383000000001</v>
      </c>
      <c r="N16">
        <v>117.22144</v>
      </c>
      <c r="O16">
        <v>122.904224</v>
      </c>
      <c r="P16">
        <v>123.048896</v>
      </c>
      <c r="Q16">
        <v>15.437592</v>
      </c>
      <c r="R16">
        <v>30.649505999999999</v>
      </c>
      <c r="S16">
        <v>3.8527999999999998</v>
      </c>
      <c r="T16">
        <v>0</v>
      </c>
      <c r="U16">
        <v>332.66520000000003</v>
      </c>
      <c r="V16">
        <v>9.9022740000000002</v>
      </c>
      <c r="W16">
        <v>27.931740000000001</v>
      </c>
      <c r="X16">
        <v>130.64054999999999</v>
      </c>
      <c r="Y16">
        <v>0</v>
      </c>
      <c r="Z16">
        <v>0</v>
      </c>
      <c r="AA16">
        <v>40.597031000000001</v>
      </c>
      <c r="AB16">
        <v>42.591754000000002</v>
      </c>
      <c r="AC16">
        <v>30.903670000000002</v>
      </c>
      <c r="AD16">
        <v>38.917400999999998</v>
      </c>
      <c r="AE16">
        <v>51.805585999999998</v>
      </c>
      <c r="AF16">
        <v>37.219607000000003</v>
      </c>
      <c r="AG16">
        <v>43.329915</v>
      </c>
      <c r="AH16">
        <v>160.94577000000001</v>
      </c>
      <c r="AI16">
        <v>7.5805689999999997</v>
      </c>
      <c r="AJ16">
        <v>0</v>
      </c>
      <c r="AK16">
        <v>57.876607999999997</v>
      </c>
      <c r="AL16">
        <v>74.988973000000001</v>
      </c>
      <c r="AM16">
        <v>0</v>
      </c>
      <c r="AN16">
        <v>0.74864600000000003</v>
      </c>
      <c r="AO16">
        <v>9.7697380000000003</v>
      </c>
      <c r="AP16">
        <v>5.4289800000000001</v>
      </c>
      <c r="AQ16">
        <v>63.293655999999999</v>
      </c>
      <c r="AR16">
        <v>29.774438</v>
      </c>
      <c r="AS16">
        <v>22.771455</v>
      </c>
      <c r="AT16">
        <v>14.449299999999999</v>
      </c>
      <c r="AU16">
        <v>0</v>
      </c>
      <c r="AV16">
        <v>0</v>
      </c>
      <c r="AW16">
        <v>0</v>
      </c>
      <c r="AX16">
        <v>0</v>
      </c>
      <c r="AY16">
        <v>4.2081369999999998</v>
      </c>
      <c r="AZ16">
        <v>5.1521189999999999</v>
      </c>
      <c r="BA16">
        <v>3.4033350000000002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2212.1330930000004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364.08960000000002</v>
      </c>
      <c r="L17">
        <v>111.7312</v>
      </c>
      <c r="M17">
        <v>76.301383000000001</v>
      </c>
      <c r="N17">
        <v>117.22144</v>
      </c>
      <c r="O17">
        <v>122.904224</v>
      </c>
      <c r="P17">
        <v>123.048896</v>
      </c>
      <c r="Q17">
        <v>15.437592</v>
      </c>
      <c r="R17">
        <v>30.649505999999999</v>
      </c>
      <c r="S17">
        <v>3.8527999999999998</v>
      </c>
      <c r="T17">
        <v>0</v>
      </c>
      <c r="U17">
        <v>332.66520000000003</v>
      </c>
      <c r="V17">
        <v>9.9022740000000002</v>
      </c>
      <c r="W17">
        <v>27.931740000000001</v>
      </c>
      <c r="X17">
        <v>125.82455</v>
      </c>
      <c r="Y17">
        <v>0</v>
      </c>
      <c r="Z17">
        <v>0</v>
      </c>
      <c r="AA17">
        <v>40.597031000000001</v>
      </c>
      <c r="AB17">
        <v>42.591754000000002</v>
      </c>
      <c r="AC17">
        <v>30.903670000000002</v>
      </c>
      <c r="AD17">
        <v>38.917400999999998</v>
      </c>
      <c r="AE17">
        <v>51.805585999999998</v>
      </c>
      <c r="AF17">
        <v>37.219607000000003</v>
      </c>
      <c r="AG17">
        <v>43.329915</v>
      </c>
      <c r="AH17">
        <v>160.94577000000001</v>
      </c>
      <c r="AI17">
        <v>3.7902840000000002</v>
      </c>
      <c r="AJ17">
        <v>0</v>
      </c>
      <c r="AK17">
        <v>57.876607999999997</v>
      </c>
      <c r="AL17">
        <v>74.988973000000001</v>
      </c>
      <c r="AM17">
        <v>0</v>
      </c>
      <c r="AN17">
        <v>0.788049</v>
      </c>
      <c r="AO17">
        <v>10.336099000000001</v>
      </c>
      <c r="AP17">
        <v>5.4289800000000001</v>
      </c>
      <c r="AQ17">
        <v>63.293655999999999</v>
      </c>
      <c r="AR17">
        <v>29.774438</v>
      </c>
      <c r="AS17">
        <v>22.771455</v>
      </c>
      <c r="AT17">
        <v>14.449299999999999</v>
      </c>
      <c r="AU17">
        <v>0</v>
      </c>
      <c r="AV17">
        <v>0</v>
      </c>
      <c r="AW17">
        <v>0</v>
      </c>
      <c r="AX17">
        <v>0</v>
      </c>
      <c r="AY17">
        <v>4.2081369999999998</v>
      </c>
      <c r="AZ17">
        <v>5.1521189999999999</v>
      </c>
      <c r="BA17">
        <v>3.4033350000000002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2204.132572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364.08960000000002</v>
      </c>
      <c r="L18">
        <v>111.7312</v>
      </c>
      <c r="M18">
        <v>76.301383000000001</v>
      </c>
      <c r="N18">
        <v>117.22144</v>
      </c>
      <c r="O18">
        <v>122.904224</v>
      </c>
      <c r="P18">
        <v>123.048896</v>
      </c>
      <c r="Q18">
        <v>15.437592</v>
      </c>
      <c r="R18">
        <v>30.649505999999999</v>
      </c>
      <c r="S18">
        <v>3.8527999999999998</v>
      </c>
      <c r="T18">
        <v>0</v>
      </c>
      <c r="U18">
        <v>332.66520000000003</v>
      </c>
      <c r="V18">
        <v>9.9022740000000002</v>
      </c>
      <c r="W18">
        <v>27.931740000000001</v>
      </c>
      <c r="X18">
        <v>125.82455</v>
      </c>
      <c r="Y18">
        <v>0</v>
      </c>
      <c r="Z18">
        <v>0</v>
      </c>
      <c r="AA18">
        <v>40.597031000000001</v>
      </c>
      <c r="AB18">
        <v>42.591754000000002</v>
      </c>
      <c r="AC18">
        <v>30.903670000000002</v>
      </c>
      <c r="AD18">
        <v>38.917400999999998</v>
      </c>
      <c r="AE18">
        <v>51.805585999999998</v>
      </c>
      <c r="AF18">
        <v>37.219607000000003</v>
      </c>
      <c r="AG18">
        <v>43.329915</v>
      </c>
      <c r="AH18">
        <v>160.94577000000001</v>
      </c>
      <c r="AI18">
        <v>3.7902840000000002</v>
      </c>
      <c r="AJ18">
        <v>0</v>
      </c>
      <c r="AK18">
        <v>57.876607999999997</v>
      </c>
      <c r="AL18">
        <v>74.988973000000001</v>
      </c>
      <c r="AM18">
        <v>0</v>
      </c>
      <c r="AN18">
        <v>0.788049</v>
      </c>
      <c r="AO18">
        <v>10.336099000000001</v>
      </c>
      <c r="AP18">
        <v>9.1305580000000006</v>
      </c>
      <c r="AQ18">
        <v>63.293655999999999</v>
      </c>
      <c r="AR18">
        <v>29.774438</v>
      </c>
      <c r="AS18">
        <v>22.771455</v>
      </c>
      <c r="AT18">
        <v>14.449299999999999</v>
      </c>
      <c r="AU18">
        <v>0</v>
      </c>
      <c r="AV18">
        <v>0</v>
      </c>
      <c r="AW18">
        <v>0</v>
      </c>
      <c r="AX18">
        <v>0</v>
      </c>
      <c r="AY18">
        <v>4.2081369999999998</v>
      </c>
      <c r="AZ18">
        <v>5.1521189999999999</v>
      </c>
      <c r="BA18">
        <v>3.4033350000000002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2207.8341499999997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364.08960000000002</v>
      </c>
      <c r="L19">
        <v>111.7312</v>
      </c>
      <c r="M19">
        <v>76.301383000000001</v>
      </c>
      <c r="N19">
        <v>117.22144</v>
      </c>
      <c r="O19">
        <v>122.904224</v>
      </c>
      <c r="P19">
        <v>123.048896</v>
      </c>
      <c r="Q19">
        <v>15.437592</v>
      </c>
      <c r="R19">
        <v>30.649505999999999</v>
      </c>
      <c r="S19">
        <v>3.8527999999999998</v>
      </c>
      <c r="T19">
        <v>0</v>
      </c>
      <c r="U19">
        <v>332.66520000000003</v>
      </c>
      <c r="V19">
        <v>9.9022740000000002</v>
      </c>
      <c r="W19">
        <v>27.931740000000001</v>
      </c>
      <c r="X19">
        <v>125.82455</v>
      </c>
      <c r="Y19">
        <v>0</v>
      </c>
      <c r="Z19">
        <v>0</v>
      </c>
      <c r="AA19">
        <v>40.597031000000001</v>
      </c>
      <c r="AB19">
        <v>42.591754000000002</v>
      </c>
      <c r="AC19">
        <v>30.903670000000002</v>
      </c>
      <c r="AD19">
        <v>38.917400999999998</v>
      </c>
      <c r="AE19">
        <v>51.805585999999998</v>
      </c>
      <c r="AF19">
        <v>37.219607000000003</v>
      </c>
      <c r="AG19">
        <v>43.329915</v>
      </c>
      <c r="AH19">
        <v>160.94577000000001</v>
      </c>
      <c r="AI19">
        <v>7.5805689999999997</v>
      </c>
      <c r="AJ19">
        <v>0</v>
      </c>
      <c r="AK19">
        <v>57.876607999999997</v>
      </c>
      <c r="AL19">
        <v>74.988973000000001</v>
      </c>
      <c r="AM19">
        <v>0</v>
      </c>
      <c r="AN19">
        <v>0.788049</v>
      </c>
      <c r="AO19">
        <v>10.166191</v>
      </c>
      <c r="AP19">
        <v>7.4031549999999999</v>
      </c>
      <c r="AQ19">
        <v>63.293655999999999</v>
      </c>
      <c r="AR19">
        <v>29.774438</v>
      </c>
      <c r="AS19">
        <v>22.771455</v>
      </c>
      <c r="AT19">
        <v>14.449299999999999</v>
      </c>
      <c r="AU19">
        <v>0</v>
      </c>
      <c r="AV19">
        <v>0</v>
      </c>
      <c r="AW19">
        <v>0</v>
      </c>
      <c r="AX19">
        <v>0</v>
      </c>
      <c r="AY19">
        <v>4.2081369999999998</v>
      </c>
      <c r="AZ19">
        <v>5.1521189999999999</v>
      </c>
      <c r="BA19">
        <v>3.4033350000000002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2209.7271239999995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364.08960000000002</v>
      </c>
      <c r="L20">
        <v>111.7312</v>
      </c>
      <c r="M20">
        <v>76.301383000000001</v>
      </c>
      <c r="N20">
        <v>117.22144</v>
      </c>
      <c r="O20">
        <v>122.904224</v>
      </c>
      <c r="P20">
        <v>123.048896</v>
      </c>
      <c r="Q20">
        <v>15.437592</v>
      </c>
      <c r="R20">
        <v>30.649505999999999</v>
      </c>
      <c r="S20">
        <v>3.8527999999999998</v>
      </c>
      <c r="T20">
        <v>0</v>
      </c>
      <c r="U20">
        <v>332.66520000000003</v>
      </c>
      <c r="V20">
        <v>9.9022740000000002</v>
      </c>
      <c r="W20">
        <v>27.931740000000001</v>
      </c>
      <c r="X20">
        <v>125.82455</v>
      </c>
      <c r="Y20">
        <v>0</v>
      </c>
      <c r="Z20">
        <v>0</v>
      </c>
      <c r="AA20">
        <v>40.597031000000001</v>
      </c>
      <c r="AB20">
        <v>42.591754000000002</v>
      </c>
      <c r="AC20">
        <v>30.903670000000002</v>
      </c>
      <c r="AD20">
        <v>38.917400999999998</v>
      </c>
      <c r="AE20">
        <v>51.805585999999998</v>
      </c>
      <c r="AF20">
        <v>37.219607000000003</v>
      </c>
      <c r="AG20">
        <v>43.329915</v>
      </c>
      <c r="AH20">
        <v>160.94577000000001</v>
      </c>
      <c r="AI20">
        <v>7.5805689999999997</v>
      </c>
      <c r="AJ20">
        <v>0</v>
      </c>
      <c r="AK20">
        <v>57.876607999999997</v>
      </c>
      <c r="AL20">
        <v>74.988973000000001</v>
      </c>
      <c r="AM20">
        <v>0</v>
      </c>
      <c r="AN20">
        <v>0.788049</v>
      </c>
      <c r="AO20">
        <v>10.137873000000001</v>
      </c>
      <c r="AP20">
        <v>7.4031549999999999</v>
      </c>
      <c r="AQ20">
        <v>63.293655999999999</v>
      </c>
      <c r="AR20">
        <v>29.774438</v>
      </c>
      <c r="AS20">
        <v>22.771455</v>
      </c>
      <c r="AT20">
        <v>14.449299999999999</v>
      </c>
      <c r="AU20">
        <v>0</v>
      </c>
      <c r="AV20">
        <v>0</v>
      </c>
      <c r="AW20">
        <v>0</v>
      </c>
      <c r="AX20">
        <v>0</v>
      </c>
      <c r="AY20">
        <v>4.2081369999999998</v>
      </c>
      <c r="AZ20">
        <v>5.1521189999999999</v>
      </c>
      <c r="BA20">
        <v>3.4033350000000002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2209.6988059999999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364.08960000000002</v>
      </c>
      <c r="L21">
        <v>111.7312</v>
      </c>
      <c r="M21">
        <v>76.301383000000001</v>
      </c>
      <c r="N21">
        <v>117.22144</v>
      </c>
      <c r="O21">
        <v>122.904224</v>
      </c>
      <c r="P21">
        <v>123.048896</v>
      </c>
      <c r="Q21">
        <v>15.437592</v>
      </c>
      <c r="R21">
        <v>30.649505999999999</v>
      </c>
      <c r="S21">
        <v>3.8527999999999998</v>
      </c>
      <c r="T21">
        <v>0</v>
      </c>
      <c r="U21">
        <v>332.66520000000003</v>
      </c>
      <c r="V21">
        <v>9.9022740000000002</v>
      </c>
      <c r="W21">
        <v>27.931740000000001</v>
      </c>
      <c r="X21">
        <v>125.82455</v>
      </c>
      <c r="Y21">
        <v>0</v>
      </c>
      <c r="Z21">
        <v>0</v>
      </c>
      <c r="AA21">
        <v>40.597031000000001</v>
      </c>
      <c r="AB21">
        <v>42.591754000000002</v>
      </c>
      <c r="AC21">
        <v>30.903670000000002</v>
      </c>
      <c r="AD21">
        <v>38.917400999999998</v>
      </c>
      <c r="AE21">
        <v>51.805585999999998</v>
      </c>
      <c r="AF21">
        <v>37.219607000000003</v>
      </c>
      <c r="AG21">
        <v>43.329915</v>
      </c>
      <c r="AH21">
        <v>160.94577000000001</v>
      </c>
      <c r="AI21">
        <v>16.244074999999999</v>
      </c>
      <c r="AJ21">
        <v>0</v>
      </c>
      <c r="AK21">
        <v>57.876607999999997</v>
      </c>
      <c r="AL21">
        <v>74.988973000000001</v>
      </c>
      <c r="AM21">
        <v>0</v>
      </c>
      <c r="AN21">
        <v>0.788049</v>
      </c>
      <c r="AO21">
        <v>9.7414199999999997</v>
      </c>
      <c r="AP21">
        <v>7.4031549999999999</v>
      </c>
      <c r="AQ21">
        <v>63.293655999999999</v>
      </c>
      <c r="AR21">
        <v>29.774438</v>
      </c>
      <c r="AS21">
        <v>23.483063000000001</v>
      </c>
      <c r="AT21">
        <v>14.449299999999999</v>
      </c>
      <c r="AU21">
        <v>0</v>
      </c>
      <c r="AV21">
        <v>0</v>
      </c>
      <c r="AW21">
        <v>0</v>
      </c>
      <c r="AX21">
        <v>0</v>
      </c>
      <c r="AY21">
        <v>4.2081369999999998</v>
      </c>
      <c r="AZ21">
        <v>5.1521189999999999</v>
      </c>
      <c r="BA21">
        <v>3.4033350000000002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2218.677467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364.08960000000002</v>
      </c>
      <c r="L22">
        <v>111.7312</v>
      </c>
      <c r="M22">
        <v>76.301383000000001</v>
      </c>
      <c r="N22">
        <v>117.22144</v>
      </c>
      <c r="O22">
        <v>122.904224</v>
      </c>
      <c r="P22">
        <v>123.048896</v>
      </c>
      <c r="Q22">
        <v>15.437592</v>
      </c>
      <c r="R22">
        <v>30.649505999999999</v>
      </c>
      <c r="S22">
        <v>3.8527999999999998</v>
      </c>
      <c r="T22">
        <v>0</v>
      </c>
      <c r="U22">
        <v>332.66520000000003</v>
      </c>
      <c r="V22">
        <v>9.9022740000000002</v>
      </c>
      <c r="W22">
        <v>27.931740000000001</v>
      </c>
      <c r="X22">
        <v>125.82455</v>
      </c>
      <c r="Y22">
        <v>0</v>
      </c>
      <c r="Z22">
        <v>0</v>
      </c>
      <c r="AA22">
        <v>40.597031000000001</v>
      </c>
      <c r="AB22">
        <v>42.591754000000002</v>
      </c>
      <c r="AC22">
        <v>30.903670000000002</v>
      </c>
      <c r="AD22">
        <v>38.917400999999998</v>
      </c>
      <c r="AE22">
        <v>51.805585999999998</v>
      </c>
      <c r="AF22">
        <v>37.219607000000003</v>
      </c>
      <c r="AG22">
        <v>43.329915</v>
      </c>
      <c r="AH22">
        <v>160.94577000000001</v>
      </c>
      <c r="AI22">
        <v>16.244074999999999</v>
      </c>
      <c r="AJ22">
        <v>0</v>
      </c>
      <c r="AK22">
        <v>57.876607999999997</v>
      </c>
      <c r="AL22">
        <v>74.988973000000001</v>
      </c>
      <c r="AM22">
        <v>0</v>
      </c>
      <c r="AN22">
        <v>0.788049</v>
      </c>
      <c r="AO22">
        <v>9.5431930000000005</v>
      </c>
      <c r="AP22">
        <v>7.4031549999999999</v>
      </c>
      <c r="AQ22">
        <v>63.293655999999999</v>
      </c>
      <c r="AR22">
        <v>29.774438</v>
      </c>
      <c r="AS22">
        <v>23.483063000000001</v>
      </c>
      <c r="AT22">
        <v>14.449299999999999</v>
      </c>
      <c r="AU22">
        <v>0</v>
      </c>
      <c r="AV22">
        <v>0</v>
      </c>
      <c r="AW22">
        <v>0</v>
      </c>
      <c r="AX22">
        <v>0</v>
      </c>
      <c r="AY22">
        <v>4.2081369999999998</v>
      </c>
      <c r="AZ22">
        <v>5.1521189999999999</v>
      </c>
      <c r="BA22">
        <v>3.4033350000000002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2218.4792400000001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364.08960000000002</v>
      </c>
      <c r="L23">
        <v>111.7312</v>
      </c>
      <c r="M23">
        <v>76.301383000000001</v>
      </c>
      <c r="N23">
        <v>117.22144</v>
      </c>
      <c r="O23">
        <v>122.904224</v>
      </c>
      <c r="P23">
        <v>123.048896</v>
      </c>
      <c r="Q23">
        <v>12.521599999999999</v>
      </c>
      <c r="R23">
        <v>24.08</v>
      </c>
      <c r="S23">
        <v>10.5952</v>
      </c>
      <c r="T23">
        <v>0</v>
      </c>
      <c r="U23">
        <v>332.66520000000003</v>
      </c>
      <c r="V23">
        <v>9.9022740000000002</v>
      </c>
      <c r="W23">
        <v>30.986239999999999</v>
      </c>
      <c r="X23">
        <v>142.84255999999999</v>
      </c>
      <c r="Y23">
        <v>0</v>
      </c>
      <c r="Z23">
        <v>0</v>
      </c>
      <c r="AA23">
        <v>40.597031000000001</v>
      </c>
      <c r="AB23">
        <v>42.591754000000002</v>
      </c>
      <c r="AC23">
        <v>30.903670000000002</v>
      </c>
      <c r="AD23">
        <v>38.917400999999998</v>
      </c>
      <c r="AE23">
        <v>51.805585999999998</v>
      </c>
      <c r="AF23">
        <v>37.219607000000003</v>
      </c>
      <c r="AG23">
        <v>43.329915</v>
      </c>
      <c r="AH23">
        <v>160.94577000000001</v>
      </c>
      <c r="AI23">
        <v>0</v>
      </c>
      <c r="AJ23">
        <v>0</v>
      </c>
      <c r="AK23">
        <v>57.876607999999997</v>
      </c>
      <c r="AL23">
        <v>74.988973000000001</v>
      </c>
      <c r="AM23">
        <v>0</v>
      </c>
      <c r="AN23">
        <v>0.788049</v>
      </c>
      <c r="AO23">
        <v>9.7414199999999997</v>
      </c>
      <c r="AP23">
        <v>11.104733</v>
      </c>
      <c r="AQ23">
        <v>63.293655999999999</v>
      </c>
      <c r="AR23">
        <v>29.774438</v>
      </c>
      <c r="AS23">
        <v>23.483063000000001</v>
      </c>
      <c r="AT23">
        <v>14.449299999999999</v>
      </c>
      <c r="AU23">
        <v>0</v>
      </c>
      <c r="AV23">
        <v>0</v>
      </c>
      <c r="AW23">
        <v>0</v>
      </c>
      <c r="AX23">
        <v>0</v>
      </c>
      <c r="AY23">
        <v>4.2081369999999998</v>
      </c>
      <c r="AZ23">
        <v>5.1521189999999999</v>
      </c>
      <c r="BA23">
        <v>3.4033350000000002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2223.4643820000001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364.08960000000002</v>
      </c>
      <c r="L24">
        <v>111.7312</v>
      </c>
      <c r="M24">
        <v>76.301383000000001</v>
      </c>
      <c r="N24">
        <v>117.22144</v>
      </c>
      <c r="O24">
        <v>122.904224</v>
      </c>
      <c r="P24">
        <v>123.048896</v>
      </c>
      <c r="Q24">
        <v>12.521599999999999</v>
      </c>
      <c r="R24">
        <v>24.08</v>
      </c>
      <c r="S24">
        <v>10.5952</v>
      </c>
      <c r="T24">
        <v>0</v>
      </c>
      <c r="U24">
        <v>332.66520000000003</v>
      </c>
      <c r="V24">
        <v>9.9022740000000002</v>
      </c>
      <c r="W24">
        <v>30.986239999999999</v>
      </c>
      <c r="X24">
        <v>142.84255999999999</v>
      </c>
      <c r="Y24">
        <v>0</v>
      </c>
      <c r="Z24">
        <v>0</v>
      </c>
      <c r="AA24">
        <v>40.597031000000001</v>
      </c>
      <c r="AB24">
        <v>42.591754000000002</v>
      </c>
      <c r="AC24">
        <v>30.903670000000002</v>
      </c>
      <c r="AD24">
        <v>38.917400999999998</v>
      </c>
      <c r="AE24">
        <v>51.805585999999998</v>
      </c>
      <c r="AF24">
        <v>37.219607000000003</v>
      </c>
      <c r="AG24">
        <v>43.329915</v>
      </c>
      <c r="AH24">
        <v>160.94577000000001</v>
      </c>
      <c r="AI24">
        <v>0</v>
      </c>
      <c r="AJ24">
        <v>0</v>
      </c>
      <c r="AK24">
        <v>57.876607999999997</v>
      </c>
      <c r="AL24">
        <v>74.988973000000001</v>
      </c>
      <c r="AM24">
        <v>0</v>
      </c>
      <c r="AN24">
        <v>0.788049</v>
      </c>
      <c r="AO24">
        <v>9.713101</v>
      </c>
      <c r="AP24">
        <v>7.4031549999999999</v>
      </c>
      <c r="AQ24">
        <v>63.293655999999999</v>
      </c>
      <c r="AR24">
        <v>29.774438</v>
      </c>
      <c r="AS24">
        <v>23.483063000000001</v>
      </c>
      <c r="AT24">
        <v>14.449299999999999</v>
      </c>
      <c r="AU24">
        <v>0</v>
      </c>
      <c r="AV24">
        <v>0</v>
      </c>
      <c r="AW24">
        <v>0</v>
      </c>
      <c r="AX24">
        <v>0</v>
      </c>
      <c r="AY24">
        <v>4.2081369999999998</v>
      </c>
      <c r="AZ24">
        <v>5.1521189999999999</v>
      </c>
      <c r="BA24">
        <v>3.4033350000000002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2219.7344849999999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364.08960000000002</v>
      </c>
      <c r="L25">
        <v>111.7312</v>
      </c>
      <c r="M25">
        <v>76.301383000000001</v>
      </c>
      <c r="N25">
        <v>117.22144</v>
      </c>
      <c r="O25">
        <v>122.904224</v>
      </c>
      <c r="P25">
        <v>123.048896</v>
      </c>
      <c r="Q25">
        <v>12.521599999999999</v>
      </c>
      <c r="R25">
        <v>24.08</v>
      </c>
      <c r="S25">
        <v>10.5952</v>
      </c>
      <c r="T25">
        <v>0</v>
      </c>
      <c r="U25">
        <v>332.66520000000003</v>
      </c>
      <c r="V25">
        <v>9.9022740000000002</v>
      </c>
      <c r="W25">
        <v>30.986239999999999</v>
      </c>
      <c r="X25">
        <v>142.84255999999999</v>
      </c>
      <c r="Y25">
        <v>0</v>
      </c>
      <c r="Z25">
        <v>0</v>
      </c>
      <c r="AA25">
        <v>40.597031000000001</v>
      </c>
      <c r="AB25">
        <v>42.591754000000002</v>
      </c>
      <c r="AC25">
        <v>30.903670000000002</v>
      </c>
      <c r="AD25">
        <v>38.917400999999998</v>
      </c>
      <c r="AE25">
        <v>51.805585999999998</v>
      </c>
      <c r="AF25">
        <v>37.219607000000003</v>
      </c>
      <c r="AG25">
        <v>43.329915</v>
      </c>
      <c r="AH25">
        <v>160.94577000000001</v>
      </c>
      <c r="AI25">
        <v>3.7902840000000002</v>
      </c>
      <c r="AJ25">
        <v>0</v>
      </c>
      <c r="AK25">
        <v>57.876607999999997</v>
      </c>
      <c r="AL25">
        <v>74.988973000000001</v>
      </c>
      <c r="AM25">
        <v>0</v>
      </c>
      <c r="AN25">
        <v>0.788049</v>
      </c>
      <c r="AO25">
        <v>9.514875</v>
      </c>
      <c r="AP25">
        <v>7.4031549999999999</v>
      </c>
      <c r="AQ25">
        <v>63.293655999999999</v>
      </c>
      <c r="AR25">
        <v>29.774438</v>
      </c>
      <c r="AS25">
        <v>23.483063000000001</v>
      </c>
      <c r="AT25">
        <v>14.449299999999999</v>
      </c>
      <c r="AU25">
        <v>0</v>
      </c>
      <c r="AV25">
        <v>0</v>
      </c>
      <c r="AW25">
        <v>0</v>
      </c>
      <c r="AX25">
        <v>0</v>
      </c>
      <c r="AY25">
        <v>4.2081369999999998</v>
      </c>
      <c r="AZ25">
        <v>5.1521189999999999</v>
      </c>
      <c r="BA25">
        <v>3.4033350000000002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2223.3265429999997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364.08960000000002</v>
      </c>
      <c r="L26">
        <v>111.7312</v>
      </c>
      <c r="M26">
        <v>76.301383000000001</v>
      </c>
      <c r="N26">
        <v>117.22144</v>
      </c>
      <c r="O26">
        <v>122.904224</v>
      </c>
      <c r="P26">
        <v>123.048896</v>
      </c>
      <c r="Q26">
        <v>12.521599999999999</v>
      </c>
      <c r="R26">
        <v>24.08</v>
      </c>
      <c r="S26">
        <v>10.5952</v>
      </c>
      <c r="T26">
        <v>0</v>
      </c>
      <c r="U26">
        <v>332.66520000000003</v>
      </c>
      <c r="V26">
        <v>9.9022740000000002</v>
      </c>
      <c r="W26">
        <v>30.986239999999999</v>
      </c>
      <c r="X26">
        <v>142.84255999999999</v>
      </c>
      <c r="Y26">
        <v>0</v>
      </c>
      <c r="Z26">
        <v>0</v>
      </c>
      <c r="AA26">
        <v>40.597031000000001</v>
      </c>
      <c r="AB26">
        <v>42.591754000000002</v>
      </c>
      <c r="AC26">
        <v>30.903670000000002</v>
      </c>
      <c r="AD26">
        <v>38.917400999999998</v>
      </c>
      <c r="AE26">
        <v>51.805585999999998</v>
      </c>
      <c r="AF26">
        <v>37.219607000000003</v>
      </c>
      <c r="AG26">
        <v>43.329915</v>
      </c>
      <c r="AH26">
        <v>160.94577000000001</v>
      </c>
      <c r="AI26">
        <v>35.195495999999999</v>
      </c>
      <c r="AJ26">
        <v>0</v>
      </c>
      <c r="AK26">
        <v>57.876607999999997</v>
      </c>
      <c r="AL26">
        <v>74.988973000000001</v>
      </c>
      <c r="AM26">
        <v>0</v>
      </c>
      <c r="AN26">
        <v>0.788049</v>
      </c>
      <c r="AO26">
        <v>9.4582390000000007</v>
      </c>
      <c r="AP26">
        <v>7.4031549999999999</v>
      </c>
      <c r="AQ26">
        <v>63.293655999999999</v>
      </c>
      <c r="AR26">
        <v>29.774438</v>
      </c>
      <c r="AS26">
        <v>23.483063000000001</v>
      </c>
      <c r="AT26">
        <v>14.449299999999999</v>
      </c>
      <c r="AU26">
        <v>0</v>
      </c>
      <c r="AV26">
        <v>0</v>
      </c>
      <c r="AW26">
        <v>0</v>
      </c>
      <c r="AX26">
        <v>0</v>
      </c>
      <c r="AY26">
        <v>4.2081369999999998</v>
      </c>
      <c r="AZ26">
        <v>5.1521189999999999</v>
      </c>
      <c r="BA26">
        <v>3.4033350000000002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2254.675119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364.08960000000002</v>
      </c>
      <c r="L27">
        <v>111.7312</v>
      </c>
      <c r="M27">
        <v>76.301383000000001</v>
      </c>
      <c r="N27">
        <v>117.22144</v>
      </c>
      <c r="O27">
        <v>122.904224</v>
      </c>
      <c r="P27">
        <v>118.54829100000001</v>
      </c>
      <c r="Q27">
        <v>12.521599999999999</v>
      </c>
      <c r="R27">
        <v>24.08</v>
      </c>
      <c r="S27">
        <v>10.5952</v>
      </c>
      <c r="T27">
        <v>0</v>
      </c>
      <c r="U27">
        <v>332.66520000000003</v>
      </c>
      <c r="V27">
        <v>9.9022740000000002</v>
      </c>
      <c r="W27">
        <v>30.986239999999999</v>
      </c>
      <c r="X27">
        <v>142.84255999999999</v>
      </c>
      <c r="Y27">
        <v>0</v>
      </c>
      <c r="Z27">
        <v>0</v>
      </c>
      <c r="AA27">
        <v>40.597031000000001</v>
      </c>
      <c r="AB27">
        <v>42.591754000000002</v>
      </c>
      <c r="AC27">
        <v>30.903670000000002</v>
      </c>
      <c r="AD27">
        <v>38.917400999999998</v>
      </c>
      <c r="AE27">
        <v>51.805585999999998</v>
      </c>
      <c r="AF27">
        <v>37.219607000000003</v>
      </c>
      <c r="AG27">
        <v>43.329915</v>
      </c>
      <c r="AH27">
        <v>160.94577000000001</v>
      </c>
      <c r="AI27">
        <v>35.195495999999999</v>
      </c>
      <c r="AJ27">
        <v>0</v>
      </c>
      <c r="AK27">
        <v>57.876607999999997</v>
      </c>
      <c r="AL27">
        <v>74.988973000000001</v>
      </c>
      <c r="AM27">
        <v>0</v>
      </c>
      <c r="AN27">
        <v>0.788049</v>
      </c>
      <c r="AO27">
        <v>9.4016029999999997</v>
      </c>
      <c r="AP27">
        <v>7.4031549999999999</v>
      </c>
      <c r="AQ27">
        <v>63.293655999999999</v>
      </c>
      <c r="AR27">
        <v>37.218048000000003</v>
      </c>
      <c r="AS27">
        <v>23.483063000000001</v>
      </c>
      <c r="AT27">
        <v>14.449299999999999</v>
      </c>
      <c r="AU27">
        <v>0</v>
      </c>
      <c r="AV27">
        <v>0</v>
      </c>
      <c r="AW27">
        <v>0</v>
      </c>
      <c r="AX27">
        <v>0</v>
      </c>
      <c r="AY27">
        <v>4.2081369999999998</v>
      </c>
      <c r="AZ27">
        <v>5.1521189999999999</v>
      </c>
      <c r="BA27">
        <v>3.4033350000000002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2257.5614880000003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364.08960000000002</v>
      </c>
      <c r="L28">
        <v>111.7312</v>
      </c>
      <c r="M28">
        <v>76.301383000000001</v>
      </c>
      <c r="N28">
        <v>117.22144</v>
      </c>
      <c r="O28">
        <v>122.904224</v>
      </c>
      <c r="P28">
        <v>118.54829100000001</v>
      </c>
      <c r="Q28">
        <v>12.521599999999999</v>
      </c>
      <c r="R28">
        <v>24.08</v>
      </c>
      <c r="S28">
        <v>10.5952</v>
      </c>
      <c r="T28">
        <v>0</v>
      </c>
      <c r="U28">
        <v>332.66520000000003</v>
      </c>
      <c r="V28">
        <v>11.767429</v>
      </c>
      <c r="W28">
        <v>30.986239999999999</v>
      </c>
      <c r="X28">
        <v>142.84255999999999</v>
      </c>
      <c r="Y28">
        <v>0</v>
      </c>
      <c r="Z28">
        <v>0</v>
      </c>
      <c r="AA28">
        <v>40.597031000000001</v>
      </c>
      <c r="AB28">
        <v>42.591754000000002</v>
      </c>
      <c r="AC28">
        <v>30.903670000000002</v>
      </c>
      <c r="AD28">
        <v>38.917400999999998</v>
      </c>
      <c r="AE28">
        <v>51.805585999999998</v>
      </c>
      <c r="AF28">
        <v>37.219607000000003</v>
      </c>
      <c r="AG28">
        <v>43.329915</v>
      </c>
      <c r="AH28">
        <v>160.94577000000001</v>
      </c>
      <c r="AI28">
        <v>35.195495999999999</v>
      </c>
      <c r="AJ28">
        <v>0</v>
      </c>
      <c r="AK28">
        <v>57.876607999999997</v>
      </c>
      <c r="AL28">
        <v>74.988973000000001</v>
      </c>
      <c r="AM28">
        <v>0</v>
      </c>
      <c r="AN28">
        <v>0.788049</v>
      </c>
      <c r="AO28">
        <v>9.4865569999999995</v>
      </c>
      <c r="AP28">
        <v>7.4031549999999999</v>
      </c>
      <c r="AQ28">
        <v>63.293655999999999</v>
      </c>
      <c r="AR28">
        <v>37.218048000000003</v>
      </c>
      <c r="AS28">
        <v>23.483063000000001</v>
      </c>
      <c r="AT28">
        <v>14.449299999999999</v>
      </c>
      <c r="AU28">
        <v>0</v>
      </c>
      <c r="AV28">
        <v>0</v>
      </c>
      <c r="AW28">
        <v>0</v>
      </c>
      <c r="AX28">
        <v>0</v>
      </c>
      <c r="AY28">
        <v>4.2081369999999998</v>
      </c>
      <c r="AZ28">
        <v>5.1521189999999999</v>
      </c>
      <c r="BA28">
        <v>3.4033350000000002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2259.5115970000006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364.08960000000002</v>
      </c>
      <c r="L29">
        <v>111.7312</v>
      </c>
      <c r="M29">
        <v>76.301383000000001</v>
      </c>
      <c r="N29">
        <v>117.22144</v>
      </c>
      <c r="O29">
        <v>122.904224</v>
      </c>
      <c r="P29">
        <v>118.54829100000001</v>
      </c>
      <c r="Q29">
        <v>12.521599999999999</v>
      </c>
      <c r="R29">
        <v>24.08</v>
      </c>
      <c r="S29">
        <v>10.5952</v>
      </c>
      <c r="T29">
        <v>0</v>
      </c>
      <c r="U29">
        <v>332.66520000000003</v>
      </c>
      <c r="V29">
        <v>12.201625</v>
      </c>
      <c r="W29">
        <v>30.986239999999999</v>
      </c>
      <c r="X29">
        <v>142.84255999999999</v>
      </c>
      <c r="Y29">
        <v>0</v>
      </c>
      <c r="Z29">
        <v>0</v>
      </c>
      <c r="AA29">
        <v>40.597031000000001</v>
      </c>
      <c r="AB29">
        <v>42.591754000000002</v>
      </c>
      <c r="AC29">
        <v>30.903670000000002</v>
      </c>
      <c r="AD29">
        <v>38.917400999999998</v>
      </c>
      <c r="AE29">
        <v>51.805585999999998</v>
      </c>
      <c r="AF29">
        <v>37.219607000000003</v>
      </c>
      <c r="AG29">
        <v>43.329915</v>
      </c>
      <c r="AH29">
        <v>160.94577000000001</v>
      </c>
      <c r="AI29">
        <v>35.195495999999999</v>
      </c>
      <c r="AJ29">
        <v>0</v>
      </c>
      <c r="AK29">
        <v>57.876607999999997</v>
      </c>
      <c r="AL29">
        <v>74.988973000000001</v>
      </c>
      <c r="AM29">
        <v>0</v>
      </c>
      <c r="AN29">
        <v>0.788049</v>
      </c>
      <c r="AO29">
        <v>9.2883300000000002</v>
      </c>
      <c r="AP29">
        <v>7.4031549999999999</v>
      </c>
      <c r="AQ29">
        <v>63.293655999999999</v>
      </c>
      <c r="AR29">
        <v>29.774438</v>
      </c>
      <c r="AS29">
        <v>22.059847000000001</v>
      </c>
      <c r="AT29">
        <v>14.449299999999999</v>
      </c>
      <c r="AU29">
        <v>0</v>
      </c>
      <c r="AV29">
        <v>0</v>
      </c>
      <c r="AW29">
        <v>0</v>
      </c>
      <c r="AX29">
        <v>0</v>
      </c>
      <c r="AY29">
        <v>4.2081369999999998</v>
      </c>
      <c r="AZ29">
        <v>5.1521189999999999</v>
      </c>
      <c r="BA29">
        <v>3.4033350000000002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2250.8807399999996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364.08960000000002</v>
      </c>
      <c r="L30">
        <v>111.7312</v>
      </c>
      <c r="M30">
        <v>76.301383000000001</v>
      </c>
      <c r="N30">
        <v>117.22144</v>
      </c>
      <c r="O30">
        <v>122.904224</v>
      </c>
      <c r="P30">
        <v>118.54829100000001</v>
      </c>
      <c r="Q30">
        <v>12.521599999999999</v>
      </c>
      <c r="R30">
        <v>24.08</v>
      </c>
      <c r="S30">
        <v>10.5952</v>
      </c>
      <c r="T30">
        <v>0</v>
      </c>
      <c r="U30">
        <v>332.66520000000003</v>
      </c>
      <c r="V30">
        <v>12.201625</v>
      </c>
      <c r="W30">
        <v>30.986239999999999</v>
      </c>
      <c r="X30">
        <v>142.84255999999999</v>
      </c>
      <c r="Y30">
        <v>0</v>
      </c>
      <c r="Z30">
        <v>0</v>
      </c>
      <c r="AA30">
        <v>40.597031000000001</v>
      </c>
      <c r="AB30">
        <v>42.591754000000002</v>
      </c>
      <c r="AC30">
        <v>30.903670000000002</v>
      </c>
      <c r="AD30">
        <v>38.917400999999998</v>
      </c>
      <c r="AE30">
        <v>51.805585999999998</v>
      </c>
      <c r="AF30">
        <v>37.219607000000003</v>
      </c>
      <c r="AG30">
        <v>43.329915</v>
      </c>
      <c r="AH30">
        <v>160.94577000000001</v>
      </c>
      <c r="AI30">
        <v>35.195495999999999</v>
      </c>
      <c r="AJ30">
        <v>0</v>
      </c>
      <c r="AK30">
        <v>57.876607999999997</v>
      </c>
      <c r="AL30">
        <v>74.988973000000001</v>
      </c>
      <c r="AM30">
        <v>0</v>
      </c>
      <c r="AN30">
        <v>0.788049</v>
      </c>
      <c r="AO30">
        <v>9.4582390000000007</v>
      </c>
      <c r="AP30">
        <v>7.4031549999999999</v>
      </c>
      <c r="AQ30">
        <v>63.293655999999999</v>
      </c>
      <c r="AR30">
        <v>29.774438</v>
      </c>
      <c r="AS30">
        <v>22.059847000000001</v>
      </c>
      <c r="AT30">
        <v>14.449299999999999</v>
      </c>
      <c r="AU30">
        <v>0</v>
      </c>
      <c r="AV30">
        <v>0</v>
      </c>
      <c r="AW30">
        <v>0</v>
      </c>
      <c r="AX30">
        <v>0</v>
      </c>
      <c r="AY30">
        <v>4.2081369999999998</v>
      </c>
      <c r="AZ30">
        <v>5.1521189999999999</v>
      </c>
      <c r="BA30">
        <v>3.4033350000000002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2251.0506489999998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364.08960000000002</v>
      </c>
      <c r="L31">
        <v>111.7312</v>
      </c>
      <c r="M31">
        <v>76.301383000000001</v>
      </c>
      <c r="N31">
        <v>117.22144</v>
      </c>
      <c r="O31">
        <v>122.904224</v>
      </c>
      <c r="P31">
        <v>118.54829100000001</v>
      </c>
      <c r="Q31">
        <v>12.521599999999999</v>
      </c>
      <c r="R31">
        <v>24.08</v>
      </c>
      <c r="S31">
        <v>10.5952</v>
      </c>
      <c r="T31">
        <v>0</v>
      </c>
      <c r="U31">
        <v>332.66520000000003</v>
      </c>
      <c r="V31">
        <v>12.201625</v>
      </c>
      <c r="W31">
        <v>30.986239999999999</v>
      </c>
      <c r="X31">
        <v>142.84255999999999</v>
      </c>
      <c r="Y31">
        <v>0</v>
      </c>
      <c r="Z31">
        <v>0</v>
      </c>
      <c r="AA31">
        <v>40.597031000000001</v>
      </c>
      <c r="AB31">
        <v>42.591754000000002</v>
      </c>
      <c r="AC31">
        <v>30.903670000000002</v>
      </c>
      <c r="AD31">
        <v>38.917400999999998</v>
      </c>
      <c r="AE31">
        <v>51.805585999999998</v>
      </c>
      <c r="AF31">
        <v>37.219607000000003</v>
      </c>
      <c r="AG31">
        <v>43.329915</v>
      </c>
      <c r="AH31">
        <v>160.94577000000001</v>
      </c>
      <c r="AI31">
        <v>35.195495999999999</v>
      </c>
      <c r="AJ31">
        <v>0</v>
      </c>
      <c r="AK31">
        <v>57.876607999999997</v>
      </c>
      <c r="AL31">
        <v>74.988973000000001</v>
      </c>
      <c r="AM31">
        <v>0</v>
      </c>
      <c r="AN31">
        <v>0.788049</v>
      </c>
      <c r="AO31">
        <v>9.713101</v>
      </c>
      <c r="AP31">
        <v>7.4031549999999999</v>
      </c>
      <c r="AQ31">
        <v>63.293655999999999</v>
      </c>
      <c r="AR31">
        <v>29.774438</v>
      </c>
      <c r="AS31">
        <v>22.059847000000001</v>
      </c>
      <c r="AT31">
        <v>14.449299999999999</v>
      </c>
      <c r="AU31">
        <v>0</v>
      </c>
      <c r="AV31">
        <v>0</v>
      </c>
      <c r="AW31">
        <v>0</v>
      </c>
      <c r="AX31">
        <v>0</v>
      </c>
      <c r="AY31">
        <v>4.2081369999999998</v>
      </c>
      <c r="AZ31">
        <v>5.1521189999999999</v>
      </c>
      <c r="BA31">
        <v>3.4033350000000002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2251.3055109999996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364.08960000000002</v>
      </c>
      <c r="L32">
        <v>111.7312</v>
      </c>
      <c r="M32">
        <v>76.301383000000001</v>
      </c>
      <c r="N32">
        <v>117.22144</v>
      </c>
      <c r="O32">
        <v>122.904224</v>
      </c>
      <c r="P32">
        <v>118.54829100000001</v>
      </c>
      <c r="Q32">
        <v>12.521599999999999</v>
      </c>
      <c r="R32">
        <v>24.08</v>
      </c>
      <c r="S32">
        <v>10.5952</v>
      </c>
      <c r="T32">
        <v>0</v>
      </c>
      <c r="U32">
        <v>332.66520000000003</v>
      </c>
      <c r="V32">
        <v>10.004951</v>
      </c>
      <c r="W32">
        <v>25.082691000000001</v>
      </c>
      <c r="X32">
        <v>114.78126899999999</v>
      </c>
      <c r="Y32">
        <v>0</v>
      </c>
      <c r="Z32">
        <v>0</v>
      </c>
      <c r="AA32">
        <v>40.597031000000001</v>
      </c>
      <c r="AB32">
        <v>42.591754000000002</v>
      </c>
      <c r="AC32">
        <v>30.903670000000002</v>
      </c>
      <c r="AD32">
        <v>38.917400999999998</v>
      </c>
      <c r="AE32">
        <v>51.805585999999998</v>
      </c>
      <c r="AF32">
        <v>37.219607000000003</v>
      </c>
      <c r="AG32">
        <v>43.329915</v>
      </c>
      <c r="AH32">
        <v>160.94577000000001</v>
      </c>
      <c r="AI32">
        <v>7.5805689999999997</v>
      </c>
      <c r="AJ32">
        <v>0</v>
      </c>
      <c r="AK32">
        <v>57.876607999999997</v>
      </c>
      <c r="AL32">
        <v>74.988973000000001</v>
      </c>
      <c r="AM32">
        <v>0</v>
      </c>
      <c r="AN32">
        <v>0.788049</v>
      </c>
      <c r="AO32">
        <v>9.0051489999999994</v>
      </c>
      <c r="AP32">
        <v>7.4031549999999999</v>
      </c>
      <c r="AQ32">
        <v>63.293655999999999</v>
      </c>
      <c r="AR32">
        <v>29.774438</v>
      </c>
      <c r="AS32">
        <v>22.059847000000001</v>
      </c>
      <c r="AT32">
        <v>14.449299999999999</v>
      </c>
      <c r="AU32">
        <v>0</v>
      </c>
      <c r="AV32">
        <v>0</v>
      </c>
      <c r="AW32">
        <v>0</v>
      </c>
      <c r="AX32">
        <v>0</v>
      </c>
      <c r="AY32">
        <v>4.2081369999999998</v>
      </c>
      <c r="AZ32">
        <v>5.1521189999999999</v>
      </c>
      <c r="BA32">
        <v>3.4033350000000002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2186.8211180000003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364.08960000000002</v>
      </c>
      <c r="L33">
        <v>111.7312</v>
      </c>
      <c r="M33">
        <v>76.301383000000001</v>
      </c>
      <c r="N33">
        <v>117.22144</v>
      </c>
      <c r="O33">
        <v>122.904224</v>
      </c>
      <c r="P33">
        <v>118.54829100000001</v>
      </c>
      <c r="Q33">
        <v>12.521599999999999</v>
      </c>
      <c r="R33">
        <v>24.08</v>
      </c>
      <c r="S33">
        <v>10.5952</v>
      </c>
      <c r="T33">
        <v>0</v>
      </c>
      <c r="U33">
        <v>332.66520000000003</v>
      </c>
      <c r="V33">
        <v>10.004951</v>
      </c>
      <c r="W33">
        <v>22.028191</v>
      </c>
      <c r="X33">
        <v>97.763259000000005</v>
      </c>
      <c r="Y33">
        <v>0</v>
      </c>
      <c r="Z33">
        <v>0</v>
      </c>
      <c r="AA33">
        <v>40.597031000000001</v>
      </c>
      <c r="AB33">
        <v>42.591754000000002</v>
      </c>
      <c r="AC33">
        <v>30.903670000000002</v>
      </c>
      <c r="AD33">
        <v>38.917400999999998</v>
      </c>
      <c r="AE33">
        <v>51.805585999999998</v>
      </c>
      <c r="AF33">
        <v>37.219607000000003</v>
      </c>
      <c r="AG33">
        <v>43.329915</v>
      </c>
      <c r="AH33">
        <v>160.94577000000001</v>
      </c>
      <c r="AI33">
        <v>3.7902840000000002</v>
      </c>
      <c r="AJ33">
        <v>0</v>
      </c>
      <c r="AK33">
        <v>57.876607999999997</v>
      </c>
      <c r="AL33">
        <v>74.988973000000001</v>
      </c>
      <c r="AM33">
        <v>0</v>
      </c>
      <c r="AN33">
        <v>0.86685299999999998</v>
      </c>
      <c r="AO33">
        <v>9.1750579999999999</v>
      </c>
      <c r="AP33">
        <v>11.104733</v>
      </c>
      <c r="AQ33">
        <v>63.293655999999999</v>
      </c>
      <c r="AR33">
        <v>29.774438</v>
      </c>
      <c r="AS33">
        <v>22.059847000000001</v>
      </c>
      <c r="AT33">
        <v>14.449299999999999</v>
      </c>
      <c r="AU33">
        <v>0</v>
      </c>
      <c r="AV33">
        <v>0</v>
      </c>
      <c r="AW33">
        <v>0</v>
      </c>
      <c r="AX33">
        <v>0</v>
      </c>
      <c r="AY33">
        <v>4.2081369999999998</v>
      </c>
      <c r="AZ33">
        <v>5.1521189999999999</v>
      </c>
      <c r="BA33">
        <v>3.4033350000000002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2166.9086139999999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364.08960000000002</v>
      </c>
      <c r="L34">
        <v>111.7312</v>
      </c>
      <c r="M34">
        <v>76.301383000000001</v>
      </c>
      <c r="N34">
        <v>117.22144</v>
      </c>
      <c r="O34">
        <v>122.904224</v>
      </c>
      <c r="P34">
        <v>118.54829100000001</v>
      </c>
      <c r="Q34">
        <v>12.521599999999999</v>
      </c>
      <c r="R34">
        <v>24.08</v>
      </c>
      <c r="S34">
        <v>10.5952</v>
      </c>
      <c r="T34">
        <v>0</v>
      </c>
      <c r="U34">
        <v>332.66520000000003</v>
      </c>
      <c r="V34">
        <v>7.7055999999999996</v>
      </c>
      <c r="W34">
        <v>19.263999999999999</v>
      </c>
      <c r="X34">
        <v>78.982399999999998</v>
      </c>
      <c r="Y34">
        <v>0</v>
      </c>
      <c r="Z34">
        <v>0</v>
      </c>
      <c r="AA34">
        <v>40.597031000000001</v>
      </c>
      <c r="AB34">
        <v>42.591754000000002</v>
      </c>
      <c r="AC34">
        <v>30.903670000000002</v>
      </c>
      <c r="AD34">
        <v>38.917400999999998</v>
      </c>
      <c r="AE34">
        <v>51.805585999999998</v>
      </c>
      <c r="AF34">
        <v>37.219607000000003</v>
      </c>
      <c r="AG34">
        <v>43.329915</v>
      </c>
      <c r="AH34">
        <v>160.94577000000001</v>
      </c>
      <c r="AI34">
        <v>3.7902840000000002</v>
      </c>
      <c r="AJ34">
        <v>0</v>
      </c>
      <c r="AK34">
        <v>57.876607999999997</v>
      </c>
      <c r="AL34">
        <v>74.988973000000001</v>
      </c>
      <c r="AM34">
        <v>0</v>
      </c>
      <c r="AN34">
        <v>0.86685299999999998</v>
      </c>
      <c r="AO34">
        <v>9.2600119999999997</v>
      </c>
      <c r="AP34">
        <v>7.4031549999999999</v>
      </c>
      <c r="AQ34">
        <v>63.293655999999999</v>
      </c>
      <c r="AR34">
        <v>29.774438</v>
      </c>
      <c r="AS34">
        <v>22.059847000000001</v>
      </c>
      <c r="AT34">
        <v>14.449299999999999</v>
      </c>
      <c r="AU34">
        <v>0</v>
      </c>
      <c r="AV34">
        <v>0</v>
      </c>
      <c r="AW34">
        <v>0</v>
      </c>
      <c r="AX34">
        <v>0</v>
      </c>
      <c r="AY34">
        <v>4.2081369999999998</v>
      </c>
      <c r="AZ34">
        <v>5.1521189999999999</v>
      </c>
      <c r="BA34">
        <v>3.4033350000000002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2139.4475889999999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364.08960000000002</v>
      </c>
      <c r="L35">
        <v>111.7312</v>
      </c>
      <c r="M35">
        <v>76.301383000000001</v>
      </c>
      <c r="N35">
        <v>117.22144</v>
      </c>
      <c r="O35">
        <v>122.904224</v>
      </c>
      <c r="P35">
        <v>118.54829100000001</v>
      </c>
      <c r="Q35">
        <v>12.521599999999999</v>
      </c>
      <c r="R35">
        <v>24.08</v>
      </c>
      <c r="S35">
        <v>10.5952</v>
      </c>
      <c r="T35">
        <v>0</v>
      </c>
      <c r="U35">
        <v>332.66520000000003</v>
      </c>
      <c r="V35">
        <v>7.7055999999999996</v>
      </c>
      <c r="W35">
        <v>19.263999999999999</v>
      </c>
      <c r="X35">
        <v>78.982399999999998</v>
      </c>
      <c r="Y35">
        <v>0</v>
      </c>
      <c r="Z35">
        <v>0</v>
      </c>
      <c r="AA35">
        <v>40.597031000000001</v>
      </c>
      <c r="AB35">
        <v>42.591754000000002</v>
      </c>
      <c r="AC35">
        <v>30.903670000000002</v>
      </c>
      <c r="AD35">
        <v>38.917400999999998</v>
      </c>
      <c r="AE35">
        <v>51.805585999999998</v>
      </c>
      <c r="AF35">
        <v>37.219607000000003</v>
      </c>
      <c r="AG35">
        <v>43.329915</v>
      </c>
      <c r="AH35">
        <v>160.94577000000001</v>
      </c>
      <c r="AI35">
        <v>3.7902840000000002</v>
      </c>
      <c r="AJ35">
        <v>0</v>
      </c>
      <c r="AK35">
        <v>57.876607999999997</v>
      </c>
      <c r="AL35">
        <v>74.988973000000001</v>
      </c>
      <c r="AM35">
        <v>0</v>
      </c>
      <c r="AN35">
        <v>0.86685299999999998</v>
      </c>
      <c r="AO35">
        <v>9.4299210000000002</v>
      </c>
      <c r="AP35">
        <v>7.4031549999999999</v>
      </c>
      <c r="AQ35">
        <v>63.293655999999999</v>
      </c>
      <c r="AR35">
        <v>29.774438</v>
      </c>
      <c r="AS35">
        <v>22.059847000000001</v>
      </c>
      <c r="AT35">
        <v>14.449299999999999</v>
      </c>
      <c r="AU35">
        <v>0</v>
      </c>
      <c r="AV35">
        <v>0</v>
      </c>
      <c r="AW35">
        <v>0</v>
      </c>
      <c r="AX35">
        <v>0</v>
      </c>
      <c r="AY35">
        <v>4.2081369999999998</v>
      </c>
      <c r="AZ35">
        <v>5.1521189999999999</v>
      </c>
      <c r="BA35">
        <v>3.4033350000000002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2139.6174980000001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364.08960000000002</v>
      </c>
      <c r="L36">
        <v>111.7312</v>
      </c>
      <c r="M36">
        <v>76.301383000000001</v>
      </c>
      <c r="N36">
        <v>117.22144</v>
      </c>
      <c r="O36">
        <v>122.904224</v>
      </c>
      <c r="P36">
        <v>118.54829100000001</v>
      </c>
      <c r="Q36">
        <v>12.521599999999999</v>
      </c>
      <c r="R36">
        <v>24.08</v>
      </c>
      <c r="S36">
        <v>10.5952</v>
      </c>
      <c r="T36">
        <v>0</v>
      </c>
      <c r="U36">
        <v>332.66520000000003</v>
      </c>
      <c r="V36">
        <v>7.7055999999999996</v>
      </c>
      <c r="W36">
        <v>19.263999999999999</v>
      </c>
      <c r="X36">
        <v>78.982399999999998</v>
      </c>
      <c r="Y36">
        <v>0</v>
      </c>
      <c r="Z36">
        <v>0</v>
      </c>
      <c r="AA36">
        <v>40.597031000000001</v>
      </c>
      <c r="AB36">
        <v>42.591754000000002</v>
      </c>
      <c r="AC36">
        <v>30.903670000000002</v>
      </c>
      <c r="AD36">
        <v>38.917400999999998</v>
      </c>
      <c r="AE36">
        <v>51.805585999999998</v>
      </c>
      <c r="AF36">
        <v>37.219607000000003</v>
      </c>
      <c r="AG36">
        <v>43.329915</v>
      </c>
      <c r="AH36">
        <v>160.94577000000001</v>
      </c>
      <c r="AI36">
        <v>3.7902840000000002</v>
      </c>
      <c r="AJ36">
        <v>0</v>
      </c>
      <c r="AK36">
        <v>57.876607999999997</v>
      </c>
      <c r="AL36">
        <v>74.988973000000001</v>
      </c>
      <c r="AM36">
        <v>0</v>
      </c>
      <c r="AN36">
        <v>0.86685299999999998</v>
      </c>
      <c r="AO36">
        <v>9.4299210000000002</v>
      </c>
      <c r="AP36">
        <v>7.4031549999999999</v>
      </c>
      <c r="AQ36">
        <v>63.293655999999999</v>
      </c>
      <c r="AR36">
        <v>29.774438</v>
      </c>
      <c r="AS36">
        <v>22.059847000000001</v>
      </c>
      <c r="AT36">
        <v>14.449299999999999</v>
      </c>
      <c r="AU36">
        <v>0</v>
      </c>
      <c r="AV36">
        <v>0</v>
      </c>
      <c r="AW36">
        <v>0</v>
      </c>
      <c r="AX36">
        <v>0</v>
      </c>
      <c r="AY36">
        <v>4.2081369999999998</v>
      </c>
      <c r="AZ36">
        <v>5.1521189999999999</v>
      </c>
      <c r="BA36">
        <v>3.4033350000000002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2139.6174980000001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364.08960000000002</v>
      </c>
      <c r="L37">
        <v>111.7312</v>
      </c>
      <c r="M37">
        <v>76.301383000000001</v>
      </c>
      <c r="N37">
        <v>117.22144</v>
      </c>
      <c r="O37">
        <v>122.904224</v>
      </c>
      <c r="P37">
        <v>100.50626</v>
      </c>
      <c r="Q37">
        <v>12.521599999999999</v>
      </c>
      <c r="R37">
        <v>24.08</v>
      </c>
      <c r="S37">
        <v>10.5952</v>
      </c>
      <c r="T37">
        <v>0</v>
      </c>
      <c r="U37">
        <v>332.66520000000003</v>
      </c>
      <c r="V37">
        <v>7.7055999999999996</v>
      </c>
      <c r="W37">
        <v>19.263999999999999</v>
      </c>
      <c r="X37">
        <v>78.982399999999998</v>
      </c>
      <c r="Y37">
        <v>0</v>
      </c>
      <c r="Z37">
        <v>0</v>
      </c>
      <c r="AA37">
        <v>40.597031000000001</v>
      </c>
      <c r="AB37">
        <v>42.591754000000002</v>
      </c>
      <c r="AC37">
        <v>30.903670000000002</v>
      </c>
      <c r="AD37">
        <v>38.917400999999998</v>
      </c>
      <c r="AE37">
        <v>51.805585999999998</v>
      </c>
      <c r="AF37">
        <v>37.219607000000003</v>
      </c>
      <c r="AG37">
        <v>43.329915</v>
      </c>
      <c r="AH37">
        <v>160.94577000000001</v>
      </c>
      <c r="AI37">
        <v>16.244074999999999</v>
      </c>
      <c r="AJ37">
        <v>0</v>
      </c>
      <c r="AK37">
        <v>57.876607999999997</v>
      </c>
      <c r="AL37">
        <v>74.988973000000001</v>
      </c>
      <c r="AM37">
        <v>0</v>
      </c>
      <c r="AN37">
        <v>0.86685299999999998</v>
      </c>
      <c r="AO37">
        <v>9.4299210000000002</v>
      </c>
      <c r="AP37">
        <v>6.7862260000000001</v>
      </c>
      <c r="AQ37">
        <v>63.293655999999999</v>
      </c>
      <c r="AR37">
        <v>29.774438</v>
      </c>
      <c r="AS37">
        <v>22.059847000000001</v>
      </c>
      <c r="AT37">
        <v>14.449299999999999</v>
      </c>
      <c r="AU37">
        <v>0</v>
      </c>
      <c r="AV37">
        <v>0</v>
      </c>
      <c r="AW37">
        <v>0</v>
      </c>
      <c r="AX37">
        <v>0</v>
      </c>
      <c r="AY37">
        <v>4.2081369999999998</v>
      </c>
      <c r="AZ37">
        <v>5.1521189999999999</v>
      </c>
      <c r="BA37">
        <v>3.4033350000000002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2133.4123290000002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364.08960000000002</v>
      </c>
      <c r="L38">
        <v>111.7312</v>
      </c>
      <c r="M38">
        <v>76.301383000000001</v>
      </c>
      <c r="N38">
        <v>117.22144</v>
      </c>
      <c r="O38">
        <v>122.904224</v>
      </c>
      <c r="P38">
        <v>100.50626</v>
      </c>
      <c r="Q38">
        <v>12.521599999999999</v>
      </c>
      <c r="R38">
        <v>24.08</v>
      </c>
      <c r="S38">
        <v>10.5952</v>
      </c>
      <c r="T38">
        <v>0</v>
      </c>
      <c r="U38">
        <v>332.66520000000003</v>
      </c>
      <c r="V38">
        <v>7.7055999999999996</v>
      </c>
      <c r="W38">
        <v>19.263999999999999</v>
      </c>
      <c r="X38">
        <v>78.982399999999998</v>
      </c>
      <c r="Y38">
        <v>0</v>
      </c>
      <c r="Z38">
        <v>0</v>
      </c>
      <c r="AA38">
        <v>40.597031000000001</v>
      </c>
      <c r="AB38">
        <v>42.591754000000002</v>
      </c>
      <c r="AC38">
        <v>30.903670000000002</v>
      </c>
      <c r="AD38">
        <v>38.917400999999998</v>
      </c>
      <c r="AE38">
        <v>51.805585999999998</v>
      </c>
      <c r="AF38">
        <v>37.219607000000003</v>
      </c>
      <c r="AG38">
        <v>43.329915</v>
      </c>
      <c r="AH38">
        <v>160.94577000000001</v>
      </c>
      <c r="AI38">
        <v>16.244074999999999</v>
      </c>
      <c r="AJ38">
        <v>0</v>
      </c>
      <c r="AK38">
        <v>57.876607999999997</v>
      </c>
      <c r="AL38">
        <v>74.988973000000001</v>
      </c>
      <c r="AM38">
        <v>0</v>
      </c>
      <c r="AN38">
        <v>0.86685299999999998</v>
      </c>
      <c r="AO38">
        <v>9.4299210000000002</v>
      </c>
      <c r="AP38">
        <v>6.7862260000000001</v>
      </c>
      <c r="AQ38">
        <v>63.293655999999999</v>
      </c>
      <c r="AR38">
        <v>29.774438</v>
      </c>
      <c r="AS38">
        <v>22.059847000000001</v>
      </c>
      <c r="AT38">
        <v>14.449299999999999</v>
      </c>
      <c r="AU38">
        <v>0</v>
      </c>
      <c r="AV38">
        <v>0</v>
      </c>
      <c r="AW38">
        <v>0</v>
      </c>
      <c r="AX38">
        <v>0</v>
      </c>
      <c r="AY38">
        <v>4.2081369999999998</v>
      </c>
      <c r="AZ38">
        <v>5.1521189999999999</v>
      </c>
      <c r="BA38">
        <v>3.4033350000000002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2133.4123290000002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364.08960000000002</v>
      </c>
      <c r="L39">
        <v>111.7312</v>
      </c>
      <c r="M39">
        <v>76.301383000000001</v>
      </c>
      <c r="N39">
        <v>117.22144</v>
      </c>
      <c r="O39">
        <v>122.904224</v>
      </c>
      <c r="P39">
        <v>110.13826</v>
      </c>
      <c r="Q39">
        <v>12.521599999999999</v>
      </c>
      <c r="R39">
        <v>24.08</v>
      </c>
      <c r="S39">
        <v>10.5952</v>
      </c>
      <c r="T39">
        <v>0</v>
      </c>
      <c r="U39">
        <v>332.66520000000003</v>
      </c>
      <c r="V39">
        <v>7.7055999999999996</v>
      </c>
      <c r="W39">
        <v>19.263999999999999</v>
      </c>
      <c r="X39">
        <v>78.982399999999998</v>
      </c>
      <c r="Y39">
        <v>0</v>
      </c>
      <c r="Z39">
        <v>0</v>
      </c>
      <c r="AA39">
        <v>40.597031000000001</v>
      </c>
      <c r="AB39">
        <v>42.591754000000002</v>
      </c>
      <c r="AC39">
        <v>30.903670000000002</v>
      </c>
      <c r="AD39">
        <v>38.917400999999998</v>
      </c>
      <c r="AE39">
        <v>51.805585999999998</v>
      </c>
      <c r="AF39">
        <v>27.914705000000001</v>
      </c>
      <c r="AG39">
        <v>43.329915</v>
      </c>
      <c r="AH39">
        <v>160.94577000000001</v>
      </c>
      <c r="AI39">
        <v>18.951419999999999</v>
      </c>
      <c r="AJ39">
        <v>0</v>
      </c>
      <c r="AK39">
        <v>57.876607999999997</v>
      </c>
      <c r="AL39">
        <v>74.988973000000001</v>
      </c>
      <c r="AM39">
        <v>0</v>
      </c>
      <c r="AN39">
        <v>0.86685299999999998</v>
      </c>
      <c r="AO39">
        <v>9.2033760000000004</v>
      </c>
      <c r="AP39">
        <v>7.4031549999999999</v>
      </c>
      <c r="AQ39">
        <v>63.293655999999999</v>
      </c>
      <c r="AR39">
        <v>37.218048000000003</v>
      </c>
      <c r="AS39">
        <v>34.726469000000002</v>
      </c>
      <c r="AT39">
        <v>14.449299999999999</v>
      </c>
      <c r="AU39">
        <v>0</v>
      </c>
      <c r="AV39">
        <v>0</v>
      </c>
      <c r="AW39">
        <v>0</v>
      </c>
      <c r="AX39">
        <v>0</v>
      </c>
      <c r="AY39">
        <v>4.2081369999999998</v>
      </c>
      <c r="AZ39">
        <v>5.1521189999999999</v>
      </c>
      <c r="BA39">
        <v>3.4033350000000002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2156.9473880000005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364.08960000000002</v>
      </c>
      <c r="L40">
        <v>111.7312</v>
      </c>
      <c r="M40">
        <v>76.301383000000001</v>
      </c>
      <c r="N40">
        <v>117.22144</v>
      </c>
      <c r="O40">
        <v>122.904224</v>
      </c>
      <c r="P40">
        <v>110.13826</v>
      </c>
      <c r="Q40">
        <v>12.521599999999999</v>
      </c>
      <c r="R40">
        <v>24.08</v>
      </c>
      <c r="S40">
        <v>10.5952</v>
      </c>
      <c r="T40">
        <v>0</v>
      </c>
      <c r="U40">
        <v>332.66520000000003</v>
      </c>
      <c r="V40">
        <v>7.7055999999999996</v>
      </c>
      <c r="W40">
        <v>19.263999999999999</v>
      </c>
      <c r="X40">
        <v>78.982399999999998</v>
      </c>
      <c r="Y40">
        <v>0</v>
      </c>
      <c r="Z40">
        <v>0</v>
      </c>
      <c r="AA40">
        <v>40.597031000000001</v>
      </c>
      <c r="AB40">
        <v>42.591754000000002</v>
      </c>
      <c r="AC40">
        <v>30.903670000000002</v>
      </c>
      <c r="AD40">
        <v>38.917400999999998</v>
      </c>
      <c r="AE40">
        <v>51.805585999999998</v>
      </c>
      <c r="AF40">
        <v>27.914705000000001</v>
      </c>
      <c r="AG40">
        <v>43.329915</v>
      </c>
      <c r="AH40">
        <v>160.94577000000001</v>
      </c>
      <c r="AI40">
        <v>18.951419999999999</v>
      </c>
      <c r="AJ40">
        <v>0</v>
      </c>
      <c r="AK40">
        <v>57.876607999999997</v>
      </c>
      <c r="AL40">
        <v>74.988973000000001</v>
      </c>
      <c r="AM40">
        <v>0</v>
      </c>
      <c r="AN40">
        <v>0.86685299999999998</v>
      </c>
      <c r="AO40">
        <v>9.2033760000000004</v>
      </c>
      <c r="AP40">
        <v>7.4031549999999999</v>
      </c>
      <c r="AQ40">
        <v>63.293655999999999</v>
      </c>
      <c r="AR40">
        <v>37.218048000000003</v>
      </c>
      <c r="AS40">
        <v>34.726469000000002</v>
      </c>
      <c r="AT40">
        <v>14.449299999999999</v>
      </c>
      <c r="AU40">
        <v>0</v>
      </c>
      <c r="AV40">
        <v>0</v>
      </c>
      <c r="AW40">
        <v>0</v>
      </c>
      <c r="AX40">
        <v>0</v>
      </c>
      <c r="AY40">
        <v>4.2081369999999998</v>
      </c>
      <c r="AZ40">
        <v>5.1521189999999999</v>
      </c>
      <c r="BA40">
        <v>3.4033350000000002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2156.9473880000005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364.08960000000002</v>
      </c>
      <c r="L41">
        <v>111.7312</v>
      </c>
      <c r="M41">
        <v>76.301383000000001</v>
      </c>
      <c r="N41">
        <v>117.22144</v>
      </c>
      <c r="O41">
        <v>122.904224</v>
      </c>
      <c r="P41">
        <v>100.50626</v>
      </c>
      <c r="Q41">
        <v>12.521599999999999</v>
      </c>
      <c r="R41">
        <v>24.08</v>
      </c>
      <c r="S41">
        <v>10.5952</v>
      </c>
      <c r="T41">
        <v>0</v>
      </c>
      <c r="U41">
        <v>332.66520000000003</v>
      </c>
      <c r="V41">
        <v>7.7055999999999996</v>
      </c>
      <c r="W41">
        <v>19.263999999999999</v>
      </c>
      <c r="X41">
        <v>78.982399999999998</v>
      </c>
      <c r="Y41">
        <v>0</v>
      </c>
      <c r="Z41">
        <v>0</v>
      </c>
      <c r="AA41">
        <v>40.597031000000001</v>
      </c>
      <c r="AB41">
        <v>42.591754000000002</v>
      </c>
      <c r="AC41">
        <v>30.903670000000002</v>
      </c>
      <c r="AD41">
        <v>38.917400999999998</v>
      </c>
      <c r="AE41">
        <v>51.805585999999998</v>
      </c>
      <c r="AF41">
        <v>27.914705000000001</v>
      </c>
      <c r="AG41">
        <v>43.329915</v>
      </c>
      <c r="AH41">
        <v>160.94577000000001</v>
      </c>
      <c r="AI41">
        <v>18.951419999999999</v>
      </c>
      <c r="AJ41">
        <v>0</v>
      </c>
      <c r="AK41">
        <v>57.876607999999997</v>
      </c>
      <c r="AL41">
        <v>74.988973000000001</v>
      </c>
      <c r="AM41">
        <v>0</v>
      </c>
      <c r="AN41">
        <v>0.86685299999999998</v>
      </c>
      <c r="AO41">
        <v>9.2033760000000004</v>
      </c>
      <c r="AP41">
        <v>7.4031549999999999</v>
      </c>
      <c r="AQ41">
        <v>63.293655999999999</v>
      </c>
      <c r="AR41">
        <v>29.774438</v>
      </c>
      <c r="AS41">
        <v>34.726469000000002</v>
      </c>
      <c r="AT41">
        <v>14.449299999999999</v>
      </c>
      <c r="AU41">
        <v>0</v>
      </c>
      <c r="AV41">
        <v>0</v>
      </c>
      <c r="AW41">
        <v>0</v>
      </c>
      <c r="AX41">
        <v>0</v>
      </c>
      <c r="AY41">
        <v>4.2081369999999998</v>
      </c>
      <c r="AZ41">
        <v>5.1521189999999999</v>
      </c>
      <c r="BA41">
        <v>3.4033350000000002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2139.8717780000002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364.08960000000002</v>
      </c>
      <c r="L42">
        <v>111.7312</v>
      </c>
      <c r="M42">
        <v>76.301383000000001</v>
      </c>
      <c r="N42">
        <v>117.22144</v>
      </c>
      <c r="O42">
        <v>122.904224</v>
      </c>
      <c r="P42">
        <v>100.50626</v>
      </c>
      <c r="Q42">
        <v>12.521599999999999</v>
      </c>
      <c r="R42">
        <v>24.08</v>
      </c>
      <c r="S42">
        <v>10.5952</v>
      </c>
      <c r="T42">
        <v>0</v>
      </c>
      <c r="U42">
        <v>332.66520000000003</v>
      </c>
      <c r="V42">
        <v>7.7055999999999996</v>
      </c>
      <c r="W42">
        <v>19.263999999999999</v>
      </c>
      <c r="X42">
        <v>78.982399999999998</v>
      </c>
      <c r="Y42">
        <v>0</v>
      </c>
      <c r="Z42">
        <v>0</v>
      </c>
      <c r="AA42">
        <v>40.597031000000001</v>
      </c>
      <c r="AB42">
        <v>42.591754000000002</v>
      </c>
      <c r="AC42">
        <v>30.903670000000002</v>
      </c>
      <c r="AD42">
        <v>38.917400999999998</v>
      </c>
      <c r="AE42">
        <v>51.805585999999998</v>
      </c>
      <c r="AF42">
        <v>27.914705000000001</v>
      </c>
      <c r="AG42">
        <v>43.329915</v>
      </c>
      <c r="AH42">
        <v>160.94577000000001</v>
      </c>
      <c r="AI42">
        <v>18.951419999999999</v>
      </c>
      <c r="AJ42">
        <v>0</v>
      </c>
      <c r="AK42">
        <v>57.876607999999997</v>
      </c>
      <c r="AL42">
        <v>74.988973000000001</v>
      </c>
      <c r="AM42">
        <v>0</v>
      </c>
      <c r="AN42">
        <v>0.86685299999999998</v>
      </c>
      <c r="AO42">
        <v>9.2033760000000004</v>
      </c>
      <c r="AP42">
        <v>7.4031549999999999</v>
      </c>
      <c r="AQ42">
        <v>63.293655999999999</v>
      </c>
      <c r="AR42">
        <v>29.774438</v>
      </c>
      <c r="AS42">
        <v>34.726469000000002</v>
      </c>
      <c r="AT42">
        <v>14.449299999999999</v>
      </c>
      <c r="AU42">
        <v>0</v>
      </c>
      <c r="AV42">
        <v>0</v>
      </c>
      <c r="AW42">
        <v>0</v>
      </c>
      <c r="AX42">
        <v>0</v>
      </c>
      <c r="AY42">
        <v>4.2081369999999998</v>
      </c>
      <c r="AZ42">
        <v>5.1521189999999999</v>
      </c>
      <c r="BA42">
        <v>3.4033350000000002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2139.8717780000002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364.08960000000002</v>
      </c>
      <c r="L43">
        <v>111.7312</v>
      </c>
      <c r="M43">
        <v>76.301383000000001</v>
      </c>
      <c r="N43">
        <v>117.22144</v>
      </c>
      <c r="O43">
        <v>122.904224</v>
      </c>
      <c r="P43">
        <v>94.727059999999994</v>
      </c>
      <c r="Q43">
        <v>12.521599999999999</v>
      </c>
      <c r="R43">
        <v>24.08</v>
      </c>
      <c r="S43">
        <v>10.5952</v>
      </c>
      <c r="T43">
        <v>0</v>
      </c>
      <c r="U43">
        <v>332.66520000000003</v>
      </c>
      <c r="V43">
        <v>7.7055999999999996</v>
      </c>
      <c r="W43">
        <v>19.263999999999999</v>
      </c>
      <c r="X43">
        <v>78.982399999999998</v>
      </c>
      <c r="Y43">
        <v>0</v>
      </c>
      <c r="Z43">
        <v>0</v>
      </c>
      <c r="AA43">
        <v>40.597031000000001</v>
      </c>
      <c r="AB43">
        <v>42.591754000000002</v>
      </c>
      <c r="AC43">
        <v>30.903670000000002</v>
      </c>
      <c r="AD43">
        <v>38.917400999999998</v>
      </c>
      <c r="AE43">
        <v>51.805585999999998</v>
      </c>
      <c r="AF43">
        <v>27.914705000000001</v>
      </c>
      <c r="AG43">
        <v>43.329915</v>
      </c>
      <c r="AH43">
        <v>160.94577000000001</v>
      </c>
      <c r="AI43">
        <v>18.951419999999999</v>
      </c>
      <c r="AJ43">
        <v>0</v>
      </c>
      <c r="AK43">
        <v>57.876607999999997</v>
      </c>
      <c r="AL43">
        <v>74.988973000000001</v>
      </c>
      <c r="AM43">
        <v>5.5894000000000004</v>
      </c>
      <c r="AN43">
        <v>0.86685299999999998</v>
      </c>
      <c r="AO43">
        <v>9.2033760000000004</v>
      </c>
      <c r="AP43">
        <v>7.4031549999999999</v>
      </c>
      <c r="AQ43">
        <v>63.293655999999999</v>
      </c>
      <c r="AR43">
        <v>37.749733999999997</v>
      </c>
      <c r="AS43">
        <v>34.726469000000002</v>
      </c>
      <c r="AT43">
        <v>14.449299999999999</v>
      </c>
      <c r="AU43">
        <v>0</v>
      </c>
      <c r="AV43">
        <v>0</v>
      </c>
      <c r="AW43">
        <v>0</v>
      </c>
      <c r="AX43">
        <v>0</v>
      </c>
      <c r="AY43">
        <v>4.2081369999999998</v>
      </c>
      <c r="AZ43">
        <v>5.1521189999999999</v>
      </c>
      <c r="BA43">
        <v>3.4033350000000002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2147.6572740000006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364.08960000000002</v>
      </c>
      <c r="L44">
        <v>111.7312</v>
      </c>
      <c r="M44">
        <v>76.301383000000001</v>
      </c>
      <c r="N44">
        <v>117.22144</v>
      </c>
      <c r="O44">
        <v>122.904224</v>
      </c>
      <c r="P44">
        <v>94.727059999999994</v>
      </c>
      <c r="Q44">
        <v>12.521599999999999</v>
      </c>
      <c r="R44">
        <v>24.08</v>
      </c>
      <c r="S44">
        <v>10.5952</v>
      </c>
      <c r="T44">
        <v>0</v>
      </c>
      <c r="U44">
        <v>332.66520000000003</v>
      </c>
      <c r="V44">
        <v>7.7055999999999996</v>
      </c>
      <c r="W44">
        <v>19.263999999999999</v>
      </c>
      <c r="X44">
        <v>78.982399999999998</v>
      </c>
      <c r="Y44">
        <v>0</v>
      </c>
      <c r="Z44">
        <v>0</v>
      </c>
      <c r="AA44">
        <v>40.597031000000001</v>
      </c>
      <c r="AB44">
        <v>42.591754000000002</v>
      </c>
      <c r="AC44">
        <v>30.903670000000002</v>
      </c>
      <c r="AD44">
        <v>38.917400999999998</v>
      </c>
      <c r="AE44">
        <v>51.805585999999998</v>
      </c>
      <c r="AF44">
        <v>27.914705000000001</v>
      </c>
      <c r="AG44">
        <v>43.329915</v>
      </c>
      <c r="AH44">
        <v>160.94577000000001</v>
      </c>
      <c r="AI44">
        <v>18.951419999999999</v>
      </c>
      <c r="AJ44">
        <v>0</v>
      </c>
      <c r="AK44">
        <v>57.876607999999997</v>
      </c>
      <c r="AL44">
        <v>74.988973000000001</v>
      </c>
      <c r="AM44">
        <v>11.178801999999999</v>
      </c>
      <c r="AN44">
        <v>0.86685299999999998</v>
      </c>
      <c r="AO44">
        <v>9.2033760000000004</v>
      </c>
      <c r="AP44">
        <v>7.4031549999999999</v>
      </c>
      <c r="AQ44">
        <v>63.293655999999999</v>
      </c>
      <c r="AR44">
        <v>37.749733999999997</v>
      </c>
      <c r="AS44">
        <v>34.726469000000002</v>
      </c>
      <c r="AT44">
        <v>14.449299999999999</v>
      </c>
      <c r="AU44">
        <v>0</v>
      </c>
      <c r="AV44">
        <v>0</v>
      </c>
      <c r="AW44">
        <v>0</v>
      </c>
      <c r="AX44">
        <v>0</v>
      </c>
      <c r="AY44">
        <v>4.2081369999999998</v>
      </c>
      <c r="AZ44">
        <v>5.1521189999999999</v>
      </c>
      <c r="BA44">
        <v>3.4033350000000002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2153.2466760000002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364.08960000000002</v>
      </c>
      <c r="L45">
        <v>111.7312</v>
      </c>
      <c r="M45">
        <v>53.786628999999998</v>
      </c>
      <c r="N45">
        <v>117.22144</v>
      </c>
      <c r="O45">
        <v>122.904224</v>
      </c>
      <c r="P45">
        <v>85.166486000000006</v>
      </c>
      <c r="Q45">
        <v>12.521599999999999</v>
      </c>
      <c r="R45">
        <v>24.08</v>
      </c>
      <c r="S45">
        <v>10.5952</v>
      </c>
      <c r="T45">
        <v>0</v>
      </c>
      <c r="U45">
        <v>332.66520000000003</v>
      </c>
      <c r="V45">
        <v>7.7055999999999996</v>
      </c>
      <c r="W45">
        <v>19.263999999999999</v>
      </c>
      <c r="X45">
        <v>78.982399999999998</v>
      </c>
      <c r="Y45">
        <v>0</v>
      </c>
      <c r="Z45">
        <v>0</v>
      </c>
      <c r="AA45">
        <v>40.597031000000001</v>
      </c>
      <c r="AB45">
        <v>42.591754000000002</v>
      </c>
      <c r="AC45">
        <v>30.903670000000002</v>
      </c>
      <c r="AD45">
        <v>38.917400999999998</v>
      </c>
      <c r="AE45">
        <v>51.805585999999998</v>
      </c>
      <c r="AF45">
        <v>27.914705000000001</v>
      </c>
      <c r="AG45">
        <v>43.329915</v>
      </c>
      <c r="AH45">
        <v>160.94577000000001</v>
      </c>
      <c r="AI45">
        <v>29.780804</v>
      </c>
      <c r="AJ45">
        <v>0</v>
      </c>
      <c r="AK45">
        <v>57.876607999999997</v>
      </c>
      <c r="AL45">
        <v>74.988973000000001</v>
      </c>
      <c r="AM45">
        <v>11.178801999999999</v>
      </c>
      <c r="AN45">
        <v>0.86685299999999998</v>
      </c>
      <c r="AO45">
        <v>9.2033760000000004</v>
      </c>
      <c r="AP45">
        <v>6.1692960000000001</v>
      </c>
      <c r="AQ45">
        <v>63.293655999999999</v>
      </c>
      <c r="AR45">
        <v>30.837810999999999</v>
      </c>
      <c r="AS45">
        <v>15.655374999999999</v>
      </c>
      <c r="AT45">
        <v>14.449299999999999</v>
      </c>
      <c r="AU45">
        <v>0</v>
      </c>
      <c r="AV45">
        <v>0</v>
      </c>
      <c r="AW45">
        <v>0</v>
      </c>
      <c r="AX45">
        <v>0</v>
      </c>
      <c r="AY45">
        <v>4.2081369999999998</v>
      </c>
      <c r="AZ45">
        <v>5.1521189999999999</v>
      </c>
      <c r="BA45">
        <v>3.4033350000000002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2104.7838559999996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364.08960000000002</v>
      </c>
      <c r="L46">
        <v>111.7312</v>
      </c>
      <c r="M46">
        <v>53.786628999999998</v>
      </c>
      <c r="N46">
        <v>117.22144</v>
      </c>
      <c r="O46">
        <v>122.904224</v>
      </c>
      <c r="P46">
        <v>84.700339999999997</v>
      </c>
      <c r="Q46">
        <v>12.521599999999999</v>
      </c>
      <c r="R46">
        <v>24.08</v>
      </c>
      <c r="S46">
        <v>10.5952</v>
      </c>
      <c r="T46">
        <v>0</v>
      </c>
      <c r="U46">
        <v>332.66520000000003</v>
      </c>
      <c r="V46">
        <v>7.7055999999999996</v>
      </c>
      <c r="W46">
        <v>19.263999999999999</v>
      </c>
      <c r="X46">
        <v>78.982399999999998</v>
      </c>
      <c r="Y46">
        <v>0</v>
      </c>
      <c r="Z46">
        <v>0</v>
      </c>
      <c r="AA46">
        <v>40.597031000000001</v>
      </c>
      <c r="AB46">
        <v>42.591754000000002</v>
      </c>
      <c r="AC46">
        <v>30.903670000000002</v>
      </c>
      <c r="AD46">
        <v>38.917400999999998</v>
      </c>
      <c r="AE46">
        <v>51.805585999999998</v>
      </c>
      <c r="AF46">
        <v>27.914705000000001</v>
      </c>
      <c r="AG46">
        <v>43.329915</v>
      </c>
      <c r="AH46">
        <v>160.94577000000001</v>
      </c>
      <c r="AI46">
        <v>29.780804</v>
      </c>
      <c r="AJ46">
        <v>0</v>
      </c>
      <c r="AK46">
        <v>57.876607999999997</v>
      </c>
      <c r="AL46">
        <v>74.988973000000001</v>
      </c>
      <c r="AM46">
        <v>11.178801999999999</v>
      </c>
      <c r="AN46">
        <v>0.86685299999999998</v>
      </c>
      <c r="AO46">
        <v>9.2033760000000004</v>
      </c>
      <c r="AP46">
        <v>6.1692960000000001</v>
      </c>
      <c r="AQ46">
        <v>63.293655999999999</v>
      </c>
      <c r="AR46">
        <v>30.837810999999999</v>
      </c>
      <c r="AS46">
        <v>15.655374999999999</v>
      </c>
      <c r="AT46">
        <v>14.449299999999999</v>
      </c>
      <c r="AU46">
        <v>0</v>
      </c>
      <c r="AV46">
        <v>0</v>
      </c>
      <c r="AW46">
        <v>0</v>
      </c>
      <c r="AX46">
        <v>0</v>
      </c>
      <c r="AY46">
        <v>4.2081369999999998</v>
      </c>
      <c r="AZ46">
        <v>5.1521189999999999</v>
      </c>
      <c r="BA46">
        <v>3.4033350000000002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2104.3177099999998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363.45388800000001</v>
      </c>
      <c r="L47">
        <v>110.86432000000001</v>
      </c>
      <c r="M47">
        <v>53.786628999999998</v>
      </c>
      <c r="N47">
        <v>117.22144</v>
      </c>
      <c r="O47">
        <v>122.904224</v>
      </c>
      <c r="P47">
        <v>95.295540000000003</v>
      </c>
      <c r="Q47">
        <v>11.789567999999999</v>
      </c>
      <c r="R47">
        <v>23.309439999999999</v>
      </c>
      <c r="S47">
        <v>10.5952</v>
      </c>
      <c r="T47">
        <v>0</v>
      </c>
      <c r="U47">
        <v>332.66520000000003</v>
      </c>
      <c r="V47">
        <v>7.7055999999999996</v>
      </c>
      <c r="W47">
        <v>22.028191</v>
      </c>
      <c r="X47">
        <v>97.763259000000005</v>
      </c>
      <c r="Y47">
        <v>0</v>
      </c>
      <c r="Z47">
        <v>0</v>
      </c>
      <c r="AA47">
        <v>40.597031000000001</v>
      </c>
      <c r="AB47">
        <v>42.591754000000002</v>
      </c>
      <c r="AC47">
        <v>30.903670000000002</v>
      </c>
      <c r="AD47">
        <v>38.917400999999998</v>
      </c>
      <c r="AE47">
        <v>51.805585999999998</v>
      </c>
      <c r="AF47">
        <v>27.914705000000001</v>
      </c>
      <c r="AG47">
        <v>43.329915</v>
      </c>
      <c r="AH47">
        <v>160.94577000000001</v>
      </c>
      <c r="AI47">
        <v>29.780804</v>
      </c>
      <c r="AJ47">
        <v>0</v>
      </c>
      <c r="AK47">
        <v>57.876607999999997</v>
      </c>
      <c r="AL47">
        <v>74.988973000000001</v>
      </c>
      <c r="AM47">
        <v>11.178801999999999</v>
      </c>
      <c r="AN47">
        <v>0.86685299999999998</v>
      </c>
      <c r="AO47">
        <v>9.2033760000000004</v>
      </c>
      <c r="AP47">
        <v>4.1951210000000003</v>
      </c>
      <c r="AQ47">
        <v>63.293655999999999</v>
      </c>
      <c r="AR47">
        <v>30.837810999999999</v>
      </c>
      <c r="AS47">
        <v>21.348239</v>
      </c>
      <c r="AT47">
        <v>14.449299999999999</v>
      </c>
      <c r="AU47">
        <v>0</v>
      </c>
      <c r="AV47">
        <v>0</v>
      </c>
      <c r="AW47">
        <v>0</v>
      </c>
      <c r="AX47">
        <v>0</v>
      </c>
      <c r="AY47">
        <v>4.2081369999999998</v>
      </c>
      <c r="AZ47">
        <v>5.1521189999999999</v>
      </c>
      <c r="BA47">
        <v>3.4033350000000002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2137.1714649999994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363.45388800000001</v>
      </c>
      <c r="L48">
        <v>110.86432000000001</v>
      </c>
      <c r="M48">
        <v>53.786628999999998</v>
      </c>
      <c r="N48">
        <v>117.22144</v>
      </c>
      <c r="O48">
        <v>122.904224</v>
      </c>
      <c r="P48">
        <v>95.295540000000003</v>
      </c>
      <c r="Q48">
        <v>11.789567999999999</v>
      </c>
      <c r="R48">
        <v>23.309439999999999</v>
      </c>
      <c r="S48">
        <v>10.5952</v>
      </c>
      <c r="T48">
        <v>0</v>
      </c>
      <c r="U48">
        <v>332.66520000000003</v>
      </c>
      <c r="V48">
        <v>7.7055999999999996</v>
      </c>
      <c r="W48">
        <v>22.028191</v>
      </c>
      <c r="X48">
        <v>97.763259000000005</v>
      </c>
      <c r="Y48">
        <v>0</v>
      </c>
      <c r="Z48">
        <v>0</v>
      </c>
      <c r="AA48">
        <v>40.597031000000001</v>
      </c>
      <c r="AB48">
        <v>42.591754000000002</v>
      </c>
      <c r="AC48">
        <v>30.903670000000002</v>
      </c>
      <c r="AD48">
        <v>38.917400999999998</v>
      </c>
      <c r="AE48">
        <v>51.805585999999998</v>
      </c>
      <c r="AF48">
        <v>27.914705000000001</v>
      </c>
      <c r="AG48">
        <v>43.329915</v>
      </c>
      <c r="AH48">
        <v>160.94577000000001</v>
      </c>
      <c r="AI48">
        <v>29.780804</v>
      </c>
      <c r="AJ48">
        <v>0</v>
      </c>
      <c r="AK48">
        <v>57.876607999999997</v>
      </c>
      <c r="AL48">
        <v>74.988973000000001</v>
      </c>
      <c r="AM48">
        <v>11.178801999999999</v>
      </c>
      <c r="AN48">
        <v>0.86685299999999998</v>
      </c>
      <c r="AO48">
        <v>11.893594</v>
      </c>
      <c r="AP48">
        <v>9.1305580000000006</v>
      </c>
      <c r="AQ48">
        <v>63.293655999999999</v>
      </c>
      <c r="AR48">
        <v>37.749733999999997</v>
      </c>
      <c r="AS48">
        <v>21.348239</v>
      </c>
      <c r="AT48">
        <v>14.449299999999999</v>
      </c>
      <c r="AU48">
        <v>0</v>
      </c>
      <c r="AV48">
        <v>0</v>
      </c>
      <c r="AW48">
        <v>0</v>
      </c>
      <c r="AX48">
        <v>0</v>
      </c>
      <c r="AY48">
        <v>4.2081369999999998</v>
      </c>
      <c r="AZ48">
        <v>5.1521189999999999</v>
      </c>
      <c r="BA48">
        <v>3.4033350000000002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2151.7090429999998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363.45388800000001</v>
      </c>
      <c r="L49">
        <v>110.86432000000001</v>
      </c>
      <c r="M49">
        <v>53.786628999999998</v>
      </c>
      <c r="N49">
        <v>94.913150000000002</v>
      </c>
      <c r="O49">
        <v>91.430508000000003</v>
      </c>
      <c r="P49">
        <v>95.295540000000003</v>
      </c>
      <c r="Q49">
        <v>11.789567999999999</v>
      </c>
      <c r="R49">
        <v>23.309439999999999</v>
      </c>
      <c r="S49">
        <v>10.5952</v>
      </c>
      <c r="T49">
        <v>0</v>
      </c>
      <c r="U49">
        <v>332.66520000000003</v>
      </c>
      <c r="V49">
        <v>8.110144</v>
      </c>
      <c r="W49">
        <v>22.028191</v>
      </c>
      <c r="X49">
        <v>97.763259000000005</v>
      </c>
      <c r="Y49">
        <v>0</v>
      </c>
      <c r="Z49">
        <v>0</v>
      </c>
      <c r="AA49">
        <v>27.012944000000001</v>
      </c>
      <c r="AB49">
        <v>42.591754000000002</v>
      </c>
      <c r="AC49">
        <v>30.903670000000002</v>
      </c>
      <c r="AD49">
        <v>38.917400999999998</v>
      </c>
      <c r="AE49">
        <v>0</v>
      </c>
      <c r="AF49">
        <v>27.914705000000001</v>
      </c>
      <c r="AG49">
        <v>43.329915</v>
      </c>
      <c r="AH49">
        <v>160.94577000000001</v>
      </c>
      <c r="AI49">
        <v>29.780804</v>
      </c>
      <c r="AJ49">
        <v>0</v>
      </c>
      <c r="AK49">
        <v>57.876607999999997</v>
      </c>
      <c r="AL49">
        <v>74.988973000000001</v>
      </c>
      <c r="AM49">
        <v>5.5894000000000004</v>
      </c>
      <c r="AN49">
        <v>0.90625599999999995</v>
      </c>
      <c r="AO49">
        <v>11.893594</v>
      </c>
      <c r="AP49">
        <v>4.8120510000000003</v>
      </c>
      <c r="AQ49">
        <v>45.397305000000003</v>
      </c>
      <c r="AR49">
        <v>37.749733999999997</v>
      </c>
      <c r="AS49">
        <v>21.348239</v>
      </c>
      <c r="AT49">
        <v>14.449299999999999</v>
      </c>
      <c r="AU49">
        <v>0</v>
      </c>
      <c r="AV49">
        <v>0</v>
      </c>
      <c r="AW49">
        <v>0</v>
      </c>
      <c r="AX49">
        <v>0</v>
      </c>
      <c r="AY49">
        <v>4.2081369999999998</v>
      </c>
      <c r="AZ49">
        <v>5.1521189999999999</v>
      </c>
      <c r="BA49">
        <v>3.4033350000000002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2005.1770510000001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363.45388800000001</v>
      </c>
      <c r="L50">
        <v>110.86432000000001</v>
      </c>
      <c r="M50">
        <v>53.786628999999998</v>
      </c>
      <c r="N50">
        <v>94.913150000000002</v>
      </c>
      <c r="O50">
        <v>91.430508000000003</v>
      </c>
      <c r="P50">
        <v>85.663539999999998</v>
      </c>
      <c r="Q50">
        <v>11.789567999999999</v>
      </c>
      <c r="R50">
        <v>23.309439999999999</v>
      </c>
      <c r="S50">
        <v>10.5952</v>
      </c>
      <c r="T50">
        <v>0</v>
      </c>
      <c r="U50">
        <v>332.66520000000003</v>
      </c>
      <c r="V50">
        <v>8.110144</v>
      </c>
      <c r="W50">
        <v>22.028191</v>
      </c>
      <c r="X50">
        <v>97.763259000000005</v>
      </c>
      <c r="Y50">
        <v>0</v>
      </c>
      <c r="Z50">
        <v>0</v>
      </c>
      <c r="AA50">
        <v>13.468425999999999</v>
      </c>
      <c r="AB50">
        <v>42.591754000000002</v>
      </c>
      <c r="AC50">
        <v>30.903670000000002</v>
      </c>
      <c r="AD50">
        <v>38.917400999999998</v>
      </c>
      <c r="AE50">
        <v>0</v>
      </c>
      <c r="AF50">
        <v>27.914705000000001</v>
      </c>
      <c r="AG50">
        <v>43.329915</v>
      </c>
      <c r="AH50">
        <v>160.94577000000001</v>
      </c>
      <c r="AI50">
        <v>20.305092999999999</v>
      </c>
      <c r="AJ50">
        <v>0</v>
      </c>
      <c r="AK50">
        <v>57.876607999999997</v>
      </c>
      <c r="AL50">
        <v>74.988973000000001</v>
      </c>
      <c r="AM50">
        <v>0</v>
      </c>
      <c r="AN50">
        <v>0.90625599999999995</v>
      </c>
      <c r="AO50">
        <v>11.893594</v>
      </c>
      <c r="AP50">
        <v>4.8120510000000003</v>
      </c>
      <c r="AQ50">
        <v>30.264870999999999</v>
      </c>
      <c r="AR50">
        <v>30.837810999999999</v>
      </c>
      <c r="AS50">
        <v>21.348239</v>
      </c>
      <c r="AT50">
        <v>14.449299999999999</v>
      </c>
      <c r="AU50">
        <v>0</v>
      </c>
      <c r="AV50">
        <v>0</v>
      </c>
      <c r="AW50">
        <v>0</v>
      </c>
      <c r="AX50">
        <v>0</v>
      </c>
      <c r="AY50">
        <v>4.2081369999999998</v>
      </c>
      <c r="AZ50">
        <v>5.1521189999999999</v>
      </c>
      <c r="BA50">
        <v>3.4033350000000002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1944.891065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363.45388800000001</v>
      </c>
      <c r="L51">
        <v>110.86432000000001</v>
      </c>
      <c r="M51">
        <v>53.786628999999998</v>
      </c>
      <c r="N51">
        <v>81.276838999999995</v>
      </c>
      <c r="O51">
        <v>67.693021999999999</v>
      </c>
      <c r="P51">
        <v>85.663539999999998</v>
      </c>
      <c r="Q51">
        <v>11.941850000000001</v>
      </c>
      <c r="R51">
        <v>23.945152</v>
      </c>
      <c r="S51">
        <v>11.225517999999999</v>
      </c>
      <c r="T51">
        <v>0.96319999999999995</v>
      </c>
      <c r="U51">
        <v>302.78883500000001</v>
      </c>
      <c r="V51">
        <v>8.110144</v>
      </c>
      <c r="W51">
        <v>22.028191</v>
      </c>
      <c r="X51">
        <v>97.763259000000005</v>
      </c>
      <c r="Y51">
        <v>0</v>
      </c>
      <c r="Z51">
        <v>0</v>
      </c>
      <c r="AA51">
        <v>13.468425999999999</v>
      </c>
      <c r="AB51">
        <v>42.591754000000002</v>
      </c>
      <c r="AC51">
        <v>30.903670000000002</v>
      </c>
      <c r="AD51">
        <v>38.917400999999998</v>
      </c>
      <c r="AE51">
        <v>0</v>
      </c>
      <c r="AF51">
        <v>27.914705000000001</v>
      </c>
      <c r="AG51">
        <v>43.329915</v>
      </c>
      <c r="AH51">
        <v>160.94577000000001</v>
      </c>
      <c r="AI51">
        <v>20.305092999999999</v>
      </c>
      <c r="AJ51">
        <v>0</v>
      </c>
      <c r="AK51">
        <v>57.876607999999997</v>
      </c>
      <c r="AL51">
        <v>74.988973000000001</v>
      </c>
      <c r="AM51">
        <v>0</v>
      </c>
      <c r="AN51">
        <v>0.90625599999999995</v>
      </c>
      <c r="AO51">
        <v>11.893594</v>
      </c>
      <c r="AP51">
        <v>6.1692960000000001</v>
      </c>
      <c r="AQ51">
        <v>15.132434999999999</v>
      </c>
      <c r="AR51">
        <v>30.837810999999999</v>
      </c>
      <c r="AS51">
        <v>22.771455</v>
      </c>
      <c r="AT51">
        <v>14.449299999999999</v>
      </c>
      <c r="AU51">
        <v>0</v>
      </c>
      <c r="AV51">
        <v>0</v>
      </c>
      <c r="AW51">
        <v>0</v>
      </c>
      <c r="AX51">
        <v>0</v>
      </c>
      <c r="AY51">
        <v>4.2081369999999998</v>
      </c>
      <c r="AZ51">
        <v>5.1521189999999999</v>
      </c>
      <c r="BA51">
        <v>3.4033350000000002</v>
      </c>
      <c r="BB51">
        <v>1.398855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1869.069295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363.45388800000001</v>
      </c>
      <c r="L52">
        <v>110.86432000000001</v>
      </c>
      <c r="M52">
        <v>53.786628999999998</v>
      </c>
      <c r="N52">
        <v>81.276838999999995</v>
      </c>
      <c r="O52">
        <v>67.693021999999999</v>
      </c>
      <c r="P52">
        <v>85.663539999999998</v>
      </c>
      <c r="Q52">
        <v>11.941850000000001</v>
      </c>
      <c r="R52">
        <v>23.945152</v>
      </c>
      <c r="S52">
        <v>11.225517999999999</v>
      </c>
      <c r="T52">
        <v>0.96319999999999995</v>
      </c>
      <c r="U52">
        <v>273.91062099999999</v>
      </c>
      <c r="V52">
        <v>8.110144</v>
      </c>
      <c r="W52">
        <v>22.028191</v>
      </c>
      <c r="X52">
        <v>97.763259000000005</v>
      </c>
      <c r="Y52">
        <v>0</v>
      </c>
      <c r="Z52">
        <v>0</v>
      </c>
      <c r="AA52">
        <v>13.468425999999999</v>
      </c>
      <c r="AB52">
        <v>42.591754000000002</v>
      </c>
      <c r="AC52">
        <v>30.903670000000002</v>
      </c>
      <c r="AD52">
        <v>38.917400999999998</v>
      </c>
      <c r="AE52">
        <v>0</v>
      </c>
      <c r="AF52">
        <v>27.914705000000001</v>
      </c>
      <c r="AG52">
        <v>43.329915</v>
      </c>
      <c r="AH52">
        <v>160.94577000000001</v>
      </c>
      <c r="AI52">
        <v>20.305092999999999</v>
      </c>
      <c r="AJ52">
        <v>0</v>
      </c>
      <c r="AK52">
        <v>57.876607999999997</v>
      </c>
      <c r="AL52">
        <v>74.988973000000001</v>
      </c>
      <c r="AM52">
        <v>0</v>
      </c>
      <c r="AN52">
        <v>0.90625599999999995</v>
      </c>
      <c r="AO52">
        <v>11.893594</v>
      </c>
      <c r="AP52">
        <v>6.1692960000000001</v>
      </c>
      <c r="AQ52">
        <v>15.132434999999999</v>
      </c>
      <c r="AR52">
        <v>30.837810999999999</v>
      </c>
      <c r="AS52">
        <v>22.771455</v>
      </c>
      <c r="AT52">
        <v>14.449299999999999</v>
      </c>
      <c r="AU52">
        <v>0</v>
      </c>
      <c r="AV52">
        <v>0</v>
      </c>
      <c r="AW52">
        <v>0</v>
      </c>
      <c r="AX52">
        <v>0</v>
      </c>
      <c r="AY52">
        <v>4.2081369999999998</v>
      </c>
      <c r="AZ52">
        <v>5.1521189999999999</v>
      </c>
      <c r="BA52">
        <v>3.4033350000000002</v>
      </c>
      <c r="BB52">
        <v>1.398855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1840.1910810000002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363.45388800000001</v>
      </c>
      <c r="L53">
        <v>110.86432000000001</v>
      </c>
      <c r="M53">
        <v>53.786628999999998</v>
      </c>
      <c r="N53">
        <v>81.276838999999995</v>
      </c>
      <c r="O53">
        <v>67.693021999999999</v>
      </c>
      <c r="P53">
        <v>85.663539999999998</v>
      </c>
      <c r="Q53">
        <v>11.941850000000001</v>
      </c>
      <c r="R53">
        <v>23.945152</v>
      </c>
      <c r="S53">
        <v>11.225517999999999</v>
      </c>
      <c r="T53">
        <v>0.96319999999999995</v>
      </c>
      <c r="U53">
        <v>248.174913</v>
      </c>
      <c r="V53">
        <v>8.110144</v>
      </c>
      <c r="W53">
        <v>22.028191</v>
      </c>
      <c r="X53">
        <v>97.763259000000005</v>
      </c>
      <c r="Y53">
        <v>0</v>
      </c>
      <c r="Z53">
        <v>0</v>
      </c>
      <c r="AA53">
        <v>13.468425999999999</v>
      </c>
      <c r="AB53">
        <v>42.591754000000002</v>
      </c>
      <c r="AC53">
        <v>30.903670000000002</v>
      </c>
      <c r="AD53">
        <v>38.917400999999998</v>
      </c>
      <c r="AE53">
        <v>0</v>
      </c>
      <c r="AF53">
        <v>27.914705000000001</v>
      </c>
      <c r="AG53">
        <v>43.329915</v>
      </c>
      <c r="AH53">
        <v>160.94577000000001</v>
      </c>
      <c r="AI53">
        <v>20.305092999999999</v>
      </c>
      <c r="AJ53">
        <v>0</v>
      </c>
      <c r="AK53">
        <v>57.876607999999997</v>
      </c>
      <c r="AL53">
        <v>74.988973000000001</v>
      </c>
      <c r="AM53">
        <v>0</v>
      </c>
      <c r="AN53">
        <v>0.90625599999999995</v>
      </c>
      <c r="AO53">
        <v>11.327232</v>
      </c>
      <c r="AP53">
        <v>5.5523660000000001</v>
      </c>
      <c r="AQ53">
        <v>15.132434999999999</v>
      </c>
      <c r="AR53">
        <v>37.749733999999997</v>
      </c>
      <c r="AS53">
        <v>28.464319</v>
      </c>
      <c r="AT53">
        <v>14.449299999999999</v>
      </c>
      <c r="AU53">
        <v>0</v>
      </c>
      <c r="AV53">
        <v>0</v>
      </c>
      <c r="AW53">
        <v>0</v>
      </c>
      <c r="AX53">
        <v>0</v>
      </c>
      <c r="AY53">
        <v>4.2081369999999998</v>
      </c>
      <c r="AZ53">
        <v>5.1521189999999999</v>
      </c>
      <c r="BA53">
        <v>3.4033350000000002</v>
      </c>
      <c r="BB53">
        <v>1.398855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1825.8768679999998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363.45388800000001</v>
      </c>
      <c r="L54">
        <v>110.86432000000001</v>
      </c>
      <c r="M54">
        <v>53.786628999999998</v>
      </c>
      <c r="N54">
        <v>81.276838999999995</v>
      </c>
      <c r="O54">
        <v>67.693021999999999</v>
      </c>
      <c r="P54">
        <v>85.663539999999998</v>
      </c>
      <c r="Q54">
        <v>11.941850000000001</v>
      </c>
      <c r="R54">
        <v>23.945152</v>
      </c>
      <c r="S54">
        <v>11.225517999999999</v>
      </c>
      <c r="T54">
        <v>0.96319999999999995</v>
      </c>
      <c r="U54">
        <v>244.84659600000001</v>
      </c>
      <c r="V54">
        <v>8.110144</v>
      </c>
      <c r="W54">
        <v>22.028191</v>
      </c>
      <c r="X54">
        <v>97.763259000000005</v>
      </c>
      <c r="Y54">
        <v>0</v>
      </c>
      <c r="Z54">
        <v>0</v>
      </c>
      <c r="AA54">
        <v>13.468425999999999</v>
      </c>
      <c r="AB54">
        <v>42.591754000000002</v>
      </c>
      <c r="AC54">
        <v>30.903670000000002</v>
      </c>
      <c r="AD54">
        <v>38.917400999999998</v>
      </c>
      <c r="AE54">
        <v>0</v>
      </c>
      <c r="AF54">
        <v>27.914705000000001</v>
      </c>
      <c r="AG54">
        <v>43.329915</v>
      </c>
      <c r="AH54">
        <v>160.94577000000001</v>
      </c>
      <c r="AI54">
        <v>20.305092999999999</v>
      </c>
      <c r="AJ54">
        <v>0</v>
      </c>
      <c r="AK54">
        <v>57.876607999999997</v>
      </c>
      <c r="AL54">
        <v>74.988973000000001</v>
      </c>
      <c r="AM54">
        <v>0</v>
      </c>
      <c r="AN54">
        <v>0.90625599999999995</v>
      </c>
      <c r="AO54">
        <v>11.327232</v>
      </c>
      <c r="AP54">
        <v>5.5523660000000001</v>
      </c>
      <c r="AQ54">
        <v>15.132434999999999</v>
      </c>
      <c r="AR54">
        <v>37.749733999999997</v>
      </c>
      <c r="AS54">
        <v>28.464319</v>
      </c>
      <c r="AT54">
        <v>14.449299999999999</v>
      </c>
      <c r="AU54">
        <v>0</v>
      </c>
      <c r="AV54">
        <v>0</v>
      </c>
      <c r="AW54">
        <v>0</v>
      </c>
      <c r="AX54">
        <v>0</v>
      </c>
      <c r="AY54">
        <v>4.2081369999999998</v>
      </c>
      <c r="AZ54">
        <v>5.1521189999999999</v>
      </c>
      <c r="BA54">
        <v>3.4033350000000002</v>
      </c>
      <c r="BB54">
        <v>1.398855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1822.5485509999999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363.45388800000001</v>
      </c>
      <c r="L55">
        <v>110.86432000000001</v>
      </c>
      <c r="M55">
        <v>53.786628999999998</v>
      </c>
      <c r="N55">
        <v>81.276838999999995</v>
      </c>
      <c r="O55">
        <v>67.693021999999999</v>
      </c>
      <c r="P55">
        <v>85.663539999999998</v>
      </c>
      <c r="Q55">
        <v>11.941850000000001</v>
      </c>
      <c r="R55">
        <v>23.945152</v>
      </c>
      <c r="S55">
        <v>11.225517999999999</v>
      </c>
      <c r="T55">
        <v>0.96319999999999995</v>
      </c>
      <c r="U55">
        <v>244.84659600000001</v>
      </c>
      <c r="V55">
        <v>8.110144</v>
      </c>
      <c r="W55">
        <v>22.028191</v>
      </c>
      <c r="X55">
        <v>97.763259000000005</v>
      </c>
      <c r="Y55">
        <v>0</v>
      </c>
      <c r="Z55">
        <v>0</v>
      </c>
      <c r="AA55">
        <v>13.468425999999999</v>
      </c>
      <c r="AB55">
        <v>42.591754000000002</v>
      </c>
      <c r="AC55">
        <v>30.903670000000002</v>
      </c>
      <c r="AD55">
        <v>38.917400999999998</v>
      </c>
      <c r="AE55">
        <v>0</v>
      </c>
      <c r="AF55">
        <v>27.914705000000001</v>
      </c>
      <c r="AG55">
        <v>43.329915</v>
      </c>
      <c r="AH55">
        <v>160.94577000000001</v>
      </c>
      <c r="AI55">
        <v>20.305092999999999</v>
      </c>
      <c r="AJ55">
        <v>0</v>
      </c>
      <c r="AK55">
        <v>57.876607999999997</v>
      </c>
      <c r="AL55">
        <v>74.988973000000001</v>
      </c>
      <c r="AM55">
        <v>0</v>
      </c>
      <c r="AN55">
        <v>0.90625599999999995</v>
      </c>
      <c r="AO55">
        <v>11.610412999999999</v>
      </c>
      <c r="AP55">
        <v>10.487803</v>
      </c>
      <c r="AQ55">
        <v>15.132434999999999</v>
      </c>
      <c r="AR55">
        <v>31.901184000000001</v>
      </c>
      <c r="AS55">
        <v>28.464319</v>
      </c>
      <c r="AT55">
        <v>14.449299999999999</v>
      </c>
      <c r="AU55">
        <v>0</v>
      </c>
      <c r="AV55">
        <v>0</v>
      </c>
      <c r="AW55">
        <v>0</v>
      </c>
      <c r="AX55">
        <v>0</v>
      </c>
      <c r="AY55">
        <v>4.2081369999999998</v>
      </c>
      <c r="AZ55">
        <v>5.1521189999999999</v>
      </c>
      <c r="BA55">
        <v>3.4033350000000002</v>
      </c>
      <c r="BB55">
        <v>1.398855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1821.918619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363.45388800000001</v>
      </c>
      <c r="L56">
        <v>110.86432000000001</v>
      </c>
      <c r="M56">
        <v>53.786628999999998</v>
      </c>
      <c r="N56">
        <v>81.276838999999995</v>
      </c>
      <c r="O56">
        <v>67.693021999999999</v>
      </c>
      <c r="P56">
        <v>85.663539999999998</v>
      </c>
      <c r="Q56">
        <v>11.941850000000001</v>
      </c>
      <c r="R56">
        <v>23.945152</v>
      </c>
      <c r="S56">
        <v>11.225517999999999</v>
      </c>
      <c r="T56">
        <v>0.96319999999999995</v>
      </c>
      <c r="U56">
        <v>244.84659600000001</v>
      </c>
      <c r="V56">
        <v>8.110144</v>
      </c>
      <c r="W56">
        <v>22.028191</v>
      </c>
      <c r="X56">
        <v>97.763259000000005</v>
      </c>
      <c r="Y56">
        <v>0</v>
      </c>
      <c r="Z56">
        <v>0</v>
      </c>
      <c r="AA56">
        <v>13.468425999999999</v>
      </c>
      <c r="AB56">
        <v>42.591754000000002</v>
      </c>
      <c r="AC56">
        <v>30.903670000000002</v>
      </c>
      <c r="AD56">
        <v>38.917400999999998</v>
      </c>
      <c r="AE56">
        <v>0</v>
      </c>
      <c r="AF56">
        <v>27.914705000000001</v>
      </c>
      <c r="AG56">
        <v>43.329915</v>
      </c>
      <c r="AH56">
        <v>160.94577000000001</v>
      </c>
      <c r="AI56">
        <v>20.305092999999999</v>
      </c>
      <c r="AJ56">
        <v>0</v>
      </c>
      <c r="AK56">
        <v>57.876607999999997</v>
      </c>
      <c r="AL56">
        <v>74.988973000000001</v>
      </c>
      <c r="AM56">
        <v>0</v>
      </c>
      <c r="AN56">
        <v>0.90625599999999995</v>
      </c>
      <c r="AO56">
        <v>11.610412999999999</v>
      </c>
      <c r="AP56">
        <v>6.7862260000000001</v>
      </c>
      <c r="AQ56">
        <v>15.132434999999999</v>
      </c>
      <c r="AR56">
        <v>31.901184000000001</v>
      </c>
      <c r="AS56">
        <v>28.464319</v>
      </c>
      <c r="AT56">
        <v>14.449299999999999</v>
      </c>
      <c r="AU56">
        <v>0</v>
      </c>
      <c r="AV56">
        <v>0</v>
      </c>
      <c r="AW56">
        <v>0</v>
      </c>
      <c r="AX56">
        <v>0</v>
      </c>
      <c r="AY56">
        <v>4.2081369999999998</v>
      </c>
      <c r="AZ56">
        <v>5.1521189999999999</v>
      </c>
      <c r="BA56">
        <v>3.4033350000000002</v>
      </c>
      <c r="BB56">
        <v>1.398855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1818.217042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363.45388800000001</v>
      </c>
      <c r="L57">
        <v>110.96064</v>
      </c>
      <c r="M57">
        <v>53.786628999999998</v>
      </c>
      <c r="N57">
        <v>103.58512899999999</v>
      </c>
      <c r="O57">
        <v>99.166737999999995</v>
      </c>
      <c r="P57">
        <v>95.690259999999995</v>
      </c>
      <c r="Q57">
        <v>11.941850000000001</v>
      </c>
      <c r="R57">
        <v>23.945152</v>
      </c>
      <c r="S57">
        <v>11.225517999999999</v>
      </c>
      <c r="T57">
        <v>0.96319999999999995</v>
      </c>
      <c r="U57">
        <v>273.74259599999999</v>
      </c>
      <c r="V57">
        <v>8.110144</v>
      </c>
      <c r="W57">
        <v>22.028191</v>
      </c>
      <c r="X57">
        <v>97.763259000000005</v>
      </c>
      <c r="Y57">
        <v>0</v>
      </c>
      <c r="Z57">
        <v>0</v>
      </c>
      <c r="AA57">
        <v>13.468425999999999</v>
      </c>
      <c r="AB57">
        <v>42.591754000000002</v>
      </c>
      <c r="AC57">
        <v>30.903670000000002</v>
      </c>
      <c r="AD57">
        <v>38.917400999999998</v>
      </c>
      <c r="AE57">
        <v>0</v>
      </c>
      <c r="AF57">
        <v>18.609804</v>
      </c>
      <c r="AG57">
        <v>43.329915</v>
      </c>
      <c r="AH57">
        <v>160.94577000000001</v>
      </c>
      <c r="AI57">
        <v>20.305092999999999</v>
      </c>
      <c r="AJ57">
        <v>0</v>
      </c>
      <c r="AK57">
        <v>57.876607999999997</v>
      </c>
      <c r="AL57">
        <v>74.988973000000001</v>
      </c>
      <c r="AM57">
        <v>0</v>
      </c>
      <c r="AN57">
        <v>0.90625599999999995</v>
      </c>
      <c r="AO57">
        <v>11.610412999999999</v>
      </c>
      <c r="AP57">
        <v>6.7862260000000001</v>
      </c>
      <c r="AQ57">
        <v>30.264870999999999</v>
      </c>
      <c r="AR57">
        <v>31.901184000000001</v>
      </c>
      <c r="AS57">
        <v>28.464319</v>
      </c>
      <c r="AT57">
        <v>14.449299999999999</v>
      </c>
      <c r="AU57">
        <v>0</v>
      </c>
      <c r="AV57">
        <v>0</v>
      </c>
      <c r="AW57">
        <v>0</v>
      </c>
      <c r="AX57">
        <v>0</v>
      </c>
      <c r="AY57">
        <v>4.2081369999999998</v>
      </c>
      <c r="AZ57">
        <v>5.1521189999999999</v>
      </c>
      <c r="BA57">
        <v>3.4033350000000002</v>
      </c>
      <c r="BB57">
        <v>1.398855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1916.8456230000002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363.45388800000001</v>
      </c>
      <c r="L58">
        <v>110.96064</v>
      </c>
      <c r="M58">
        <v>53.786628999999998</v>
      </c>
      <c r="N58">
        <v>103.58512899999999</v>
      </c>
      <c r="O58">
        <v>99.166737999999995</v>
      </c>
      <c r="P58">
        <v>95.690259999999995</v>
      </c>
      <c r="Q58">
        <v>11.941850000000001</v>
      </c>
      <c r="R58">
        <v>23.945152</v>
      </c>
      <c r="S58">
        <v>11.225517999999999</v>
      </c>
      <c r="T58">
        <v>0.96319999999999995</v>
      </c>
      <c r="U58">
        <v>273.74259599999999</v>
      </c>
      <c r="V58">
        <v>8.110144</v>
      </c>
      <c r="W58">
        <v>22.028191</v>
      </c>
      <c r="X58">
        <v>97.763259000000005</v>
      </c>
      <c r="Y58">
        <v>0</v>
      </c>
      <c r="Z58">
        <v>0</v>
      </c>
      <c r="AA58">
        <v>13.468425999999999</v>
      </c>
      <c r="AB58">
        <v>42.591754000000002</v>
      </c>
      <c r="AC58">
        <v>30.903670000000002</v>
      </c>
      <c r="AD58">
        <v>38.917400999999998</v>
      </c>
      <c r="AE58">
        <v>0</v>
      </c>
      <c r="AF58">
        <v>18.609804</v>
      </c>
      <c r="AG58">
        <v>43.329915</v>
      </c>
      <c r="AH58">
        <v>160.94577000000001</v>
      </c>
      <c r="AI58">
        <v>20.305092999999999</v>
      </c>
      <c r="AJ58">
        <v>0</v>
      </c>
      <c r="AK58">
        <v>57.876607999999997</v>
      </c>
      <c r="AL58">
        <v>74.988973000000001</v>
      </c>
      <c r="AM58">
        <v>0</v>
      </c>
      <c r="AN58">
        <v>0.90625599999999995</v>
      </c>
      <c r="AO58">
        <v>11.610412999999999</v>
      </c>
      <c r="AP58">
        <v>6.7862260000000001</v>
      </c>
      <c r="AQ58">
        <v>30.264870999999999</v>
      </c>
      <c r="AR58">
        <v>31.901184000000001</v>
      </c>
      <c r="AS58">
        <v>28.464319</v>
      </c>
      <c r="AT58">
        <v>14.449299999999999</v>
      </c>
      <c r="AU58">
        <v>0</v>
      </c>
      <c r="AV58">
        <v>0</v>
      </c>
      <c r="AW58">
        <v>0</v>
      </c>
      <c r="AX58">
        <v>0</v>
      </c>
      <c r="AY58">
        <v>4.2081369999999998</v>
      </c>
      <c r="AZ58">
        <v>5.1521189999999999</v>
      </c>
      <c r="BA58">
        <v>3.4033350000000002</v>
      </c>
      <c r="BB58">
        <v>1.398855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1916.8456230000002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363.45388800000001</v>
      </c>
      <c r="L59">
        <v>110.96064</v>
      </c>
      <c r="M59">
        <v>76.301383000000001</v>
      </c>
      <c r="N59">
        <v>117.22144</v>
      </c>
      <c r="O59">
        <v>122.904224</v>
      </c>
      <c r="P59">
        <v>95.690259999999995</v>
      </c>
      <c r="Q59">
        <v>11.941850000000001</v>
      </c>
      <c r="R59">
        <v>23.945152</v>
      </c>
      <c r="S59">
        <v>11.225517999999999</v>
      </c>
      <c r="T59">
        <v>0.96319999999999995</v>
      </c>
      <c r="U59">
        <v>285.51317999999998</v>
      </c>
      <c r="V59">
        <v>12.201625</v>
      </c>
      <c r="W59">
        <v>27.931740000000001</v>
      </c>
      <c r="X59">
        <v>123.89815</v>
      </c>
      <c r="Y59">
        <v>0</v>
      </c>
      <c r="Z59">
        <v>0</v>
      </c>
      <c r="AA59">
        <v>13.468425999999999</v>
      </c>
      <c r="AB59">
        <v>42.591754000000002</v>
      </c>
      <c r="AC59">
        <v>30.903670000000002</v>
      </c>
      <c r="AD59">
        <v>38.917400999999998</v>
      </c>
      <c r="AE59">
        <v>0</v>
      </c>
      <c r="AF59">
        <v>18.609804</v>
      </c>
      <c r="AG59">
        <v>43.329915</v>
      </c>
      <c r="AH59">
        <v>160.94577000000001</v>
      </c>
      <c r="AI59">
        <v>29.780804</v>
      </c>
      <c r="AJ59">
        <v>0</v>
      </c>
      <c r="AK59">
        <v>57.876607999999997</v>
      </c>
      <c r="AL59">
        <v>74.988973000000001</v>
      </c>
      <c r="AM59">
        <v>0</v>
      </c>
      <c r="AN59">
        <v>0.90625599999999995</v>
      </c>
      <c r="AO59">
        <v>11.610412999999999</v>
      </c>
      <c r="AP59">
        <v>6.7862260000000001</v>
      </c>
      <c r="AQ59">
        <v>30.264870999999999</v>
      </c>
      <c r="AR59">
        <v>31.901184000000001</v>
      </c>
      <c r="AS59">
        <v>28.464319</v>
      </c>
      <c r="AT59">
        <v>14.449299999999999</v>
      </c>
      <c r="AU59">
        <v>0</v>
      </c>
      <c r="AV59">
        <v>0</v>
      </c>
      <c r="AW59">
        <v>0</v>
      </c>
      <c r="AX59">
        <v>0</v>
      </c>
      <c r="AY59">
        <v>4.2081369999999998</v>
      </c>
      <c r="AZ59">
        <v>5.1521189999999999</v>
      </c>
      <c r="BA59">
        <v>3.4033350000000002</v>
      </c>
      <c r="BB59">
        <v>1.398855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2034.1103899999998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363.45388800000001</v>
      </c>
      <c r="L60">
        <v>110.96064</v>
      </c>
      <c r="M60">
        <v>76.301383000000001</v>
      </c>
      <c r="N60">
        <v>117.22144</v>
      </c>
      <c r="O60">
        <v>122.904224</v>
      </c>
      <c r="P60">
        <v>95.690259999999995</v>
      </c>
      <c r="Q60">
        <v>11.941850000000001</v>
      </c>
      <c r="R60">
        <v>23.945152</v>
      </c>
      <c r="S60">
        <v>11.225517999999999</v>
      </c>
      <c r="T60">
        <v>0.96319999999999995</v>
      </c>
      <c r="U60">
        <v>307.36532299999999</v>
      </c>
      <c r="V60">
        <v>12.201625</v>
      </c>
      <c r="W60">
        <v>27.931740000000001</v>
      </c>
      <c r="X60">
        <v>123.89815</v>
      </c>
      <c r="Y60">
        <v>0</v>
      </c>
      <c r="Z60">
        <v>0</v>
      </c>
      <c r="AA60">
        <v>27.012944000000001</v>
      </c>
      <c r="AB60">
        <v>42.591754000000002</v>
      </c>
      <c r="AC60">
        <v>30.903670000000002</v>
      </c>
      <c r="AD60">
        <v>38.917400999999998</v>
      </c>
      <c r="AE60">
        <v>0</v>
      </c>
      <c r="AF60">
        <v>18.609804</v>
      </c>
      <c r="AG60">
        <v>43.329915</v>
      </c>
      <c r="AH60">
        <v>160.94577000000001</v>
      </c>
      <c r="AI60">
        <v>29.780804</v>
      </c>
      <c r="AJ60">
        <v>0</v>
      </c>
      <c r="AK60">
        <v>57.876607999999997</v>
      </c>
      <c r="AL60">
        <v>74.988973000000001</v>
      </c>
      <c r="AM60">
        <v>0</v>
      </c>
      <c r="AN60">
        <v>0.90625599999999995</v>
      </c>
      <c r="AO60">
        <v>11.610412999999999</v>
      </c>
      <c r="AP60">
        <v>6.7862260000000001</v>
      </c>
      <c r="AQ60">
        <v>45.397305000000003</v>
      </c>
      <c r="AR60">
        <v>31.901184000000001</v>
      </c>
      <c r="AS60">
        <v>28.464319</v>
      </c>
      <c r="AT60">
        <v>14.449299999999999</v>
      </c>
      <c r="AU60">
        <v>0</v>
      </c>
      <c r="AV60">
        <v>0</v>
      </c>
      <c r="AW60">
        <v>0</v>
      </c>
      <c r="AX60">
        <v>0</v>
      </c>
      <c r="AY60">
        <v>4.2081369999999998</v>
      </c>
      <c r="AZ60">
        <v>5.1521189999999999</v>
      </c>
      <c r="BA60">
        <v>3.4033350000000002</v>
      </c>
      <c r="BB60">
        <v>1.398855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2084.6394850000001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363.45388800000001</v>
      </c>
      <c r="L61">
        <v>110.96064</v>
      </c>
      <c r="M61">
        <v>76.301383000000001</v>
      </c>
      <c r="N61">
        <v>117.22144</v>
      </c>
      <c r="O61">
        <v>122.904224</v>
      </c>
      <c r="P61">
        <v>95.690259999999995</v>
      </c>
      <c r="Q61">
        <v>11.941850000000001</v>
      </c>
      <c r="R61">
        <v>23.945152</v>
      </c>
      <c r="S61">
        <v>11.225517999999999</v>
      </c>
      <c r="T61">
        <v>0.96319999999999995</v>
      </c>
      <c r="U61">
        <v>326.15452099999999</v>
      </c>
      <c r="V61">
        <v>12.201625</v>
      </c>
      <c r="W61">
        <v>27.931740000000001</v>
      </c>
      <c r="X61">
        <v>123.89815</v>
      </c>
      <c r="Y61">
        <v>0</v>
      </c>
      <c r="Z61">
        <v>0</v>
      </c>
      <c r="AA61">
        <v>27.012944000000001</v>
      </c>
      <c r="AB61">
        <v>42.591754000000002</v>
      </c>
      <c r="AC61">
        <v>30.903670000000002</v>
      </c>
      <c r="AD61">
        <v>38.917400999999998</v>
      </c>
      <c r="AE61">
        <v>0</v>
      </c>
      <c r="AF61">
        <v>18.609804</v>
      </c>
      <c r="AG61">
        <v>43.329915</v>
      </c>
      <c r="AH61">
        <v>160.94577000000001</v>
      </c>
      <c r="AI61">
        <v>29.780804</v>
      </c>
      <c r="AJ61">
        <v>0</v>
      </c>
      <c r="AK61">
        <v>57.876607999999997</v>
      </c>
      <c r="AL61">
        <v>44.769536000000002</v>
      </c>
      <c r="AM61">
        <v>0</v>
      </c>
      <c r="AN61">
        <v>0.90625599999999995</v>
      </c>
      <c r="AO61">
        <v>11.893594</v>
      </c>
      <c r="AP61">
        <v>6.1692960000000001</v>
      </c>
      <c r="AQ61">
        <v>63.293655999999999</v>
      </c>
      <c r="AR61">
        <v>31.901184000000001</v>
      </c>
      <c r="AS61">
        <v>28.464319</v>
      </c>
      <c r="AT61">
        <v>14.449299999999999</v>
      </c>
      <c r="AU61">
        <v>0</v>
      </c>
      <c r="AV61">
        <v>0</v>
      </c>
      <c r="AW61">
        <v>0</v>
      </c>
      <c r="AX61">
        <v>0</v>
      </c>
      <c r="AY61">
        <v>4.2081369999999998</v>
      </c>
      <c r="AZ61">
        <v>5.1521189999999999</v>
      </c>
      <c r="BA61">
        <v>3.4033350000000002</v>
      </c>
      <c r="BB61">
        <v>1.398855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2090.7718479999999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363.45388800000001</v>
      </c>
      <c r="L62">
        <v>110.96064</v>
      </c>
      <c r="M62">
        <v>76.301383000000001</v>
      </c>
      <c r="N62">
        <v>117.22144</v>
      </c>
      <c r="O62">
        <v>122.904224</v>
      </c>
      <c r="P62">
        <v>95.690259999999995</v>
      </c>
      <c r="Q62">
        <v>11.941850000000001</v>
      </c>
      <c r="R62">
        <v>23.945152</v>
      </c>
      <c r="S62">
        <v>11.225517999999999</v>
      </c>
      <c r="T62">
        <v>0.96319999999999995</v>
      </c>
      <c r="U62">
        <v>332.66520000000003</v>
      </c>
      <c r="V62">
        <v>12.201625</v>
      </c>
      <c r="W62">
        <v>27.931740000000001</v>
      </c>
      <c r="X62">
        <v>123.89815</v>
      </c>
      <c r="Y62">
        <v>0</v>
      </c>
      <c r="Z62">
        <v>0</v>
      </c>
      <c r="AA62">
        <v>27.012944000000001</v>
      </c>
      <c r="AB62">
        <v>42.591754000000002</v>
      </c>
      <c r="AC62">
        <v>30.903670000000002</v>
      </c>
      <c r="AD62">
        <v>38.917400999999998</v>
      </c>
      <c r="AE62">
        <v>0</v>
      </c>
      <c r="AF62">
        <v>18.609804</v>
      </c>
      <c r="AG62">
        <v>43.329915</v>
      </c>
      <c r="AH62">
        <v>160.94577000000001</v>
      </c>
      <c r="AI62">
        <v>29.780804</v>
      </c>
      <c r="AJ62">
        <v>0</v>
      </c>
      <c r="AK62">
        <v>57.876607999999997</v>
      </c>
      <c r="AL62">
        <v>44.769536000000002</v>
      </c>
      <c r="AM62">
        <v>0</v>
      </c>
      <c r="AN62">
        <v>0.90625599999999995</v>
      </c>
      <c r="AO62">
        <v>11.893594</v>
      </c>
      <c r="AP62">
        <v>6.1692960000000001</v>
      </c>
      <c r="AQ62">
        <v>63.293655999999999</v>
      </c>
      <c r="AR62">
        <v>31.901184000000001</v>
      </c>
      <c r="AS62">
        <v>28.464319</v>
      </c>
      <c r="AT62">
        <v>14.449299999999999</v>
      </c>
      <c r="AU62">
        <v>0</v>
      </c>
      <c r="AV62">
        <v>0</v>
      </c>
      <c r="AW62">
        <v>0</v>
      </c>
      <c r="AX62">
        <v>0</v>
      </c>
      <c r="AY62">
        <v>4.2081369999999998</v>
      </c>
      <c r="AZ62">
        <v>5.1521189999999999</v>
      </c>
      <c r="BA62">
        <v>3.4033350000000002</v>
      </c>
      <c r="BB62">
        <v>1.398855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2097.2825269999998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381.90879999999999</v>
      </c>
      <c r="L63">
        <v>110.96064</v>
      </c>
      <c r="M63">
        <v>76.301383000000001</v>
      </c>
      <c r="N63">
        <v>117.22144</v>
      </c>
      <c r="O63">
        <v>122.904224</v>
      </c>
      <c r="P63">
        <v>118.54829100000001</v>
      </c>
      <c r="Q63">
        <v>15.821042</v>
      </c>
      <c r="R63">
        <v>31.285218</v>
      </c>
      <c r="S63">
        <v>15.645932</v>
      </c>
      <c r="T63">
        <v>0.96319999999999995</v>
      </c>
      <c r="U63">
        <v>332.66520000000003</v>
      </c>
      <c r="V63">
        <v>12.201625</v>
      </c>
      <c r="W63">
        <v>27.931740000000001</v>
      </c>
      <c r="X63">
        <v>123.89815</v>
      </c>
      <c r="Y63">
        <v>0</v>
      </c>
      <c r="Z63">
        <v>0</v>
      </c>
      <c r="AA63">
        <v>40.597031000000001</v>
      </c>
      <c r="AB63">
        <v>42.591754000000002</v>
      </c>
      <c r="AC63">
        <v>30.903670000000002</v>
      </c>
      <c r="AD63">
        <v>38.917400999999998</v>
      </c>
      <c r="AE63">
        <v>0</v>
      </c>
      <c r="AF63">
        <v>18.609804</v>
      </c>
      <c r="AG63">
        <v>43.329915</v>
      </c>
      <c r="AH63">
        <v>160.94577000000001</v>
      </c>
      <c r="AI63">
        <v>20.305092999999999</v>
      </c>
      <c r="AJ63">
        <v>0</v>
      </c>
      <c r="AK63">
        <v>57.876607999999997</v>
      </c>
      <c r="AL63">
        <v>50.365727999999997</v>
      </c>
      <c r="AM63">
        <v>0</v>
      </c>
      <c r="AN63">
        <v>0.90625599999999995</v>
      </c>
      <c r="AO63">
        <v>11.893594</v>
      </c>
      <c r="AP63">
        <v>5.5523660000000001</v>
      </c>
      <c r="AQ63">
        <v>63.293655999999999</v>
      </c>
      <c r="AR63">
        <v>31.901184000000001</v>
      </c>
      <c r="AS63">
        <v>15.655374999999999</v>
      </c>
      <c r="AT63">
        <v>14.449299999999999</v>
      </c>
      <c r="AU63">
        <v>0</v>
      </c>
      <c r="AV63">
        <v>0</v>
      </c>
      <c r="AW63">
        <v>0</v>
      </c>
      <c r="AX63">
        <v>0</v>
      </c>
      <c r="AY63">
        <v>4.2081369999999998</v>
      </c>
      <c r="AZ63">
        <v>5.1521189999999999</v>
      </c>
      <c r="BA63">
        <v>3.4033350000000002</v>
      </c>
      <c r="BB63">
        <v>1.398855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2150.5138359999992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401.1728</v>
      </c>
      <c r="L64">
        <v>110.96064</v>
      </c>
      <c r="M64">
        <v>76.301383000000001</v>
      </c>
      <c r="N64">
        <v>117.22144</v>
      </c>
      <c r="O64">
        <v>122.904224</v>
      </c>
      <c r="P64">
        <v>118.54829100000001</v>
      </c>
      <c r="Q64">
        <v>15.821042</v>
      </c>
      <c r="R64">
        <v>31.285218</v>
      </c>
      <c r="S64">
        <v>15.645932</v>
      </c>
      <c r="T64">
        <v>0.96319999999999995</v>
      </c>
      <c r="U64">
        <v>332.66520000000003</v>
      </c>
      <c r="V64">
        <v>12.201625</v>
      </c>
      <c r="W64">
        <v>27.931740000000001</v>
      </c>
      <c r="X64">
        <v>123.89815</v>
      </c>
      <c r="Y64">
        <v>0</v>
      </c>
      <c r="Z64">
        <v>0</v>
      </c>
      <c r="AA64">
        <v>40.597031000000001</v>
      </c>
      <c r="AB64">
        <v>42.591754000000002</v>
      </c>
      <c r="AC64">
        <v>30.903670000000002</v>
      </c>
      <c r="AD64">
        <v>38.917400999999998</v>
      </c>
      <c r="AE64">
        <v>0</v>
      </c>
      <c r="AF64">
        <v>18.609804</v>
      </c>
      <c r="AG64">
        <v>43.329915</v>
      </c>
      <c r="AH64">
        <v>160.94577000000001</v>
      </c>
      <c r="AI64">
        <v>20.305092999999999</v>
      </c>
      <c r="AJ64">
        <v>0</v>
      </c>
      <c r="AK64">
        <v>57.876607999999997</v>
      </c>
      <c r="AL64">
        <v>50.365727999999997</v>
      </c>
      <c r="AM64">
        <v>0</v>
      </c>
      <c r="AN64">
        <v>0.90625599999999995</v>
      </c>
      <c r="AO64">
        <v>11.893594</v>
      </c>
      <c r="AP64">
        <v>5.5523660000000001</v>
      </c>
      <c r="AQ64">
        <v>63.293655999999999</v>
      </c>
      <c r="AR64">
        <v>31.901184000000001</v>
      </c>
      <c r="AS64">
        <v>15.655374999999999</v>
      </c>
      <c r="AT64">
        <v>14.449299999999999</v>
      </c>
      <c r="AU64">
        <v>0</v>
      </c>
      <c r="AV64">
        <v>0</v>
      </c>
      <c r="AW64">
        <v>0</v>
      </c>
      <c r="AX64">
        <v>0</v>
      </c>
      <c r="AY64">
        <v>4.2081369999999998</v>
      </c>
      <c r="AZ64">
        <v>5.1521189999999999</v>
      </c>
      <c r="BA64">
        <v>3.4033350000000002</v>
      </c>
      <c r="BB64">
        <v>1.398855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2169.7778359999993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401.1728</v>
      </c>
      <c r="L65">
        <v>110.96064</v>
      </c>
      <c r="M65">
        <v>76.301383000000001</v>
      </c>
      <c r="N65">
        <v>117.22144</v>
      </c>
      <c r="O65">
        <v>122.904224</v>
      </c>
      <c r="P65">
        <v>95.690259999999995</v>
      </c>
      <c r="Q65">
        <v>15.821042</v>
      </c>
      <c r="R65">
        <v>31.285218</v>
      </c>
      <c r="S65">
        <v>15.645932</v>
      </c>
      <c r="T65">
        <v>0.96319999999999995</v>
      </c>
      <c r="U65">
        <v>332.66520000000003</v>
      </c>
      <c r="V65">
        <v>12.201625</v>
      </c>
      <c r="W65">
        <v>27.931740000000001</v>
      </c>
      <c r="X65">
        <v>123.89815</v>
      </c>
      <c r="Y65">
        <v>0</v>
      </c>
      <c r="Z65">
        <v>6.2808349999999997</v>
      </c>
      <c r="AA65">
        <v>40.597031000000001</v>
      </c>
      <c r="AB65">
        <v>42.591754000000002</v>
      </c>
      <c r="AC65">
        <v>30.903670000000002</v>
      </c>
      <c r="AD65">
        <v>38.917400999999998</v>
      </c>
      <c r="AE65">
        <v>0</v>
      </c>
      <c r="AF65">
        <v>9.3049009999999992</v>
      </c>
      <c r="AG65">
        <v>43.329915</v>
      </c>
      <c r="AH65">
        <v>160.94577000000001</v>
      </c>
      <c r="AI65">
        <v>20.305092999999999</v>
      </c>
      <c r="AJ65">
        <v>0</v>
      </c>
      <c r="AK65">
        <v>57.876607999999997</v>
      </c>
      <c r="AL65">
        <v>64.356207999999995</v>
      </c>
      <c r="AM65">
        <v>0</v>
      </c>
      <c r="AN65">
        <v>0.90625599999999995</v>
      </c>
      <c r="AO65">
        <v>11.610412999999999</v>
      </c>
      <c r="AP65">
        <v>5.5523660000000001</v>
      </c>
      <c r="AQ65">
        <v>63.293655999999999</v>
      </c>
      <c r="AR65">
        <v>31.901184000000001</v>
      </c>
      <c r="AS65">
        <v>19.925022999999999</v>
      </c>
      <c r="AT65">
        <v>14.449299999999999</v>
      </c>
      <c r="AU65">
        <v>0</v>
      </c>
      <c r="AV65">
        <v>0</v>
      </c>
      <c r="AW65">
        <v>0</v>
      </c>
      <c r="AX65">
        <v>0</v>
      </c>
      <c r="AY65">
        <v>4.2081369999999998</v>
      </c>
      <c r="AZ65">
        <v>5.1521189999999999</v>
      </c>
      <c r="BA65">
        <v>3.4033350000000002</v>
      </c>
      <c r="BB65">
        <v>1.398855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2161.8726839999995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401.1728</v>
      </c>
      <c r="L66">
        <v>110.96064</v>
      </c>
      <c r="M66">
        <v>76.301383000000001</v>
      </c>
      <c r="N66">
        <v>117.22144</v>
      </c>
      <c r="O66">
        <v>122.904224</v>
      </c>
      <c r="P66">
        <v>95.690259999999995</v>
      </c>
      <c r="Q66">
        <v>15.821042</v>
      </c>
      <c r="R66">
        <v>31.285218</v>
      </c>
      <c r="S66">
        <v>15.645932</v>
      </c>
      <c r="T66">
        <v>0.96319999999999995</v>
      </c>
      <c r="U66">
        <v>332.66520000000003</v>
      </c>
      <c r="V66">
        <v>12.201625</v>
      </c>
      <c r="W66">
        <v>27.931740000000001</v>
      </c>
      <c r="X66">
        <v>123.89815</v>
      </c>
      <c r="Y66">
        <v>0</v>
      </c>
      <c r="Z66">
        <v>6.2808349999999997</v>
      </c>
      <c r="AA66">
        <v>40.597031000000001</v>
      </c>
      <c r="AB66">
        <v>42.591754000000002</v>
      </c>
      <c r="AC66">
        <v>30.903670000000002</v>
      </c>
      <c r="AD66">
        <v>38.917400999999998</v>
      </c>
      <c r="AE66">
        <v>0</v>
      </c>
      <c r="AF66">
        <v>9.3049009999999992</v>
      </c>
      <c r="AG66">
        <v>43.329915</v>
      </c>
      <c r="AH66">
        <v>160.94577000000001</v>
      </c>
      <c r="AI66">
        <v>20.305092999999999</v>
      </c>
      <c r="AJ66">
        <v>0</v>
      </c>
      <c r="AK66">
        <v>57.876607999999997</v>
      </c>
      <c r="AL66">
        <v>77.227450000000005</v>
      </c>
      <c r="AM66">
        <v>0</v>
      </c>
      <c r="AN66">
        <v>0.90625599999999995</v>
      </c>
      <c r="AO66">
        <v>11.610412999999999</v>
      </c>
      <c r="AP66">
        <v>10.487803</v>
      </c>
      <c r="AQ66">
        <v>63.293655999999999</v>
      </c>
      <c r="AR66">
        <v>31.901184000000001</v>
      </c>
      <c r="AS66">
        <v>19.925022999999999</v>
      </c>
      <c r="AT66">
        <v>14.449299999999999</v>
      </c>
      <c r="AU66">
        <v>0</v>
      </c>
      <c r="AV66">
        <v>0</v>
      </c>
      <c r="AW66">
        <v>0</v>
      </c>
      <c r="AX66">
        <v>0</v>
      </c>
      <c r="AY66">
        <v>4.2081369999999998</v>
      </c>
      <c r="AZ66">
        <v>5.1521189999999999</v>
      </c>
      <c r="BA66">
        <v>3.4033350000000002</v>
      </c>
      <c r="BB66">
        <v>1.398855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2179.6793629999997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430.06880000000001</v>
      </c>
      <c r="L67">
        <v>110.96064</v>
      </c>
      <c r="M67">
        <v>76.301383000000001</v>
      </c>
      <c r="N67">
        <v>102.62192899999999</v>
      </c>
      <c r="O67">
        <v>98.203537999999995</v>
      </c>
      <c r="P67">
        <v>95.690259999999995</v>
      </c>
      <c r="Q67">
        <v>15.821042</v>
      </c>
      <c r="R67">
        <v>31.285218</v>
      </c>
      <c r="S67">
        <v>15.645932</v>
      </c>
      <c r="T67">
        <v>0.96319999999999995</v>
      </c>
      <c r="U67">
        <v>332.66520000000003</v>
      </c>
      <c r="V67">
        <v>12.201625</v>
      </c>
      <c r="W67">
        <v>27.931740000000001</v>
      </c>
      <c r="X67">
        <v>123.89815</v>
      </c>
      <c r="Y67">
        <v>0</v>
      </c>
      <c r="Z67">
        <v>18.842504000000002</v>
      </c>
      <c r="AA67">
        <v>40.597031000000001</v>
      </c>
      <c r="AB67">
        <v>42.591754000000002</v>
      </c>
      <c r="AC67">
        <v>30.903670000000002</v>
      </c>
      <c r="AD67">
        <v>38.917400999999998</v>
      </c>
      <c r="AE67">
        <v>0</v>
      </c>
      <c r="AF67">
        <v>9.3049009999999992</v>
      </c>
      <c r="AG67">
        <v>43.329915</v>
      </c>
      <c r="AH67">
        <v>160.94577000000001</v>
      </c>
      <c r="AI67">
        <v>20.305092999999999</v>
      </c>
      <c r="AJ67">
        <v>0</v>
      </c>
      <c r="AK67">
        <v>57.876607999999997</v>
      </c>
      <c r="AL67">
        <v>77.227450000000005</v>
      </c>
      <c r="AM67">
        <v>5.5894000000000004</v>
      </c>
      <c r="AN67">
        <v>0.90625599999999995</v>
      </c>
      <c r="AO67">
        <v>12.120138000000001</v>
      </c>
      <c r="AP67">
        <v>5.5523660000000001</v>
      </c>
      <c r="AQ67">
        <v>63.293655999999999</v>
      </c>
      <c r="AR67">
        <v>31.901184000000001</v>
      </c>
      <c r="AS67">
        <v>19.925022999999999</v>
      </c>
      <c r="AT67">
        <v>14.449299999999999</v>
      </c>
      <c r="AU67">
        <v>0</v>
      </c>
      <c r="AV67">
        <v>0</v>
      </c>
      <c r="AW67">
        <v>0</v>
      </c>
      <c r="AX67">
        <v>0</v>
      </c>
      <c r="AY67">
        <v>4.2081369999999998</v>
      </c>
      <c r="AZ67">
        <v>5.1521189999999999</v>
      </c>
      <c r="BA67">
        <v>3.4033350000000002</v>
      </c>
      <c r="BB67">
        <v>1.398855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2183.0005229999997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430.06880000000001</v>
      </c>
      <c r="L68">
        <v>110.96064</v>
      </c>
      <c r="M68">
        <v>76.301383000000001</v>
      </c>
      <c r="N68">
        <v>102.62192899999999</v>
      </c>
      <c r="O68">
        <v>98.203537999999995</v>
      </c>
      <c r="P68">
        <v>95.690259999999995</v>
      </c>
      <c r="Q68">
        <v>15.821042</v>
      </c>
      <c r="R68">
        <v>31.285218</v>
      </c>
      <c r="S68">
        <v>15.645932</v>
      </c>
      <c r="T68">
        <v>0.96319999999999995</v>
      </c>
      <c r="U68">
        <v>332.66520000000003</v>
      </c>
      <c r="V68">
        <v>12.201625</v>
      </c>
      <c r="W68">
        <v>27.931740000000001</v>
      </c>
      <c r="X68">
        <v>123.89815</v>
      </c>
      <c r="Y68">
        <v>0</v>
      </c>
      <c r="Z68">
        <v>18.842504000000002</v>
      </c>
      <c r="AA68">
        <v>40.597031000000001</v>
      </c>
      <c r="AB68">
        <v>42.591754000000002</v>
      </c>
      <c r="AC68">
        <v>30.903670000000002</v>
      </c>
      <c r="AD68">
        <v>38.917400999999998</v>
      </c>
      <c r="AE68">
        <v>0</v>
      </c>
      <c r="AF68">
        <v>9.3049009999999992</v>
      </c>
      <c r="AG68">
        <v>43.329915</v>
      </c>
      <c r="AH68">
        <v>160.94577000000001</v>
      </c>
      <c r="AI68">
        <v>20.305092999999999</v>
      </c>
      <c r="AJ68">
        <v>0</v>
      </c>
      <c r="AK68">
        <v>57.876607999999997</v>
      </c>
      <c r="AL68">
        <v>77.227450000000005</v>
      </c>
      <c r="AM68">
        <v>11.178801999999999</v>
      </c>
      <c r="AN68">
        <v>0.90625599999999995</v>
      </c>
      <c r="AO68">
        <v>9.3732839999999999</v>
      </c>
      <c r="AP68">
        <v>5.5523660000000001</v>
      </c>
      <c r="AQ68">
        <v>63.293655999999999</v>
      </c>
      <c r="AR68">
        <v>31.901184000000001</v>
      </c>
      <c r="AS68">
        <v>19.925022999999999</v>
      </c>
      <c r="AT68">
        <v>14.449299999999999</v>
      </c>
      <c r="AU68">
        <v>0</v>
      </c>
      <c r="AV68">
        <v>0</v>
      </c>
      <c r="AW68">
        <v>0</v>
      </c>
      <c r="AX68">
        <v>0</v>
      </c>
      <c r="AY68">
        <v>4.2081369999999998</v>
      </c>
      <c r="AZ68">
        <v>5.1521189999999999</v>
      </c>
      <c r="BA68">
        <v>3.4033350000000002</v>
      </c>
      <c r="BB68">
        <v>1.398855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2185.8430709999993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430.06880000000001</v>
      </c>
      <c r="L69">
        <v>110.96064</v>
      </c>
      <c r="M69">
        <v>76.301383000000001</v>
      </c>
      <c r="N69">
        <v>102.62192899999999</v>
      </c>
      <c r="O69">
        <v>98.203537999999995</v>
      </c>
      <c r="P69">
        <v>95.690259999999995</v>
      </c>
      <c r="Q69">
        <v>15.821042</v>
      </c>
      <c r="R69">
        <v>31.285218</v>
      </c>
      <c r="S69">
        <v>15.645932</v>
      </c>
      <c r="T69">
        <v>0.96319999999999995</v>
      </c>
      <c r="U69">
        <v>332.66520000000003</v>
      </c>
      <c r="V69">
        <v>12.201625</v>
      </c>
      <c r="W69">
        <v>27.931740000000001</v>
      </c>
      <c r="X69">
        <v>123.89815</v>
      </c>
      <c r="Y69">
        <v>0</v>
      </c>
      <c r="Z69">
        <v>18.842504000000002</v>
      </c>
      <c r="AA69">
        <v>40.597031000000001</v>
      </c>
      <c r="AB69">
        <v>42.591754000000002</v>
      </c>
      <c r="AC69">
        <v>30.903670000000002</v>
      </c>
      <c r="AD69">
        <v>38.917400999999998</v>
      </c>
      <c r="AE69">
        <v>0</v>
      </c>
      <c r="AF69">
        <v>9.3049009999999992</v>
      </c>
      <c r="AG69">
        <v>43.329915</v>
      </c>
      <c r="AH69">
        <v>160.94577000000001</v>
      </c>
      <c r="AI69">
        <v>20.305092999999999</v>
      </c>
      <c r="AJ69">
        <v>0</v>
      </c>
      <c r="AK69">
        <v>57.876607999999997</v>
      </c>
      <c r="AL69">
        <v>77.227450000000005</v>
      </c>
      <c r="AM69">
        <v>14.996815</v>
      </c>
      <c r="AN69">
        <v>0.90625599999999995</v>
      </c>
      <c r="AO69">
        <v>9.2033760000000004</v>
      </c>
      <c r="AP69">
        <v>5.5523660000000001</v>
      </c>
      <c r="AQ69">
        <v>63.293655999999999</v>
      </c>
      <c r="AR69">
        <v>31.901184000000001</v>
      </c>
      <c r="AS69">
        <v>19.925022999999999</v>
      </c>
      <c r="AT69">
        <v>14.449299999999999</v>
      </c>
      <c r="AU69">
        <v>0</v>
      </c>
      <c r="AV69">
        <v>0</v>
      </c>
      <c r="AW69">
        <v>0</v>
      </c>
      <c r="AX69">
        <v>0</v>
      </c>
      <c r="AY69">
        <v>4.2081369999999998</v>
      </c>
      <c r="AZ69">
        <v>5.1521189999999999</v>
      </c>
      <c r="BA69">
        <v>3.4033350000000002</v>
      </c>
      <c r="BB69">
        <v>1.398855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2189.4911759999995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430.06880000000001</v>
      </c>
      <c r="L70">
        <v>110.96064</v>
      </c>
      <c r="M70">
        <v>76.301383000000001</v>
      </c>
      <c r="N70">
        <v>102.62192899999999</v>
      </c>
      <c r="O70">
        <v>98.203537999999995</v>
      </c>
      <c r="P70">
        <v>95.690259999999995</v>
      </c>
      <c r="Q70">
        <v>15.821042</v>
      </c>
      <c r="R70">
        <v>31.285218</v>
      </c>
      <c r="S70">
        <v>15.645932</v>
      </c>
      <c r="T70">
        <v>0.96319999999999995</v>
      </c>
      <c r="U70">
        <v>332.66520000000003</v>
      </c>
      <c r="V70">
        <v>12.201625</v>
      </c>
      <c r="W70">
        <v>27.931740000000001</v>
      </c>
      <c r="X70">
        <v>123.89815</v>
      </c>
      <c r="Y70">
        <v>0</v>
      </c>
      <c r="Z70">
        <v>18.842504000000002</v>
      </c>
      <c r="AA70">
        <v>40.597031000000001</v>
      </c>
      <c r="AB70">
        <v>42.591754000000002</v>
      </c>
      <c r="AC70">
        <v>30.903670000000002</v>
      </c>
      <c r="AD70">
        <v>38.917400999999998</v>
      </c>
      <c r="AE70">
        <v>0</v>
      </c>
      <c r="AF70">
        <v>9.3049009999999992</v>
      </c>
      <c r="AG70">
        <v>43.329915</v>
      </c>
      <c r="AH70">
        <v>160.94577000000001</v>
      </c>
      <c r="AI70">
        <v>20.305092999999999</v>
      </c>
      <c r="AJ70">
        <v>0</v>
      </c>
      <c r="AK70">
        <v>57.876607999999997</v>
      </c>
      <c r="AL70">
        <v>77.227450000000005</v>
      </c>
      <c r="AM70">
        <v>14.996815</v>
      </c>
      <c r="AN70">
        <v>0.90625599999999995</v>
      </c>
      <c r="AO70">
        <v>9.2033760000000004</v>
      </c>
      <c r="AP70">
        <v>10.487803</v>
      </c>
      <c r="AQ70">
        <v>63.293655999999999</v>
      </c>
      <c r="AR70">
        <v>31.901184000000001</v>
      </c>
      <c r="AS70">
        <v>19.925022999999999</v>
      </c>
      <c r="AT70">
        <v>14.449299999999999</v>
      </c>
      <c r="AU70">
        <v>0</v>
      </c>
      <c r="AV70">
        <v>0</v>
      </c>
      <c r="AW70">
        <v>0</v>
      </c>
      <c r="AX70">
        <v>0</v>
      </c>
      <c r="AY70">
        <v>4.2081369999999998</v>
      </c>
      <c r="AZ70">
        <v>5.1521189999999999</v>
      </c>
      <c r="BA70">
        <v>3.4033350000000002</v>
      </c>
      <c r="BB70">
        <v>1.398855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2194.4266129999996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430.06880000000001</v>
      </c>
      <c r="L71">
        <v>110.96064</v>
      </c>
      <c r="M71">
        <v>76.301383000000001</v>
      </c>
      <c r="N71">
        <v>117.22144</v>
      </c>
      <c r="O71">
        <v>122.904224</v>
      </c>
      <c r="P71">
        <v>95.690259999999995</v>
      </c>
      <c r="Q71">
        <v>15.512817999999999</v>
      </c>
      <c r="R71">
        <v>31.285218</v>
      </c>
      <c r="S71">
        <v>15.645932</v>
      </c>
      <c r="T71">
        <v>0.96319999999999995</v>
      </c>
      <c r="U71">
        <v>332.66520000000003</v>
      </c>
      <c r="V71">
        <v>12.201625</v>
      </c>
      <c r="W71">
        <v>27.931740000000001</v>
      </c>
      <c r="X71">
        <v>123.89815</v>
      </c>
      <c r="Y71">
        <v>0</v>
      </c>
      <c r="Z71">
        <v>18.842504000000002</v>
      </c>
      <c r="AA71">
        <v>40.597031000000001</v>
      </c>
      <c r="AB71">
        <v>42.591754000000002</v>
      </c>
      <c r="AC71">
        <v>30.903670000000002</v>
      </c>
      <c r="AD71">
        <v>38.917400999999998</v>
      </c>
      <c r="AE71">
        <v>0</v>
      </c>
      <c r="AF71">
        <v>9.3049009999999992</v>
      </c>
      <c r="AG71">
        <v>43.329915</v>
      </c>
      <c r="AH71">
        <v>160.94577000000001</v>
      </c>
      <c r="AI71">
        <v>31.134477</v>
      </c>
      <c r="AJ71">
        <v>0</v>
      </c>
      <c r="AK71">
        <v>57.876607999999997</v>
      </c>
      <c r="AL71">
        <v>77.227450000000005</v>
      </c>
      <c r="AM71">
        <v>14.996815</v>
      </c>
      <c r="AN71">
        <v>0.90625599999999995</v>
      </c>
      <c r="AO71">
        <v>9.2033760000000004</v>
      </c>
      <c r="AP71">
        <v>6.1692960000000001</v>
      </c>
      <c r="AQ71">
        <v>63.293655999999999</v>
      </c>
      <c r="AR71">
        <v>31.901184000000001</v>
      </c>
      <c r="AS71">
        <v>19.925022999999999</v>
      </c>
      <c r="AT71">
        <v>14.449299999999999</v>
      </c>
      <c r="AU71">
        <v>0</v>
      </c>
      <c r="AV71">
        <v>0</v>
      </c>
      <c r="AW71">
        <v>0</v>
      </c>
      <c r="AX71">
        <v>0</v>
      </c>
      <c r="AY71">
        <v>4.2081369999999998</v>
      </c>
      <c r="AZ71">
        <v>5.1521189999999999</v>
      </c>
      <c r="BA71">
        <v>3.4033350000000002</v>
      </c>
      <c r="BB71">
        <v>1.398855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2239.9294629999995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454.14879999999999</v>
      </c>
      <c r="L72">
        <v>110.96064</v>
      </c>
      <c r="M72">
        <v>76.301383000000001</v>
      </c>
      <c r="N72">
        <v>117.22144</v>
      </c>
      <c r="O72">
        <v>122.904224</v>
      </c>
      <c r="P72">
        <v>100.50626</v>
      </c>
      <c r="Q72">
        <v>15.512817999999999</v>
      </c>
      <c r="R72">
        <v>31.285218</v>
      </c>
      <c r="S72">
        <v>15.645932</v>
      </c>
      <c r="T72">
        <v>0.96319999999999995</v>
      </c>
      <c r="U72">
        <v>332.66520000000003</v>
      </c>
      <c r="V72">
        <v>12.201625</v>
      </c>
      <c r="W72">
        <v>27.931740000000001</v>
      </c>
      <c r="X72">
        <v>123.89815</v>
      </c>
      <c r="Y72">
        <v>0</v>
      </c>
      <c r="Z72">
        <v>18.842504000000002</v>
      </c>
      <c r="AA72">
        <v>40.597031000000001</v>
      </c>
      <c r="AB72">
        <v>42.591754000000002</v>
      </c>
      <c r="AC72">
        <v>30.903670000000002</v>
      </c>
      <c r="AD72">
        <v>38.917400999999998</v>
      </c>
      <c r="AE72">
        <v>0</v>
      </c>
      <c r="AF72">
        <v>9.3049009999999992</v>
      </c>
      <c r="AG72">
        <v>43.329915</v>
      </c>
      <c r="AH72">
        <v>160.94577000000001</v>
      </c>
      <c r="AI72">
        <v>31.134477</v>
      </c>
      <c r="AJ72">
        <v>0</v>
      </c>
      <c r="AK72">
        <v>57.876607999999997</v>
      </c>
      <c r="AL72">
        <v>77.227450000000005</v>
      </c>
      <c r="AM72">
        <v>14.996815</v>
      </c>
      <c r="AN72">
        <v>0.90625599999999995</v>
      </c>
      <c r="AO72">
        <v>9.0617859999999997</v>
      </c>
      <c r="AP72">
        <v>6.1692960000000001</v>
      </c>
      <c r="AQ72">
        <v>63.293655999999999</v>
      </c>
      <c r="AR72">
        <v>31.901184000000001</v>
      </c>
      <c r="AS72">
        <v>19.925022999999999</v>
      </c>
      <c r="AT72">
        <v>14.449299999999999</v>
      </c>
      <c r="AU72">
        <v>0</v>
      </c>
      <c r="AV72">
        <v>0</v>
      </c>
      <c r="AW72">
        <v>0</v>
      </c>
      <c r="AX72">
        <v>0</v>
      </c>
      <c r="AY72">
        <v>4.2081369999999998</v>
      </c>
      <c r="AZ72">
        <v>5.1521189999999999</v>
      </c>
      <c r="BA72">
        <v>3.4033350000000002</v>
      </c>
      <c r="BB72">
        <v>1.398855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2268.6838729999999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478.22879999999998</v>
      </c>
      <c r="L73">
        <v>110.96064</v>
      </c>
      <c r="M73">
        <v>76.301383000000001</v>
      </c>
      <c r="N73">
        <v>117.22144</v>
      </c>
      <c r="O73">
        <v>122.904224</v>
      </c>
      <c r="P73">
        <v>95.690259999999995</v>
      </c>
      <c r="Q73">
        <v>15.512817999999999</v>
      </c>
      <c r="R73">
        <v>31.285218</v>
      </c>
      <c r="S73">
        <v>15.645932</v>
      </c>
      <c r="T73">
        <v>0.96319999999999995</v>
      </c>
      <c r="U73">
        <v>332.66520000000003</v>
      </c>
      <c r="V73">
        <v>12.201625</v>
      </c>
      <c r="W73">
        <v>27.931740000000001</v>
      </c>
      <c r="X73">
        <v>123.89815</v>
      </c>
      <c r="Y73">
        <v>0</v>
      </c>
      <c r="Z73">
        <v>7.4166400000000001</v>
      </c>
      <c r="AA73">
        <v>40.597031000000001</v>
      </c>
      <c r="AB73">
        <v>42.591754000000002</v>
      </c>
      <c r="AC73">
        <v>30.903670000000002</v>
      </c>
      <c r="AD73">
        <v>38.917400999999998</v>
      </c>
      <c r="AE73">
        <v>0</v>
      </c>
      <c r="AF73">
        <v>18.609804</v>
      </c>
      <c r="AG73">
        <v>43.329915</v>
      </c>
      <c r="AH73">
        <v>160.94577000000001</v>
      </c>
      <c r="AI73">
        <v>31.134477</v>
      </c>
      <c r="AJ73">
        <v>0</v>
      </c>
      <c r="AK73">
        <v>57.876607999999997</v>
      </c>
      <c r="AL73">
        <v>77.227450000000005</v>
      </c>
      <c r="AM73">
        <v>14.996815</v>
      </c>
      <c r="AN73">
        <v>0.90625599999999995</v>
      </c>
      <c r="AO73">
        <v>9.6281470000000002</v>
      </c>
      <c r="AP73">
        <v>6.1692960000000001</v>
      </c>
      <c r="AQ73">
        <v>63.293655999999999</v>
      </c>
      <c r="AR73">
        <v>31.901184000000001</v>
      </c>
      <c r="AS73">
        <v>23.483063000000001</v>
      </c>
      <c r="AT73">
        <v>14.449299999999999</v>
      </c>
      <c r="AU73">
        <v>0</v>
      </c>
      <c r="AV73">
        <v>0</v>
      </c>
      <c r="AW73">
        <v>0</v>
      </c>
      <c r="AX73">
        <v>0</v>
      </c>
      <c r="AY73">
        <v>4.2081369999999998</v>
      </c>
      <c r="AZ73">
        <v>5.1521189999999999</v>
      </c>
      <c r="BA73">
        <v>3.4033350000000002</v>
      </c>
      <c r="BB73">
        <v>1.398855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2289.9513129999996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526.38879999999995</v>
      </c>
      <c r="L74">
        <v>110.96064</v>
      </c>
      <c r="M74">
        <v>76.301383000000001</v>
      </c>
      <c r="N74">
        <v>117.22144</v>
      </c>
      <c r="O74">
        <v>122.904224</v>
      </c>
      <c r="P74">
        <v>105.32226</v>
      </c>
      <c r="Q74">
        <v>15.512817999999999</v>
      </c>
      <c r="R74">
        <v>31.285218</v>
      </c>
      <c r="S74">
        <v>15.645932</v>
      </c>
      <c r="T74">
        <v>0.96319999999999995</v>
      </c>
      <c r="U74">
        <v>332.66520000000003</v>
      </c>
      <c r="V74">
        <v>12.201625</v>
      </c>
      <c r="W74">
        <v>27.931740000000001</v>
      </c>
      <c r="X74">
        <v>123.89815</v>
      </c>
      <c r="Y74">
        <v>0</v>
      </c>
      <c r="Z74">
        <v>7.4166400000000001</v>
      </c>
      <c r="AA74">
        <v>40.597031000000001</v>
      </c>
      <c r="AB74">
        <v>42.591754000000002</v>
      </c>
      <c r="AC74">
        <v>30.903670000000002</v>
      </c>
      <c r="AD74">
        <v>38.917400999999998</v>
      </c>
      <c r="AE74">
        <v>0</v>
      </c>
      <c r="AF74">
        <v>18.609804</v>
      </c>
      <c r="AG74">
        <v>43.329915</v>
      </c>
      <c r="AH74">
        <v>160.94577000000001</v>
      </c>
      <c r="AI74">
        <v>31.134477</v>
      </c>
      <c r="AJ74">
        <v>0</v>
      </c>
      <c r="AK74">
        <v>57.876607999999997</v>
      </c>
      <c r="AL74">
        <v>77.227450000000005</v>
      </c>
      <c r="AM74">
        <v>16.734328000000001</v>
      </c>
      <c r="AN74">
        <v>0.90625599999999995</v>
      </c>
      <c r="AO74">
        <v>9.6281470000000002</v>
      </c>
      <c r="AP74">
        <v>11.104733</v>
      </c>
      <c r="AQ74">
        <v>63.293655999999999</v>
      </c>
      <c r="AR74">
        <v>31.901184000000001</v>
      </c>
      <c r="AS74">
        <v>23.483063000000001</v>
      </c>
      <c r="AT74">
        <v>14.449299999999999</v>
      </c>
      <c r="AU74">
        <v>0</v>
      </c>
      <c r="AV74">
        <v>0</v>
      </c>
      <c r="AW74">
        <v>0</v>
      </c>
      <c r="AX74">
        <v>0</v>
      </c>
      <c r="AY74">
        <v>4.2081369999999998</v>
      </c>
      <c r="AZ74">
        <v>5.1521189999999999</v>
      </c>
      <c r="BA74">
        <v>3.4033350000000002</v>
      </c>
      <c r="BB74">
        <v>1.398855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2354.4162629999992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583.80072099999995</v>
      </c>
      <c r="L75">
        <v>115.03122</v>
      </c>
      <c r="M75">
        <v>76.301383000000001</v>
      </c>
      <c r="N75">
        <v>117.22144</v>
      </c>
      <c r="O75">
        <v>122.904224</v>
      </c>
      <c r="P75">
        <v>95.690259999999995</v>
      </c>
      <c r="Q75">
        <v>15.512817999999999</v>
      </c>
      <c r="R75">
        <v>31.285218</v>
      </c>
      <c r="S75">
        <v>15.645932</v>
      </c>
      <c r="T75">
        <v>0.96319999999999995</v>
      </c>
      <c r="U75">
        <v>332.66520000000003</v>
      </c>
      <c r="V75">
        <v>12.201625</v>
      </c>
      <c r="W75">
        <v>27.931740000000001</v>
      </c>
      <c r="X75">
        <v>123.89815</v>
      </c>
      <c r="Y75">
        <v>0</v>
      </c>
      <c r="Z75">
        <v>12.561669</v>
      </c>
      <c r="AA75">
        <v>40.597031000000001</v>
      </c>
      <c r="AB75">
        <v>42.591754000000002</v>
      </c>
      <c r="AC75">
        <v>30.903670000000002</v>
      </c>
      <c r="AD75">
        <v>38.917400999999998</v>
      </c>
      <c r="AE75">
        <v>0</v>
      </c>
      <c r="AF75">
        <v>18.609804</v>
      </c>
      <c r="AG75">
        <v>43.329915</v>
      </c>
      <c r="AH75">
        <v>160.94577000000001</v>
      </c>
      <c r="AI75">
        <v>31.134477</v>
      </c>
      <c r="AJ75">
        <v>0</v>
      </c>
      <c r="AK75">
        <v>57.876607999999997</v>
      </c>
      <c r="AL75">
        <v>77.227450000000005</v>
      </c>
      <c r="AM75">
        <v>16.734328000000001</v>
      </c>
      <c r="AN75">
        <v>0.90625599999999995</v>
      </c>
      <c r="AO75">
        <v>9.0617859999999997</v>
      </c>
      <c r="AP75">
        <v>4.1951210000000003</v>
      </c>
      <c r="AQ75">
        <v>63.293655999999999</v>
      </c>
      <c r="AR75">
        <v>31.901184000000001</v>
      </c>
      <c r="AS75">
        <v>23.483063000000001</v>
      </c>
      <c r="AT75">
        <v>14.449299999999999</v>
      </c>
      <c r="AU75">
        <v>0</v>
      </c>
      <c r="AV75">
        <v>0</v>
      </c>
      <c r="AW75">
        <v>0</v>
      </c>
      <c r="AX75">
        <v>0</v>
      </c>
      <c r="AY75">
        <v>4.2081369999999998</v>
      </c>
      <c r="AZ75">
        <v>5.1521189999999999</v>
      </c>
      <c r="BA75">
        <v>3.4033350000000002</v>
      </c>
      <c r="BB75">
        <v>1.398855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2403.9358199999997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583.80072099999995</v>
      </c>
      <c r="L76">
        <v>115.03122</v>
      </c>
      <c r="M76">
        <v>76.301383000000001</v>
      </c>
      <c r="N76">
        <v>117.22144</v>
      </c>
      <c r="O76">
        <v>122.904224</v>
      </c>
      <c r="P76">
        <v>95.690259999999995</v>
      </c>
      <c r="Q76">
        <v>15.512817999999999</v>
      </c>
      <c r="R76">
        <v>31.285218</v>
      </c>
      <c r="S76">
        <v>15.645932</v>
      </c>
      <c r="T76">
        <v>0.96319999999999995</v>
      </c>
      <c r="U76">
        <v>332.66520000000003</v>
      </c>
      <c r="V76">
        <v>12.201625</v>
      </c>
      <c r="W76">
        <v>27.931740000000001</v>
      </c>
      <c r="X76">
        <v>123.89815</v>
      </c>
      <c r="Y76">
        <v>0</v>
      </c>
      <c r="Z76">
        <v>12.561669</v>
      </c>
      <c r="AA76">
        <v>40.597031000000001</v>
      </c>
      <c r="AB76">
        <v>42.591754000000002</v>
      </c>
      <c r="AC76">
        <v>30.903670000000002</v>
      </c>
      <c r="AD76">
        <v>38.917400999999998</v>
      </c>
      <c r="AE76">
        <v>0</v>
      </c>
      <c r="AF76">
        <v>27.914705000000001</v>
      </c>
      <c r="AG76">
        <v>43.329915</v>
      </c>
      <c r="AH76">
        <v>160.94577000000001</v>
      </c>
      <c r="AI76">
        <v>35.195495999999999</v>
      </c>
      <c r="AJ76">
        <v>0</v>
      </c>
      <c r="AK76">
        <v>57.876607999999997</v>
      </c>
      <c r="AL76">
        <v>77.227450000000005</v>
      </c>
      <c r="AM76">
        <v>16.734328000000001</v>
      </c>
      <c r="AN76">
        <v>0.90625599999999995</v>
      </c>
      <c r="AO76">
        <v>8.9201949999999997</v>
      </c>
      <c r="AP76">
        <v>4.1951210000000003</v>
      </c>
      <c r="AQ76">
        <v>63.293655999999999</v>
      </c>
      <c r="AR76">
        <v>31.901184000000001</v>
      </c>
      <c r="AS76">
        <v>23.483063000000001</v>
      </c>
      <c r="AT76">
        <v>14.449299999999999</v>
      </c>
      <c r="AU76">
        <v>0</v>
      </c>
      <c r="AV76">
        <v>0</v>
      </c>
      <c r="AW76">
        <v>0</v>
      </c>
      <c r="AX76">
        <v>0</v>
      </c>
      <c r="AY76">
        <v>4.2081369999999998</v>
      </c>
      <c r="AZ76">
        <v>5.1521189999999999</v>
      </c>
      <c r="BA76">
        <v>3.4033350000000002</v>
      </c>
      <c r="BB76">
        <v>1.398855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2417.1601489999994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583.80072099999995</v>
      </c>
      <c r="L77">
        <v>115.03122</v>
      </c>
      <c r="M77">
        <v>76.301383000000001</v>
      </c>
      <c r="N77">
        <v>117.22144</v>
      </c>
      <c r="O77">
        <v>122.904224</v>
      </c>
      <c r="P77">
        <v>118.54829100000001</v>
      </c>
      <c r="Q77">
        <v>15.512817999999999</v>
      </c>
      <c r="R77">
        <v>31.285218</v>
      </c>
      <c r="S77">
        <v>15.645932</v>
      </c>
      <c r="T77">
        <v>0.96319999999999995</v>
      </c>
      <c r="U77">
        <v>332.66520000000003</v>
      </c>
      <c r="V77">
        <v>12.201625</v>
      </c>
      <c r="W77">
        <v>30.986239999999999</v>
      </c>
      <c r="X77">
        <v>142.84255999999999</v>
      </c>
      <c r="Y77">
        <v>0</v>
      </c>
      <c r="Z77">
        <v>12.561669</v>
      </c>
      <c r="AA77">
        <v>40.597031000000001</v>
      </c>
      <c r="AB77">
        <v>42.591754000000002</v>
      </c>
      <c r="AC77">
        <v>30.903670000000002</v>
      </c>
      <c r="AD77">
        <v>38.917400999999998</v>
      </c>
      <c r="AE77">
        <v>0</v>
      </c>
      <c r="AF77">
        <v>37.219607000000003</v>
      </c>
      <c r="AG77">
        <v>43.329915</v>
      </c>
      <c r="AH77">
        <v>160.94577000000001</v>
      </c>
      <c r="AI77">
        <v>35.195495999999999</v>
      </c>
      <c r="AJ77">
        <v>0</v>
      </c>
      <c r="AK77">
        <v>57.876607999999997</v>
      </c>
      <c r="AL77">
        <v>77.227450000000005</v>
      </c>
      <c r="AM77">
        <v>16.734328000000001</v>
      </c>
      <c r="AN77">
        <v>0.90625599999999995</v>
      </c>
      <c r="AO77">
        <v>8.4954239999999999</v>
      </c>
      <c r="AP77">
        <v>4.1951210000000003</v>
      </c>
      <c r="AQ77">
        <v>63.846438999999997</v>
      </c>
      <c r="AR77">
        <v>31.901184000000001</v>
      </c>
      <c r="AS77">
        <v>23.483063000000001</v>
      </c>
      <c r="AT77">
        <v>14.449299999999999</v>
      </c>
      <c r="AU77">
        <v>0</v>
      </c>
      <c r="AV77">
        <v>0</v>
      </c>
      <c r="AW77">
        <v>0</v>
      </c>
      <c r="AX77">
        <v>0</v>
      </c>
      <c r="AY77">
        <v>4.2081369999999998</v>
      </c>
      <c r="AZ77">
        <v>5.1521189999999999</v>
      </c>
      <c r="BA77">
        <v>3.4033350000000002</v>
      </c>
      <c r="BB77">
        <v>1.398855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2471.4500039999998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583.80072099999995</v>
      </c>
      <c r="L78">
        <v>115.03122</v>
      </c>
      <c r="M78">
        <v>76.301383000000001</v>
      </c>
      <c r="N78">
        <v>117.22144</v>
      </c>
      <c r="O78">
        <v>122.904224</v>
      </c>
      <c r="P78">
        <v>118.54829100000001</v>
      </c>
      <c r="Q78">
        <v>15.512817999999999</v>
      </c>
      <c r="R78">
        <v>31.285218</v>
      </c>
      <c r="S78">
        <v>15.645932</v>
      </c>
      <c r="T78">
        <v>0.96319999999999995</v>
      </c>
      <c r="U78">
        <v>332.66520000000003</v>
      </c>
      <c r="V78">
        <v>12.201625</v>
      </c>
      <c r="W78">
        <v>30.986239999999999</v>
      </c>
      <c r="X78">
        <v>142.84255999999999</v>
      </c>
      <c r="Y78">
        <v>0</v>
      </c>
      <c r="Z78">
        <v>18.937860000000001</v>
      </c>
      <c r="AA78">
        <v>40.597031000000001</v>
      </c>
      <c r="AB78">
        <v>43.971245000000003</v>
      </c>
      <c r="AC78">
        <v>30.903670000000002</v>
      </c>
      <c r="AD78">
        <v>39.897334999999998</v>
      </c>
      <c r="AE78">
        <v>52.530864000000001</v>
      </c>
      <c r="AF78">
        <v>40.941567999999997</v>
      </c>
      <c r="AG78">
        <v>43.329915</v>
      </c>
      <c r="AH78">
        <v>162.789421</v>
      </c>
      <c r="AI78">
        <v>35.195495999999999</v>
      </c>
      <c r="AJ78">
        <v>0</v>
      </c>
      <c r="AK78">
        <v>57.876607999999997</v>
      </c>
      <c r="AL78">
        <v>77.227450000000005</v>
      </c>
      <c r="AM78">
        <v>16.734328000000001</v>
      </c>
      <c r="AN78">
        <v>0.90625599999999995</v>
      </c>
      <c r="AO78">
        <v>8.4954239999999999</v>
      </c>
      <c r="AP78">
        <v>9.1305580000000006</v>
      </c>
      <c r="AQ78">
        <v>63.846438999999997</v>
      </c>
      <c r="AR78">
        <v>31.901184000000001</v>
      </c>
      <c r="AS78">
        <v>23.483063000000001</v>
      </c>
      <c r="AT78">
        <v>14.449299999999999</v>
      </c>
      <c r="AU78">
        <v>0</v>
      </c>
      <c r="AV78">
        <v>0</v>
      </c>
      <c r="AW78">
        <v>0</v>
      </c>
      <c r="AX78">
        <v>0</v>
      </c>
      <c r="AY78">
        <v>4.2846489999999999</v>
      </c>
      <c r="AZ78">
        <v>5.1521189999999999</v>
      </c>
      <c r="BA78">
        <v>3.492693</v>
      </c>
      <c r="BB78">
        <v>1.398855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2543.3834029999998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585.17809699999998</v>
      </c>
      <c r="L79">
        <v>115.03122</v>
      </c>
      <c r="M79">
        <v>76.301383000000001</v>
      </c>
      <c r="N79">
        <v>117.22144</v>
      </c>
      <c r="O79">
        <v>122.904224</v>
      </c>
      <c r="P79">
        <v>118.54829100000001</v>
      </c>
      <c r="Q79">
        <v>15.512817999999999</v>
      </c>
      <c r="R79">
        <v>31.285218</v>
      </c>
      <c r="S79">
        <v>15.645932</v>
      </c>
      <c r="T79">
        <v>1.513957</v>
      </c>
      <c r="U79">
        <v>332.66520000000003</v>
      </c>
      <c r="V79">
        <v>12.201625</v>
      </c>
      <c r="W79">
        <v>30.986239999999999</v>
      </c>
      <c r="X79">
        <v>142.84255999999999</v>
      </c>
      <c r="Y79">
        <v>0</v>
      </c>
      <c r="Z79">
        <v>18.937860000000001</v>
      </c>
      <c r="AA79">
        <v>40.597031000000001</v>
      </c>
      <c r="AB79">
        <v>43.971245000000003</v>
      </c>
      <c r="AC79">
        <v>30.903670000000002</v>
      </c>
      <c r="AD79">
        <v>39.897334999999998</v>
      </c>
      <c r="AE79">
        <v>52.530864000000001</v>
      </c>
      <c r="AF79">
        <v>40.941567999999997</v>
      </c>
      <c r="AG79">
        <v>43.329915</v>
      </c>
      <c r="AH79">
        <v>162.789421</v>
      </c>
      <c r="AI79">
        <v>51.439570000000003</v>
      </c>
      <c r="AJ79">
        <v>0</v>
      </c>
      <c r="AK79">
        <v>57.876607999999997</v>
      </c>
      <c r="AL79">
        <v>77.227450000000005</v>
      </c>
      <c r="AM79">
        <v>16.734328000000001</v>
      </c>
      <c r="AN79">
        <v>0.90625599999999995</v>
      </c>
      <c r="AO79">
        <v>8.3821519999999996</v>
      </c>
      <c r="AP79">
        <v>6.0459100000000001</v>
      </c>
      <c r="AQ79">
        <v>63.846438999999997</v>
      </c>
      <c r="AR79">
        <v>31.901184000000001</v>
      </c>
      <c r="AS79">
        <v>23.483063000000001</v>
      </c>
      <c r="AT79">
        <v>14.449299999999999</v>
      </c>
      <c r="AU79">
        <v>0</v>
      </c>
      <c r="AV79">
        <v>0</v>
      </c>
      <c r="AW79">
        <v>0</v>
      </c>
      <c r="AX79">
        <v>0</v>
      </c>
      <c r="AY79">
        <v>4.2846489999999999</v>
      </c>
      <c r="AZ79">
        <v>5.1521189999999999</v>
      </c>
      <c r="BA79">
        <v>3.492693</v>
      </c>
      <c r="BB79">
        <v>2.703344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2559.6621789999999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585.17809699999998</v>
      </c>
      <c r="L80">
        <v>115.03122</v>
      </c>
      <c r="M80">
        <v>76.301383000000001</v>
      </c>
      <c r="N80">
        <v>117.22144</v>
      </c>
      <c r="O80">
        <v>122.904224</v>
      </c>
      <c r="P80">
        <v>118.54829100000001</v>
      </c>
      <c r="Q80">
        <v>15.512817999999999</v>
      </c>
      <c r="R80">
        <v>31.285218</v>
      </c>
      <c r="S80">
        <v>15.645932</v>
      </c>
      <c r="T80">
        <v>1.560384</v>
      </c>
      <c r="U80">
        <v>332.66520000000003</v>
      </c>
      <c r="V80">
        <v>12.201625</v>
      </c>
      <c r="W80">
        <v>30.986239999999999</v>
      </c>
      <c r="X80">
        <v>142.84255999999999</v>
      </c>
      <c r="Y80">
        <v>0</v>
      </c>
      <c r="Z80">
        <v>18.937860000000001</v>
      </c>
      <c r="AA80">
        <v>40.597031000000001</v>
      </c>
      <c r="AB80">
        <v>43.971245000000003</v>
      </c>
      <c r="AC80">
        <v>30.903670000000002</v>
      </c>
      <c r="AD80">
        <v>39.897334999999998</v>
      </c>
      <c r="AE80">
        <v>52.530864000000001</v>
      </c>
      <c r="AF80">
        <v>40.941567999999997</v>
      </c>
      <c r="AG80">
        <v>43.329915</v>
      </c>
      <c r="AH80">
        <v>162.789421</v>
      </c>
      <c r="AI80">
        <v>51.439570000000003</v>
      </c>
      <c r="AJ80">
        <v>0</v>
      </c>
      <c r="AK80">
        <v>57.876607999999997</v>
      </c>
      <c r="AL80">
        <v>77.227450000000005</v>
      </c>
      <c r="AM80">
        <v>16.734328000000001</v>
      </c>
      <c r="AN80">
        <v>0.90625599999999995</v>
      </c>
      <c r="AO80">
        <v>8.3821519999999996</v>
      </c>
      <c r="AP80">
        <v>6.0459100000000001</v>
      </c>
      <c r="AQ80">
        <v>63.846438999999997</v>
      </c>
      <c r="AR80">
        <v>31.901184000000001</v>
      </c>
      <c r="AS80">
        <v>23.483063000000001</v>
      </c>
      <c r="AT80">
        <v>14.449299999999999</v>
      </c>
      <c r="AU80">
        <v>0</v>
      </c>
      <c r="AV80">
        <v>0</v>
      </c>
      <c r="AW80">
        <v>0</v>
      </c>
      <c r="AX80">
        <v>0</v>
      </c>
      <c r="AY80">
        <v>4.2846489999999999</v>
      </c>
      <c r="AZ80">
        <v>5.1521189999999999</v>
      </c>
      <c r="BA80">
        <v>3.492693</v>
      </c>
      <c r="BB80">
        <v>2.703344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2559.7086060000001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585.17809699999998</v>
      </c>
      <c r="L81">
        <v>115.03122</v>
      </c>
      <c r="M81">
        <v>76.301383000000001</v>
      </c>
      <c r="N81">
        <v>117.22144</v>
      </c>
      <c r="O81">
        <v>122.904224</v>
      </c>
      <c r="P81">
        <v>118.54829100000001</v>
      </c>
      <c r="Q81">
        <v>15.512817999999999</v>
      </c>
      <c r="R81">
        <v>31.285218</v>
      </c>
      <c r="S81">
        <v>15.645932</v>
      </c>
      <c r="T81">
        <v>1.560384</v>
      </c>
      <c r="U81">
        <v>332.66520000000003</v>
      </c>
      <c r="V81">
        <v>12.201625</v>
      </c>
      <c r="W81">
        <v>30.986239999999999</v>
      </c>
      <c r="X81">
        <v>142.84255999999999</v>
      </c>
      <c r="Y81">
        <v>0</v>
      </c>
      <c r="Z81">
        <v>18.937860000000001</v>
      </c>
      <c r="AA81">
        <v>40.597031000000001</v>
      </c>
      <c r="AB81">
        <v>43.971245000000003</v>
      </c>
      <c r="AC81">
        <v>30.903670000000002</v>
      </c>
      <c r="AD81">
        <v>39.897334999999998</v>
      </c>
      <c r="AE81">
        <v>52.530864000000001</v>
      </c>
      <c r="AF81">
        <v>40.941567999999997</v>
      </c>
      <c r="AG81">
        <v>43.329915</v>
      </c>
      <c r="AH81">
        <v>162.789421</v>
      </c>
      <c r="AI81">
        <v>51.439570000000003</v>
      </c>
      <c r="AJ81">
        <v>0</v>
      </c>
      <c r="AK81">
        <v>57.876607999999997</v>
      </c>
      <c r="AL81">
        <v>77.227450000000005</v>
      </c>
      <c r="AM81">
        <v>16.734328000000001</v>
      </c>
      <c r="AN81">
        <v>0.90625599999999995</v>
      </c>
      <c r="AO81">
        <v>8.3821519999999996</v>
      </c>
      <c r="AP81">
        <v>5.4289800000000001</v>
      </c>
      <c r="AQ81">
        <v>63.846438999999997</v>
      </c>
      <c r="AR81">
        <v>31.901184000000001</v>
      </c>
      <c r="AS81">
        <v>23.483063000000001</v>
      </c>
      <c r="AT81">
        <v>14.449299999999999</v>
      </c>
      <c r="AU81">
        <v>0</v>
      </c>
      <c r="AV81">
        <v>0</v>
      </c>
      <c r="AW81">
        <v>0</v>
      </c>
      <c r="AX81">
        <v>0</v>
      </c>
      <c r="AY81">
        <v>4.2846489999999999</v>
      </c>
      <c r="AZ81">
        <v>5.1521189999999999</v>
      </c>
      <c r="BA81">
        <v>3.492693</v>
      </c>
      <c r="BB81">
        <v>2.703344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2559.0916760000005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585.17809699999998</v>
      </c>
      <c r="L82">
        <v>115.03122</v>
      </c>
      <c r="M82">
        <v>76.301383000000001</v>
      </c>
      <c r="N82">
        <v>117.22144</v>
      </c>
      <c r="O82">
        <v>122.904224</v>
      </c>
      <c r="P82">
        <v>118.54829100000001</v>
      </c>
      <c r="Q82">
        <v>15.512817999999999</v>
      </c>
      <c r="R82">
        <v>31.285218</v>
      </c>
      <c r="S82">
        <v>15.645932</v>
      </c>
      <c r="T82">
        <v>1.560384</v>
      </c>
      <c r="U82">
        <v>332.66520000000003</v>
      </c>
      <c r="V82">
        <v>13.773759999999999</v>
      </c>
      <c r="W82">
        <v>30.986239999999999</v>
      </c>
      <c r="X82">
        <v>142.84255999999999</v>
      </c>
      <c r="Y82">
        <v>0</v>
      </c>
      <c r="Z82">
        <v>18.937860000000001</v>
      </c>
      <c r="AA82">
        <v>40.597031000000001</v>
      </c>
      <c r="AB82">
        <v>43.971245000000003</v>
      </c>
      <c r="AC82">
        <v>30.903670000000002</v>
      </c>
      <c r="AD82">
        <v>39.897334999999998</v>
      </c>
      <c r="AE82">
        <v>52.530864000000001</v>
      </c>
      <c r="AF82">
        <v>40.941567999999997</v>
      </c>
      <c r="AG82">
        <v>43.329915</v>
      </c>
      <c r="AH82">
        <v>162.789421</v>
      </c>
      <c r="AI82">
        <v>33.841822999999998</v>
      </c>
      <c r="AJ82">
        <v>0</v>
      </c>
      <c r="AK82">
        <v>57.876607999999997</v>
      </c>
      <c r="AL82">
        <v>77.227450000000005</v>
      </c>
      <c r="AM82">
        <v>16.734328000000001</v>
      </c>
      <c r="AN82">
        <v>0.90625599999999995</v>
      </c>
      <c r="AO82">
        <v>8.3821519999999996</v>
      </c>
      <c r="AP82">
        <v>5.4289800000000001</v>
      </c>
      <c r="AQ82">
        <v>63.846438999999997</v>
      </c>
      <c r="AR82">
        <v>31.901184000000001</v>
      </c>
      <c r="AS82">
        <v>23.483063000000001</v>
      </c>
      <c r="AT82">
        <v>14.449299999999999</v>
      </c>
      <c r="AU82">
        <v>0</v>
      </c>
      <c r="AV82">
        <v>0</v>
      </c>
      <c r="AW82">
        <v>0</v>
      </c>
      <c r="AX82">
        <v>0</v>
      </c>
      <c r="AY82">
        <v>4.2846489999999999</v>
      </c>
      <c r="AZ82">
        <v>5.1521189999999999</v>
      </c>
      <c r="BA82">
        <v>3.492693</v>
      </c>
      <c r="BB82">
        <v>2.703344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2543.066064000001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589.34913900000004</v>
      </c>
      <c r="L83">
        <v>115.03122</v>
      </c>
      <c r="M83">
        <v>76.301383000000001</v>
      </c>
      <c r="N83">
        <v>117.22144</v>
      </c>
      <c r="O83">
        <v>122.904224</v>
      </c>
      <c r="P83">
        <v>118.54829100000001</v>
      </c>
      <c r="Q83">
        <v>20.179136</v>
      </c>
      <c r="R83">
        <v>38.970824999999998</v>
      </c>
      <c r="S83">
        <v>18.069451000000001</v>
      </c>
      <c r="T83">
        <v>1.560384</v>
      </c>
      <c r="U83">
        <v>332.66520000000003</v>
      </c>
      <c r="V83">
        <v>13.773759999999999</v>
      </c>
      <c r="W83">
        <v>30.986239999999999</v>
      </c>
      <c r="X83">
        <v>142.84255999999999</v>
      </c>
      <c r="Y83">
        <v>0</v>
      </c>
      <c r="Z83">
        <v>18.937860000000001</v>
      </c>
      <c r="AA83">
        <v>40.597031000000001</v>
      </c>
      <c r="AB83">
        <v>43.971245000000003</v>
      </c>
      <c r="AC83">
        <v>30.903670000000002</v>
      </c>
      <c r="AD83">
        <v>39.897334999999998</v>
      </c>
      <c r="AE83">
        <v>52.530864000000001</v>
      </c>
      <c r="AF83">
        <v>40.941567999999997</v>
      </c>
      <c r="AG83">
        <v>43.329915</v>
      </c>
      <c r="AH83">
        <v>162.789421</v>
      </c>
      <c r="AI83">
        <v>47.378551000000002</v>
      </c>
      <c r="AJ83">
        <v>0</v>
      </c>
      <c r="AK83">
        <v>57.876607999999997</v>
      </c>
      <c r="AL83">
        <v>77.227450000000005</v>
      </c>
      <c r="AM83">
        <v>16.734328000000001</v>
      </c>
      <c r="AN83">
        <v>0.90625599999999995</v>
      </c>
      <c r="AO83">
        <v>8.6370140000000006</v>
      </c>
      <c r="AP83">
        <v>5.4289800000000001</v>
      </c>
      <c r="AQ83">
        <v>63.846438999999997</v>
      </c>
      <c r="AR83">
        <v>31.901184000000001</v>
      </c>
      <c r="AS83">
        <v>28.464319</v>
      </c>
      <c r="AT83">
        <v>14.449299999999999</v>
      </c>
      <c r="AU83">
        <v>0</v>
      </c>
      <c r="AV83">
        <v>0</v>
      </c>
      <c r="AW83">
        <v>0</v>
      </c>
      <c r="AX83">
        <v>0</v>
      </c>
      <c r="AY83">
        <v>4.2846489999999999</v>
      </c>
      <c r="AZ83">
        <v>5.1521189999999999</v>
      </c>
      <c r="BA83">
        <v>3.492693</v>
      </c>
      <c r="BB83">
        <v>2.703344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2580.7853960000002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589.34913900000004</v>
      </c>
      <c r="L84">
        <v>115.03122</v>
      </c>
      <c r="M84">
        <v>76.301383000000001</v>
      </c>
      <c r="N84">
        <v>117.22144</v>
      </c>
      <c r="O84">
        <v>122.904224</v>
      </c>
      <c r="P84">
        <v>118.54829100000001</v>
      </c>
      <c r="Q84">
        <v>20.179136</v>
      </c>
      <c r="R84">
        <v>41.469997999999997</v>
      </c>
      <c r="S84">
        <v>18.249654</v>
      </c>
      <c r="T84">
        <v>1.560384</v>
      </c>
      <c r="U84">
        <v>332.66520000000003</v>
      </c>
      <c r="V84">
        <v>13.773759999999999</v>
      </c>
      <c r="W84">
        <v>30.986239999999999</v>
      </c>
      <c r="X84">
        <v>142.84255999999999</v>
      </c>
      <c r="Y84">
        <v>0</v>
      </c>
      <c r="Z84">
        <v>18.937860000000001</v>
      </c>
      <c r="AA84">
        <v>40.597031000000001</v>
      </c>
      <c r="AB84">
        <v>43.971245000000003</v>
      </c>
      <c r="AC84">
        <v>30.903670000000002</v>
      </c>
      <c r="AD84">
        <v>39.897334999999998</v>
      </c>
      <c r="AE84">
        <v>52.530864000000001</v>
      </c>
      <c r="AF84">
        <v>40.941567999999997</v>
      </c>
      <c r="AG84">
        <v>43.329915</v>
      </c>
      <c r="AH84">
        <v>162.789421</v>
      </c>
      <c r="AI84">
        <v>47.378551000000002</v>
      </c>
      <c r="AJ84">
        <v>0</v>
      </c>
      <c r="AK84">
        <v>57.876607999999997</v>
      </c>
      <c r="AL84">
        <v>77.227450000000005</v>
      </c>
      <c r="AM84">
        <v>16.734328000000001</v>
      </c>
      <c r="AN84">
        <v>0.90625599999999995</v>
      </c>
      <c r="AO84">
        <v>8.6370140000000006</v>
      </c>
      <c r="AP84">
        <v>5.4289800000000001</v>
      </c>
      <c r="AQ84">
        <v>63.846438999999997</v>
      </c>
      <c r="AR84">
        <v>31.901184000000001</v>
      </c>
      <c r="AS84">
        <v>28.464319</v>
      </c>
      <c r="AT84">
        <v>14.449299999999999</v>
      </c>
      <c r="AU84">
        <v>0</v>
      </c>
      <c r="AV84">
        <v>0</v>
      </c>
      <c r="AW84">
        <v>0</v>
      </c>
      <c r="AX84">
        <v>0</v>
      </c>
      <c r="AY84">
        <v>4.2846489999999999</v>
      </c>
      <c r="AZ84">
        <v>5.1521189999999999</v>
      </c>
      <c r="BA84">
        <v>3.492693</v>
      </c>
      <c r="BB84">
        <v>2.703344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2583.4647720000003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589.34913900000004</v>
      </c>
      <c r="L85">
        <v>115.03122</v>
      </c>
      <c r="M85">
        <v>76.301383000000001</v>
      </c>
      <c r="N85">
        <v>117.22144</v>
      </c>
      <c r="O85">
        <v>122.904224</v>
      </c>
      <c r="P85">
        <v>122.29982</v>
      </c>
      <c r="Q85">
        <v>20.179136</v>
      </c>
      <c r="R85">
        <v>41.469997999999997</v>
      </c>
      <c r="S85">
        <v>18.249654</v>
      </c>
      <c r="T85">
        <v>1.560384</v>
      </c>
      <c r="U85">
        <v>332.66520000000003</v>
      </c>
      <c r="V85">
        <v>13.773759999999999</v>
      </c>
      <c r="W85">
        <v>30.986239999999999</v>
      </c>
      <c r="X85">
        <v>142.84255999999999</v>
      </c>
      <c r="Y85">
        <v>0</v>
      </c>
      <c r="Z85">
        <v>19.470799</v>
      </c>
      <c r="AA85">
        <v>40.597031000000001</v>
      </c>
      <c r="AB85">
        <v>43.971245000000003</v>
      </c>
      <c r="AC85">
        <v>30.903670000000002</v>
      </c>
      <c r="AD85">
        <v>39.897334999999998</v>
      </c>
      <c r="AE85">
        <v>52.530864000000001</v>
      </c>
      <c r="AF85">
        <v>40.941567999999997</v>
      </c>
      <c r="AG85">
        <v>43.329915</v>
      </c>
      <c r="AH85">
        <v>162.789421</v>
      </c>
      <c r="AI85">
        <v>47.378551000000002</v>
      </c>
      <c r="AJ85">
        <v>0</v>
      </c>
      <c r="AK85">
        <v>57.876607999999997</v>
      </c>
      <c r="AL85">
        <v>77.227450000000005</v>
      </c>
      <c r="AM85">
        <v>16.734328000000001</v>
      </c>
      <c r="AN85">
        <v>0.90625599999999995</v>
      </c>
      <c r="AO85">
        <v>8.6370140000000006</v>
      </c>
      <c r="AP85">
        <v>5.4289800000000001</v>
      </c>
      <c r="AQ85">
        <v>63.846438999999997</v>
      </c>
      <c r="AR85">
        <v>31.901184000000001</v>
      </c>
      <c r="AS85">
        <v>28.464319</v>
      </c>
      <c r="AT85">
        <v>14.449299999999999</v>
      </c>
      <c r="AU85">
        <v>0</v>
      </c>
      <c r="AV85">
        <v>0</v>
      </c>
      <c r="AW85">
        <v>0</v>
      </c>
      <c r="AX85">
        <v>0</v>
      </c>
      <c r="AY85">
        <v>4.2846489999999999</v>
      </c>
      <c r="AZ85">
        <v>5.1521189999999999</v>
      </c>
      <c r="BA85">
        <v>3.492693</v>
      </c>
      <c r="BB85">
        <v>2.703344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2587.7492400000001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589.34913900000004</v>
      </c>
      <c r="L86">
        <v>137.90722</v>
      </c>
      <c r="M86">
        <v>76.301383000000001</v>
      </c>
      <c r="N86">
        <v>117.22144</v>
      </c>
      <c r="O86">
        <v>122.904224</v>
      </c>
      <c r="P86">
        <v>122.29982</v>
      </c>
      <c r="Q86">
        <v>20.179136</v>
      </c>
      <c r="R86">
        <v>41.469997999999997</v>
      </c>
      <c r="S86">
        <v>18.249654</v>
      </c>
      <c r="T86">
        <v>1.560384</v>
      </c>
      <c r="U86">
        <v>332.66520000000003</v>
      </c>
      <c r="V86">
        <v>13.773759999999999</v>
      </c>
      <c r="W86">
        <v>30.986239999999999</v>
      </c>
      <c r="X86">
        <v>142.84255999999999</v>
      </c>
      <c r="Y86">
        <v>0</v>
      </c>
      <c r="Z86">
        <v>19.470799</v>
      </c>
      <c r="AA86">
        <v>40.597031000000001</v>
      </c>
      <c r="AB86">
        <v>42.591754000000002</v>
      </c>
      <c r="AC86">
        <v>30.903670000000002</v>
      </c>
      <c r="AD86">
        <v>38.917400999999998</v>
      </c>
      <c r="AE86">
        <v>51.805585999999998</v>
      </c>
      <c r="AF86">
        <v>37.219607000000003</v>
      </c>
      <c r="AG86">
        <v>43.329915</v>
      </c>
      <c r="AH86">
        <v>160.94577000000001</v>
      </c>
      <c r="AI86">
        <v>33.841822999999998</v>
      </c>
      <c r="AJ86">
        <v>0</v>
      </c>
      <c r="AK86">
        <v>57.876607999999997</v>
      </c>
      <c r="AL86">
        <v>77.227450000000005</v>
      </c>
      <c r="AM86">
        <v>16.734328000000001</v>
      </c>
      <c r="AN86">
        <v>0.90625599999999995</v>
      </c>
      <c r="AO86">
        <v>8.9201949999999997</v>
      </c>
      <c r="AP86">
        <v>5.4289800000000001</v>
      </c>
      <c r="AQ86">
        <v>63.846438999999997</v>
      </c>
      <c r="AR86">
        <v>31.901184000000001</v>
      </c>
      <c r="AS86">
        <v>28.464319</v>
      </c>
      <c r="AT86">
        <v>14.449299999999999</v>
      </c>
      <c r="AU86">
        <v>0</v>
      </c>
      <c r="AV86">
        <v>0</v>
      </c>
      <c r="AW86">
        <v>0</v>
      </c>
      <c r="AX86">
        <v>0</v>
      </c>
      <c r="AY86">
        <v>4.2081369999999998</v>
      </c>
      <c r="AZ86">
        <v>5.1521189999999999</v>
      </c>
      <c r="BA86">
        <v>3.4033350000000002</v>
      </c>
      <c r="BB86">
        <v>2.703344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2588.5555080000004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658.59693000000004</v>
      </c>
      <c r="L87">
        <v>177.21088399999999</v>
      </c>
      <c r="M87">
        <v>76.301383000000001</v>
      </c>
      <c r="N87">
        <v>117.22144</v>
      </c>
      <c r="O87">
        <v>122.904224</v>
      </c>
      <c r="P87">
        <v>122.29982</v>
      </c>
      <c r="Q87">
        <v>20.179136</v>
      </c>
      <c r="R87">
        <v>40.909416</v>
      </c>
      <c r="S87">
        <v>18.249654</v>
      </c>
      <c r="T87">
        <v>1.560384</v>
      </c>
      <c r="U87">
        <v>332.66520000000003</v>
      </c>
      <c r="V87">
        <v>13.773759999999999</v>
      </c>
      <c r="W87">
        <v>30.986239999999999</v>
      </c>
      <c r="X87">
        <v>142.84255999999999</v>
      </c>
      <c r="Y87">
        <v>0</v>
      </c>
      <c r="Z87">
        <v>19.470799</v>
      </c>
      <c r="AA87">
        <v>40.597031000000001</v>
      </c>
      <c r="AB87">
        <v>42.591754000000002</v>
      </c>
      <c r="AC87">
        <v>30.903670000000002</v>
      </c>
      <c r="AD87">
        <v>38.917400999999998</v>
      </c>
      <c r="AE87">
        <v>51.805585999999998</v>
      </c>
      <c r="AF87">
        <v>37.219607000000003</v>
      </c>
      <c r="AG87">
        <v>43.329915</v>
      </c>
      <c r="AH87">
        <v>160.94577000000001</v>
      </c>
      <c r="AI87">
        <v>33.841822999999998</v>
      </c>
      <c r="AJ87">
        <v>0</v>
      </c>
      <c r="AK87">
        <v>57.876607999999997</v>
      </c>
      <c r="AL87">
        <v>77.227450000000005</v>
      </c>
      <c r="AM87">
        <v>16.734328000000001</v>
      </c>
      <c r="AN87">
        <v>0.90625599999999995</v>
      </c>
      <c r="AO87">
        <v>8.9201949999999997</v>
      </c>
      <c r="AP87">
        <v>4.1951210000000003</v>
      </c>
      <c r="AQ87">
        <v>63.846438999999997</v>
      </c>
      <c r="AR87">
        <v>31.901184000000001</v>
      </c>
      <c r="AS87">
        <v>24.194671</v>
      </c>
      <c r="AT87">
        <v>14.449299999999999</v>
      </c>
      <c r="AU87">
        <v>0</v>
      </c>
      <c r="AV87">
        <v>0</v>
      </c>
      <c r="AW87">
        <v>0</v>
      </c>
      <c r="AX87">
        <v>0</v>
      </c>
      <c r="AY87">
        <v>4.2081369999999998</v>
      </c>
      <c r="AZ87">
        <v>5.1521189999999999</v>
      </c>
      <c r="BA87">
        <v>3.4033350000000002</v>
      </c>
      <c r="BB87">
        <v>2.703344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2691.0428740000002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660.50592400000005</v>
      </c>
      <c r="L88">
        <v>217.337796</v>
      </c>
      <c r="M88">
        <v>76.301383000000001</v>
      </c>
      <c r="N88">
        <v>117.22144</v>
      </c>
      <c r="O88">
        <v>122.904224</v>
      </c>
      <c r="P88">
        <v>122.29982</v>
      </c>
      <c r="Q88">
        <v>20.179136</v>
      </c>
      <c r="R88">
        <v>40.909416</v>
      </c>
      <c r="S88">
        <v>18.249654</v>
      </c>
      <c r="T88">
        <v>1.560384</v>
      </c>
      <c r="U88">
        <v>332.66520000000003</v>
      </c>
      <c r="V88">
        <v>13.773759999999999</v>
      </c>
      <c r="W88">
        <v>30.986239999999999</v>
      </c>
      <c r="X88">
        <v>142.84255999999999</v>
      </c>
      <c r="Y88">
        <v>0</v>
      </c>
      <c r="Z88">
        <v>19.470799</v>
      </c>
      <c r="AA88">
        <v>40.597031000000001</v>
      </c>
      <c r="AB88">
        <v>42.591754000000002</v>
      </c>
      <c r="AC88">
        <v>30.903670000000002</v>
      </c>
      <c r="AD88">
        <v>38.917400999999998</v>
      </c>
      <c r="AE88">
        <v>51.805585999999998</v>
      </c>
      <c r="AF88">
        <v>37.219607000000003</v>
      </c>
      <c r="AG88">
        <v>43.329915</v>
      </c>
      <c r="AH88">
        <v>160.94577000000001</v>
      </c>
      <c r="AI88">
        <v>33.841822999999998</v>
      </c>
      <c r="AJ88">
        <v>0</v>
      </c>
      <c r="AK88">
        <v>57.876607999999997</v>
      </c>
      <c r="AL88">
        <v>77.227450000000005</v>
      </c>
      <c r="AM88">
        <v>16.734328000000001</v>
      </c>
      <c r="AN88">
        <v>0.90625599999999995</v>
      </c>
      <c r="AO88">
        <v>9.2033760000000004</v>
      </c>
      <c r="AP88">
        <v>4.1951210000000003</v>
      </c>
      <c r="AQ88">
        <v>63.846438999999997</v>
      </c>
      <c r="AR88">
        <v>31.901184000000001</v>
      </c>
      <c r="AS88">
        <v>24.194671</v>
      </c>
      <c r="AT88">
        <v>14.449299999999999</v>
      </c>
      <c r="AU88">
        <v>0</v>
      </c>
      <c r="AV88">
        <v>0</v>
      </c>
      <c r="AW88">
        <v>0</v>
      </c>
      <c r="AX88">
        <v>0</v>
      </c>
      <c r="AY88">
        <v>4.2081369999999998</v>
      </c>
      <c r="AZ88">
        <v>5.1521189999999999</v>
      </c>
      <c r="BA88">
        <v>3.4033350000000002</v>
      </c>
      <c r="BB88">
        <v>2.703344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2733.3619610000001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660.50592400000005</v>
      </c>
      <c r="L89">
        <v>247.43779599999999</v>
      </c>
      <c r="M89">
        <v>76.301383000000001</v>
      </c>
      <c r="N89">
        <v>117.22144</v>
      </c>
      <c r="O89">
        <v>122.904224</v>
      </c>
      <c r="P89">
        <v>120.509516</v>
      </c>
      <c r="Q89">
        <v>20.179136</v>
      </c>
      <c r="R89">
        <v>40.909416</v>
      </c>
      <c r="S89">
        <v>18.249654</v>
      </c>
      <c r="T89">
        <v>1.560384</v>
      </c>
      <c r="U89">
        <v>332.66520000000003</v>
      </c>
      <c r="V89">
        <v>13.773759999999999</v>
      </c>
      <c r="W89">
        <v>30.986239999999999</v>
      </c>
      <c r="X89">
        <v>142.84255999999999</v>
      </c>
      <c r="Y89">
        <v>0</v>
      </c>
      <c r="Z89">
        <v>19.470799</v>
      </c>
      <c r="AA89">
        <v>40.597031000000001</v>
      </c>
      <c r="AB89">
        <v>42.591754000000002</v>
      </c>
      <c r="AC89">
        <v>30.903670000000002</v>
      </c>
      <c r="AD89">
        <v>38.917400999999998</v>
      </c>
      <c r="AE89">
        <v>51.805585999999998</v>
      </c>
      <c r="AF89">
        <v>37.219607000000003</v>
      </c>
      <c r="AG89">
        <v>43.329915</v>
      </c>
      <c r="AH89">
        <v>160.94577000000001</v>
      </c>
      <c r="AI89">
        <v>31.134477</v>
      </c>
      <c r="AJ89">
        <v>0</v>
      </c>
      <c r="AK89">
        <v>57.876607999999997</v>
      </c>
      <c r="AL89">
        <v>77.227450000000005</v>
      </c>
      <c r="AM89">
        <v>16.734328000000001</v>
      </c>
      <c r="AN89">
        <v>0.90625599999999995</v>
      </c>
      <c r="AO89">
        <v>9.2033760000000004</v>
      </c>
      <c r="AP89">
        <v>4.1951210000000003</v>
      </c>
      <c r="AQ89">
        <v>63.846438999999997</v>
      </c>
      <c r="AR89">
        <v>31.901184000000001</v>
      </c>
      <c r="AS89">
        <v>20.636631000000001</v>
      </c>
      <c r="AT89">
        <v>14.449299999999999</v>
      </c>
      <c r="AU89">
        <v>0</v>
      </c>
      <c r="AV89">
        <v>0</v>
      </c>
      <c r="AW89">
        <v>0</v>
      </c>
      <c r="AX89">
        <v>0</v>
      </c>
      <c r="AY89">
        <v>4.2081369999999998</v>
      </c>
      <c r="AZ89">
        <v>5.1521189999999999</v>
      </c>
      <c r="BA89">
        <v>3.4033350000000002</v>
      </c>
      <c r="BB89">
        <v>2.703344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2755.4062709999998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660.50592400000005</v>
      </c>
      <c r="L90">
        <v>267.51088399999998</v>
      </c>
      <c r="M90">
        <v>76.301383000000001</v>
      </c>
      <c r="N90">
        <v>117.22144</v>
      </c>
      <c r="O90">
        <v>122.904224</v>
      </c>
      <c r="P90">
        <v>120.509516</v>
      </c>
      <c r="Q90">
        <v>20.179136</v>
      </c>
      <c r="R90">
        <v>40.909416</v>
      </c>
      <c r="S90">
        <v>18.249654</v>
      </c>
      <c r="T90">
        <v>1.560384</v>
      </c>
      <c r="U90">
        <v>332.66520000000003</v>
      </c>
      <c r="V90">
        <v>13.773759999999999</v>
      </c>
      <c r="W90">
        <v>30.986239999999999</v>
      </c>
      <c r="X90">
        <v>142.84255999999999</v>
      </c>
      <c r="Y90">
        <v>0</v>
      </c>
      <c r="Z90">
        <v>19.470799</v>
      </c>
      <c r="AA90">
        <v>40.597031000000001</v>
      </c>
      <c r="AB90">
        <v>43.971245000000003</v>
      </c>
      <c r="AC90">
        <v>30.903670000000002</v>
      </c>
      <c r="AD90">
        <v>39.897334999999998</v>
      </c>
      <c r="AE90">
        <v>52.530864000000001</v>
      </c>
      <c r="AF90">
        <v>40.941567999999997</v>
      </c>
      <c r="AG90">
        <v>43.329915</v>
      </c>
      <c r="AH90">
        <v>162.789421</v>
      </c>
      <c r="AI90">
        <v>31.134477</v>
      </c>
      <c r="AJ90">
        <v>0</v>
      </c>
      <c r="AK90">
        <v>57.876607999999997</v>
      </c>
      <c r="AL90">
        <v>77.227450000000005</v>
      </c>
      <c r="AM90">
        <v>16.734328000000001</v>
      </c>
      <c r="AN90">
        <v>0.90625599999999995</v>
      </c>
      <c r="AO90">
        <v>9.2033760000000004</v>
      </c>
      <c r="AP90">
        <v>5.4289800000000001</v>
      </c>
      <c r="AQ90">
        <v>63.846438999999997</v>
      </c>
      <c r="AR90">
        <v>31.901184000000001</v>
      </c>
      <c r="AS90">
        <v>20.636631000000001</v>
      </c>
      <c r="AT90">
        <v>14.449299999999999</v>
      </c>
      <c r="AU90">
        <v>0</v>
      </c>
      <c r="AV90">
        <v>0</v>
      </c>
      <c r="AW90">
        <v>0</v>
      </c>
      <c r="AX90">
        <v>0</v>
      </c>
      <c r="AY90">
        <v>4.2846489999999999</v>
      </c>
      <c r="AZ90">
        <v>5.1521189999999999</v>
      </c>
      <c r="BA90">
        <v>3.492693</v>
      </c>
      <c r="BB90">
        <v>2.703344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2785.5294030000005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660.79372799999999</v>
      </c>
      <c r="L91">
        <v>227.37433999999999</v>
      </c>
      <c r="M91">
        <v>76.301383000000001</v>
      </c>
      <c r="N91">
        <v>117.22144</v>
      </c>
      <c r="O91">
        <v>122.904224</v>
      </c>
      <c r="P91">
        <v>120.509516</v>
      </c>
      <c r="Q91">
        <v>20.179136</v>
      </c>
      <c r="R91">
        <v>40.909416</v>
      </c>
      <c r="S91">
        <v>18.249654</v>
      </c>
      <c r="T91">
        <v>1.560384</v>
      </c>
      <c r="U91">
        <v>332.66520000000003</v>
      </c>
      <c r="V91">
        <v>13.773759999999999</v>
      </c>
      <c r="W91">
        <v>30.986239999999999</v>
      </c>
      <c r="X91">
        <v>142.84255999999999</v>
      </c>
      <c r="Y91">
        <v>0</v>
      </c>
      <c r="Z91">
        <v>19.470799</v>
      </c>
      <c r="AA91">
        <v>40.597031000000001</v>
      </c>
      <c r="AB91">
        <v>43.971245000000003</v>
      </c>
      <c r="AC91">
        <v>30.903670000000002</v>
      </c>
      <c r="AD91">
        <v>39.897334999999998</v>
      </c>
      <c r="AE91">
        <v>52.530864000000001</v>
      </c>
      <c r="AF91">
        <v>40.941567999999997</v>
      </c>
      <c r="AG91">
        <v>43.329915</v>
      </c>
      <c r="AH91">
        <v>162.789421</v>
      </c>
      <c r="AI91">
        <v>31.134477</v>
      </c>
      <c r="AJ91">
        <v>0</v>
      </c>
      <c r="AK91">
        <v>57.876607999999997</v>
      </c>
      <c r="AL91">
        <v>77.227450000000005</v>
      </c>
      <c r="AM91">
        <v>16.734328000000001</v>
      </c>
      <c r="AN91">
        <v>0.90625599999999995</v>
      </c>
      <c r="AO91">
        <v>9.2033760000000004</v>
      </c>
      <c r="AP91">
        <v>5.4289800000000001</v>
      </c>
      <c r="AQ91">
        <v>63.846438999999997</v>
      </c>
      <c r="AR91">
        <v>31.901184000000001</v>
      </c>
      <c r="AS91">
        <v>22.771455</v>
      </c>
      <c r="AT91">
        <v>14.449299999999999</v>
      </c>
      <c r="AU91">
        <v>0</v>
      </c>
      <c r="AV91">
        <v>0</v>
      </c>
      <c r="AW91">
        <v>0</v>
      </c>
      <c r="AX91">
        <v>0</v>
      </c>
      <c r="AY91">
        <v>4.2846489999999999</v>
      </c>
      <c r="AZ91">
        <v>5.1521189999999999</v>
      </c>
      <c r="BA91">
        <v>3.492693</v>
      </c>
      <c r="BB91">
        <v>2.703344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2747.8154870000008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660.79372799999999</v>
      </c>
      <c r="L92">
        <v>247.43779599999999</v>
      </c>
      <c r="M92">
        <v>76.301383000000001</v>
      </c>
      <c r="N92">
        <v>117.22144</v>
      </c>
      <c r="O92">
        <v>122.904224</v>
      </c>
      <c r="P92">
        <v>120.509516</v>
      </c>
      <c r="Q92">
        <v>20.179136</v>
      </c>
      <c r="R92">
        <v>40.909416</v>
      </c>
      <c r="S92">
        <v>18.249654</v>
      </c>
      <c r="T92">
        <v>1.560384</v>
      </c>
      <c r="U92">
        <v>332.66520000000003</v>
      </c>
      <c r="V92">
        <v>13.773759999999999</v>
      </c>
      <c r="W92">
        <v>30.986239999999999</v>
      </c>
      <c r="X92">
        <v>142.84255999999999</v>
      </c>
      <c r="Y92">
        <v>0</v>
      </c>
      <c r="Z92">
        <v>19.470799</v>
      </c>
      <c r="AA92">
        <v>40.597031000000001</v>
      </c>
      <c r="AB92">
        <v>43.971245000000003</v>
      </c>
      <c r="AC92">
        <v>30.903670000000002</v>
      </c>
      <c r="AD92">
        <v>39.897334999999998</v>
      </c>
      <c r="AE92">
        <v>52.530864000000001</v>
      </c>
      <c r="AF92">
        <v>40.941567999999997</v>
      </c>
      <c r="AG92">
        <v>43.329915</v>
      </c>
      <c r="AH92">
        <v>162.789421</v>
      </c>
      <c r="AI92">
        <v>31.134477</v>
      </c>
      <c r="AJ92">
        <v>0</v>
      </c>
      <c r="AK92">
        <v>57.876607999999997</v>
      </c>
      <c r="AL92">
        <v>77.227450000000005</v>
      </c>
      <c r="AM92">
        <v>16.734328000000001</v>
      </c>
      <c r="AN92">
        <v>0.90625599999999995</v>
      </c>
      <c r="AO92">
        <v>9.2033760000000004</v>
      </c>
      <c r="AP92">
        <v>5.4289800000000001</v>
      </c>
      <c r="AQ92">
        <v>63.846438999999997</v>
      </c>
      <c r="AR92">
        <v>31.901184000000001</v>
      </c>
      <c r="AS92">
        <v>22.771455</v>
      </c>
      <c r="AT92">
        <v>14.449299999999999</v>
      </c>
      <c r="AU92">
        <v>0</v>
      </c>
      <c r="AV92">
        <v>0</v>
      </c>
      <c r="AW92">
        <v>0</v>
      </c>
      <c r="AX92">
        <v>0</v>
      </c>
      <c r="AY92">
        <v>4.2846489999999999</v>
      </c>
      <c r="AZ92">
        <v>5.1521189999999999</v>
      </c>
      <c r="BA92">
        <v>3.492693</v>
      </c>
      <c r="BB92">
        <v>2.703344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2767.8789430000006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590.96172799999999</v>
      </c>
      <c r="L93">
        <v>218.17067599999999</v>
      </c>
      <c r="M93">
        <v>76.301383000000001</v>
      </c>
      <c r="N93">
        <v>117.22144</v>
      </c>
      <c r="O93">
        <v>122.904224</v>
      </c>
      <c r="P93">
        <v>120.509516</v>
      </c>
      <c r="Q93">
        <v>18.042180999999999</v>
      </c>
      <c r="R93">
        <v>36.879579999999997</v>
      </c>
      <c r="S93">
        <v>15.645932</v>
      </c>
      <c r="T93">
        <v>1.560384</v>
      </c>
      <c r="U93">
        <v>332.66520000000003</v>
      </c>
      <c r="V93">
        <v>13.773759999999999</v>
      </c>
      <c r="W93">
        <v>30.986239999999999</v>
      </c>
      <c r="X93">
        <v>142.84255999999999</v>
      </c>
      <c r="Y93">
        <v>0</v>
      </c>
      <c r="Z93">
        <v>0</v>
      </c>
      <c r="AA93">
        <v>40.597031000000001</v>
      </c>
      <c r="AB93">
        <v>43.971245000000003</v>
      </c>
      <c r="AC93">
        <v>30.903670000000002</v>
      </c>
      <c r="AD93">
        <v>39.897334999999998</v>
      </c>
      <c r="AE93">
        <v>52.530864000000001</v>
      </c>
      <c r="AF93">
        <v>40.941567999999997</v>
      </c>
      <c r="AG93">
        <v>43.329915</v>
      </c>
      <c r="AH93">
        <v>162.789421</v>
      </c>
      <c r="AI93">
        <v>31.134477</v>
      </c>
      <c r="AJ93">
        <v>0</v>
      </c>
      <c r="AK93">
        <v>57.876607999999997</v>
      </c>
      <c r="AL93">
        <v>77.227450000000005</v>
      </c>
      <c r="AM93">
        <v>16.734328000000001</v>
      </c>
      <c r="AN93">
        <v>0.90625599999999995</v>
      </c>
      <c r="AO93">
        <v>9.4865569999999995</v>
      </c>
      <c r="AP93">
        <v>5.4289800000000001</v>
      </c>
      <c r="AQ93">
        <v>63.846438999999997</v>
      </c>
      <c r="AR93">
        <v>31.901184000000001</v>
      </c>
      <c r="AS93">
        <v>21.348239</v>
      </c>
      <c r="AT93">
        <v>14.449299999999999</v>
      </c>
      <c r="AU93">
        <v>0</v>
      </c>
      <c r="AV93">
        <v>0</v>
      </c>
      <c r="AW93">
        <v>0</v>
      </c>
      <c r="AX93">
        <v>0</v>
      </c>
      <c r="AY93">
        <v>4.2846489999999999</v>
      </c>
      <c r="AZ93">
        <v>5.1521189999999999</v>
      </c>
      <c r="BA93">
        <v>3.492693</v>
      </c>
      <c r="BB93">
        <v>2.703344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2639.3984760000008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589.34913900000004</v>
      </c>
      <c r="L94">
        <v>218.17067599999999</v>
      </c>
      <c r="M94">
        <v>76.301383000000001</v>
      </c>
      <c r="N94">
        <v>117.22144</v>
      </c>
      <c r="O94">
        <v>122.904224</v>
      </c>
      <c r="P94">
        <v>120.509516</v>
      </c>
      <c r="Q94">
        <v>18.042180999999999</v>
      </c>
      <c r="R94">
        <v>36.461357999999997</v>
      </c>
      <c r="S94">
        <v>15.645932</v>
      </c>
      <c r="T94">
        <v>1.560384</v>
      </c>
      <c r="U94">
        <v>332.66520000000003</v>
      </c>
      <c r="V94">
        <v>13.773759999999999</v>
      </c>
      <c r="W94">
        <v>30.986239999999999</v>
      </c>
      <c r="X94">
        <v>142.84255999999999</v>
      </c>
      <c r="Y94">
        <v>0</v>
      </c>
      <c r="Z94">
        <v>0</v>
      </c>
      <c r="AA94">
        <v>40.597031000000001</v>
      </c>
      <c r="AB94">
        <v>42.591754000000002</v>
      </c>
      <c r="AC94">
        <v>30.903670000000002</v>
      </c>
      <c r="AD94">
        <v>38.917400999999998</v>
      </c>
      <c r="AE94">
        <v>51.805585999999998</v>
      </c>
      <c r="AF94">
        <v>37.219607000000003</v>
      </c>
      <c r="AG94">
        <v>43.329915</v>
      </c>
      <c r="AH94">
        <v>160.94577000000001</v>
      </c>
      <c r="AI94">
        <v>31.134477</v>
      </c>
      <c r="AJ94">
        <v>0</v>
      </c>
      <c r="AK94">
        <v>57.876607999999997</v>
      </c>
      <c r="AL94">
        <v>77.227450000000005</v>
      </c>
      <c r="AM94">
        <v>16.734328000000001</v>
      </c>
      <c r="AN94">
        <v>0.90625599999999995</v>
      </c>
      <c r="AO94">
        <v>9.4865569999999995</v>
      </c>
      <c r="AP94">
        <v>4.1951210000000003</v>
      </c>
      <c r="AQ94">
        <v>63.846438999999997</v>
      </c>
      <c r="AR94">
        <v>31.901184000000001</v>
      </c>
      <c r="AS94">
        <v>21.348239</v>
      </c>
      <c r="AT94">
        <v>14.449299999999999</v>
      </c>
      <c r="AU94">
        <v>0</v>
      </c>
      <c r="AV94">
        <v>0</v>
      </c>
      <c r="AW94">
        <v>0</v>
      </c>
      <c r="AX94">
        <v>0</v>
      </c>
      <c r="AY94">
        <v>4.2081369999999998</v>
      </c>
      <c r="AZ94">
        <v>5.1521189999999999</v>
      </c>
      <c r="BA94">
        <v>3.4033350000000002</v>
      </c>
      <c r="BB94">
        <v>2.703344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2627.3176210000001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589.34913900000004</v>
      </c>
      <c r="L95">
        <v>218.17067599999999</v>
      </c>
      <c r="M95">
        <v>76.301383000000001</v>
      </c>
      <c r="N95">
        <v>117.22144</v>
      </c>
      <c r="O95">
        <v>122.904224</v>
      </c>
      <c r="P95">
        <v>120.509516</v>
      </c>
      <c r="Q95">
        <v>20.179136</v>
      </c>
      <c r="R95">
        <v>41.469997999999997</v>
      </c>
      <c r="S95">
        <v>18.249654</v>
      </c>
      <c r="T95">
        <v>1.560384</v>
      </c>
      <c r="U95">
        <v>349.39908000000003</v>
      </c>
      <c r="V95">
        <v>13.773759999999999</v>
      </c>
      <c r="W95">
        <v>30.986239999999999</v>
      </c>
      <c r="X95">
        <v>134.38277400000001</v>
      </c>
      <c r="Y95">
        <v>0</v>
      </c>
      <c r="Z95">
        <v>0</v>
      </c>
      <c r="AA95">
        <v>40.597031000000001</v>
      </c>
      <c r="AB95">
        <v>42.591754000000002</v>
      </c>
      <c r="AC95">
        <v>30.903670000000002</v>
      </c>
      <c r="AD95">
        <v>38.917400999999998</v>
      </c>
      <c r="AE95">
        <v>51.805585999999998</v>
      </c>
      <c r="AF95">
        <v>37.219607000000003</v>
      </c>
      <c r="AG95">
        <v>43.329915</v>
      </c>
      <c r="AH95">
        <v>160.94577000000001</v>
      </c>
      <c r="AI95">
        <v>31.134477</v>
      </c>
      <c r="AJ95">
        <v>0</v>
      </c>
      <c r="AK95">
        <v>57.876607999999997</v>
      </c>
      <c r="AL95">
        <v>77.227450000000005</v>
      </c>
      <c r="AM95">
        <v>16.734328000000001</v>
      </c>
      <c r="AN95">
        <v>0.90625599999999995</v>
      </c>
      <c r="AO95">
        <v>9.6281470000000002</v>
      </c>
      <c r="AP95">
        <v>4.1951210000000003</v>
      </c>
      <c r="AQ95">
        <v>63.846438999999997</v>
      </c>
      <c r="AR95">
        <v>31.901184000000001</v>
      </c>
      <c r="AS95">
        <v>21.348239</v>
      </c>
      <c r="AT95">
        <v>14.449299999999999</v>
      </c>
      <c r="AU95">
        <v>0</v>
      </c>
      <c r="AV95">
        <v>0</v>
      </c>
      <c r="AW95">
        <v>0</v>
      </c>
      <c r="AX95">
        <v>0</v>
      </c>
      <c r="AY95">
        <v>4.2081369999999998</v>
      </c>
      <c r="AZ95">
        <v>5.1521189999999999</v>
      </c>
      <c r="BA95">
        <v>3.4033350000000002</v>
      </c>
      <c r="BB95">
        <v>2.703344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2645.482622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589.34913900000004</v>
      </c>
      <c r="L96">
        <v>218.17067599999999</v>
      </c>
      <c r="M96">
        <v>76.301383000000001</v>
      </c>
      <c r="N96">
        <v>117.22144</v>
      </c>
      <c r="O96">
        <v>122.904224</v>
      </c>
      <c r="P96">
        <v>120.509516</v>
      </c>
      <c r="Q96">
        <v>20.179136</v>
      </c>
      <c r="R96">
        <v>41.469997999999997</v>
      </c>
      <c r="S96">
        <v>18.249654</v>
      </c>
      <c r="T96">
        <v>1.560384</v>
      </c>
      <c r="U96">
        <v>364.81200000000001</v>
      </c>
      <c r="V96">
        <v>13.773759999999999</v>
      </c>
      <c r="W96">
        <v>30.986239999999999</v>
      </c>
      <c r="X96">
        <v>134.38277400000001</v>
      </c>
      <c r="Y96">
        <v>0</v>
      </c>
      <c r="Z96">
        <v>0</v>
      </c>
      <c r="AA96">
        <v>40.597031000000001</v>
      </c>
      <c r="AB96">
        <v>42.591754000000002</v>
      </c>
      <c r="AC96">
        <v>30.903670000000002</v>
      </c>
      <c r="AD96">
        <v>38.917400999999998</v>
      </c>
      <c r="AE96">
        <v>51.805585999999998</v>
      </c>
      <c r="AF96">
        <v>37.219607000000003</v>
      </c>
      <c r="AG96">
        <v>43.329915</v>
      </c>
      <c r="AH96">
        <v>160.94577000000001</v>
      </c>
      <c r="AI96">
        <v>31.134477</v>
      </c>
      <c r="AJ96">
        <v>0</v>
      </c>
      <c r="AK96">
        <v>57.876607999999997</v>
      </c>
      <c r="AL96">
        <v>77.227450000000005</v>
      </c>
      <c r="AM96">
        <v>16.734328000000001</v>
      </c>
      <c r="AN96">
        <v>0.90625599999999995</v>
      </c>
      <c r="AO96">
        <v>9.7697380000000003</v>
      </c>
      <c r="AP96">
        <v>4.1951210000000003</v>
      </c>
      <c r="AQ96">
        <v>63.846438999999997</v>
      </c>
      <c r="AR96">
        <v>31.901184000000001</v>
      </c>
      <c r="AS96">
        <v>21.348239</v>
      </c>
      <c r="AT96">
        <v>14.449299999999999</v>
      </c>
      <c r="AU96">
        <v>0</v>
      </c>
      <c r="AV96">
        <v>0</v>
      </c>
      <c r="AW96">
        <v>0</v>
      </c>
      <c r="AX96">
        <v>0</v>
      </c>
      <c r="AY96">
        <v>4.2081369999999998</v>
      </c>
      <c r="AZ96">
        <v>5.1521189999999999</v>
      </c>
      <c r="BA96">
        <v>3.4033350000000002</v>
      </c>
      <c r="BB96">
        <v>2.703344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2661.0371329999998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589.34913900000004</v>
      </c>
      <c r="L97">
        <v>218.17067599999999</v>
      </c>
      <c r="M97">
        <v>76.301383000000001</v>
      </c>
      <c r="N97">
        <v>117.22144</v>
      </c>
      <c r="O97">
        <v>122.904224</v>
      </c>
      <c r="P97">
        <v>120.509516</v>
      </c>
      <c r="Q97">
        <v>20.179136</v>
      </c>
      <c r="R97">
        <v>41.469997999999997</v>
      </c>
      <c r="S97">
        <v>18.249654</v>
      </c>
      <c r="T97">
        <v>1.560384</v>
      </c>
      <c r="U97">
        <v>372.93900000000002</v>
      </c>
      <c r="V97">
        <v>13.773759999999999</v>
      </c>
      <c r="W97">
        <v>30.986239999999999</v>
      </c>
      <c r="X97">
        <v>134.38277400000001</v>
      </c>
      <c r="Y97">
        <v>0</v>
      </c>
      <c r="Z97">
        <v>0</v>
      </c>
      <c r="AA97">
        <v>40.597031000000001</v>
      </c>
      <c r="AB97">
        <v>42.591754000000002</v>
      </c>
      <c r="AC97">
        <v>30.903670000000002</v>
      </c>
      <c r="AD97">
        <v>38.917400999999998</v>
      </c>
      <c r="AE97">
        <v>51.805585999999998</v>
      </c>
      <c r="AF97">
        <v>37.219607000000003</v>
      </c>
      <c r="AG97">
        <v>43.329915</v>
      </c>
      <c r="AH97">
        <v>160.94577000000001</v>
      </c>
      <c r="AI97">
        <v>47.378551000000002</v>
      </c>
      <c r="AJ97">
        <v>0</v>
      </c>
      <c r="AK97">
        <v>57.876607999999997</v>
      </c>
      <c r="AL97">
        <v>77.227450000000005</v>
      </c>
      <c r="AM97">
        <v>10.487183999999999</v>
      </c>
      <c r="AN97">
        <v>0.90625599999999995</v>
      </c>
      <c r="AO97">
        <v>10.194509</v>
      </c>
      <c r="AP97">
        <v>4.1951210000000003</v>
      </c>
      <c r="AQ97">
        <v>63.846438999999997</v>
      </c>
      <c r="AR97">
        <v>31.901184000000001</v>
      </c>
      <c r="AS97">
        <v>21.348239</v>
      </c>
      <c r="AT97">
        <v>14.449299999999999</v>
      </c>
      <c r="AU97">
        <v>0</v>
      </c>
      <c r="AV97">
        <v>0</v>
      </c>
      <c r="AW97">
        <v>0</v>
      </c>
      <c r="AX97">
        <v>0</v>
      </c>
      <c r="AY97">
        <v>4.2081369999999998</v>
      </c>
      <c r="AZ97">
        <v>5.1521189999999999</v>
      </c>
      <c r="BA97">
        <v>3.4033350000000002</v>
      </c>
      <c r="BB97">
        <v>2.703344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2679.5858339999995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589.34913900000004</v>
      </c>
      <c r="L98">
        <v>218.17067599999999</v>
      </c>
      <c r="M98">
        <v>76.301383000000001</v>
      </c>
      <c r="N98">
        <v>117.22144</v>
      </c>
      <c r="O98">
        <v>122.904224</v>
      </c>
      <c r="P98">
        <v>120.509516</v>
      </c>
      <c r="Q98">
        <v>20.179136</v>
      </c>
      <c r="R98">
        <v>41.469997999999997</v>
      </c>
      <c r="S98">
        <v>18.249654</v>
      </c>
      <c r="T98">
        <v>1.560384</v>
      </c>
      <c r="U98">
        <v>378.35700000000003</v>
      </c>
      <c r="V98">
        <v>13.773759999999999</v>
      </c>
      <c r="W98">
        <v>30.986239999999999</v>
      </c>
      <c r="X98">
        <v>134.38277400000001</v>
      </c>
      <c r="Y98">
        <v>0</v>
      </c>
      <c r="Z98">
        <v>0</v>
      </c>
      <c r="AA98">
        <v>40.597031000000001</v>
      </c>
      <c r="AB98">
        <v>42.591754000000002</v>
      </c>
      <c r="AC98">
        <v>30.903670000000002</v>
      </c>
      <c r="AD98">
        <v>38.917400999999998</v>
      </c>
      <c r="AE98">
        <v>51.805585999999998</v>
      </c>
      <c r="AF98">
        <v>37.219607000000003</v>
      </c>
      <c r="AG98">
        <v>43.329915</v>
      </c>
      <c r="AH98">
        <v>160.94577000000001</v>
      </c>
      <c r="AI98">
        <v>47.378551000000002</v>
      </c>
      <c r="AJ98">
        <v>0</v>
      </c>
      <c r="AK98">
        <v>57.876607999999997</v>
      </c>
      <c r="AL98">
        <v>77.227450000000005</v>
      </c>
      <c r="AM98">
        <v>10.487183999999999</v>
      </c>
      <c r="AN98">
        <v>0.90625599999999995</v>
      </c>
      <c r="AO98">
        <v>10.194509</v>
      </c>
      <c r="AP98">
        <v>4.1951210000000003</v>
      </c>
      <c r="AQ98">
        <v>63.846438999999997</v>
      </c>
      <c r="AR98">
        <v>31.901184000000001</v>
      </c>
      <c r="AS98">
        <v>21.348239</v>
      </c>
      <c r="AT98">
        <v>14.449299999999999</v>
      </c>
      <c r="AU98">
        <v>0</v>
      </c>
      <c r="AV98">
        <v>0</v>
      </c>
      <c r="AW98">
        <v>0</v>
      </c>
      <c r="AX98">
        <v>0</v>
      </c>
      <c r="AY98">
        <v>4.2081369999999998</v>
      </c>
      <c r="AZ98">
        <v>5.1521189999999999</v>
      </c>
      <c r="BA98">
        <v>3.4033350000000002</v>
      </c>
      <c r="BB98">
        <v>2.703344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2685.0038339999996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11.018654541499988</v>
      </c>
      <c r="L99">
        <f t="shared" si="2"/>
        <v>3.3800419855000006</v>
      </c>
      <c r="M99">
        <f t="shared" si="2"/>
        <v>1.7524315530000005</v>
      </c>
      <c r="N99">
        <f t="shared" si="2"/>
        <v>2.7268258469999975</v>
      </c>
      <c r="O99">
        <f t="shared" si="2"/>
        <v>2.8145782859999984</v>
      </c>
      <c r="P99">
        <f t="shared" si="2"/>
        <v>2.6556150874999993</v>
      </c>
      <c r="Q99">
        <f t="shared" si="2"/>
        <v>0.36438260750000007</v>
      </c>
      <c r="R99">
        <f t="shared" si="2"/>
        <v>0.72759419124999991</v>
      </c>
      <c r="S99">
        <f t="shared" si="2"/>
        <v>0.27506191824999998</v>
      </c>
      <c r="T99">
        <f t="shared" si="2"/>
        <v>1.4688691999999998E-2</v>
      </c>
      <c r="U99">
        <f t="shared" si="2"/>
        <v>7.8593301632499921</v>
      </c>
      <c r="V99">
        <f t="shared" si="2"/>
        <v>0.26535356150000033</v>
      </c>
      <c r="W99">
        <f t="shared" si="2"/>
        <v>0.65512868350000075</v>
      </c>
      <c r="X99">
        <f t="shared" si="2"/>
        <v>2.9418152179999968</v>
      </c>
      <c r="Y99">
        <f t="shared" si="2"/>
        <v>0</v>
      </c>
      <c r="Z99">
        <f t="shared" si="2"/>
        <v>0.11661659825000001</v>
      </c>
      <c r="AA99">
        <f t="shared" si="2"/>
        <v>0.89292314449999799</v>
      </c>
      <c r="AB99">
        <f t="shared" si="2"/>
        <v>1.0263405690000011</v>
      </c>
      <c r="AC99">
        <f t="shared" si="2"/>
        <v>0.74168808000000053</v>
      </c>
      <c r="AD99">
        <f t="shared" si="2"/>
        <v>0.9369574260000012</v>
      </c>
      <c r="AE99">
        <f t="shared" si="2"/>
        <v>0.86991939949999897</v>
      </c>
      <c r="AF99">
        <f t="shared" si="2"/>
        <v>0.75323179625000025</v>
      </c>
      <c r="AG99">
        <f t="shared" si="2"/>
        <v>1.0399179599999979</v>
      </c>
      <c r="AH99">
        <f t="shared" si="2"/>
        <v>3.868229433000002</v>
      </c>
      <c r="AI99">
        <f t="shared" si="2"/>
        <v>0.57896589899999984</v>
      </c>
      <c r="AJ99">
        <f t="shared" si="2"/>
        <v>0</v>
      </c>
      <c r="AK99">
        <f t="shared" si="2"/>
        <v>1.3890385919999979</v>
      </c>
      <c r="AL99">
        <f t="shared" si="2"/>
        <v>1.8049118310000027</v>
      </c>
      <c r="AM99">
        <f t="shared" si="2"/>
        <v>0.14117224974999998</v>
      </c>
      <c r="AN99">
        <f t="shared" si="2"/>
        <v>2.0568068999999991E-2</v>
      </c>
      <c r="AO99">
        <f t="shared" si="2"/>
        <v>0.23710020725000006</v>
      </c>
      <c r="AP99">
        <f t="shared" si="2"/>
        <v>0.15534286849999998</v>
      </c>
      <c r="AQ99">
        <f t="shared" si="2"/>
        <v>1.4078692584999986</v>
      </c>
      <c r="AR99">
        <f t="shared" si="2"/>
        <v>0.76270413649999902</v>
      </c>
      <c r="AS99">
        <f t="shared" si="2"/>
        <v>0.57988933499999951</v>
      </c>
      <c r="AT99">
        <f t="shared" si="2"/>
        <v>0.3467831999999999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0.10122482400000007</v>
      </c>
      <c r="AZ99">
        <f t="shared" si="2"/>
        <v>0.12365085600000032</v>
      </c>
      <c r="BA99">
        <f t="shared" si="2"/>
        <v>8.1948113999999961E-2</v>
      </c>
      <c r="BB99">
        <f t="shared" si="2"/>
        <v>2.3308705000000002E-2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55.451804887750015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0"/>
      <c r="AS2" s="161"/>
      <c r="AT2" s="161"/>
      <c r="AU2" s="161"/>
      <c r="AV2" s="161"/>
      <c r="AW2" s="161"/>
      <c r="AX2" s="161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0"/>
      <c r="AS2" s="161"/>
      <c r="AT2" s="161"/>
      <c r="AU2" s="161"/>
      <c r="AV2" s="161"/>
      <c r="AW2" s="161"/>
      <c r="AX2" s="161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0">
        <f>Allocation_SG!A1</f>
        <v>45508</v>
      </c>
      <c r="B1" s="34" t="s">
        <v>489</v>
      </c>
      <c r="C1" s="34" t="s">
        <v>490</v>
      </c>
      <c r="D1" s="93" t="s">
        <v>314</v>
      </c>
      <c r="E1" s="112"/>
      <c r="F1" s="34"/>
      <c r="G1" s="34"/>
      <c r="H1" s="34"/>
      <c r="I1" s="34"/>
      <c r="J1" s="37" t="s">
        <v>491</v>
      </c>
      <c r="K1" s="37" t="s">
        <v>492</v>
      </c>
      <c r="L1" s="37" t="s">
        <v>493</v>
      </c>
      <c r="M1" t="s">
        <v>494</v>
      </c>
      <c r="N1" s="112" t="s">
        <v>528</v>
      </c>
      <c r="O1" t="s">
        <v>495</v>
      </c>
      <c r="P1" t="s">
        <v>496</v>
      </c>
      <c r="Q1" t="s">
        <v>497</v>
      </c>
      <c r="R1" s="93" t="s">
        <v>498</v>
      </c>
      <c r="S1" s="93" t="s">
        <v>499</v>
      </c>
      <c r="T1" s="93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8" t="s">
        <v>509</v>
      </c>
      <c r="AE1" s="148" t="s">
        <v>517</v>
      </c>
      <c r="AF1" s="148" t="s">
        <v>516</v>
      </c>
      <c r="AG1" s="66" t="s">
        <v>510</v>
      </c>
      <c r="AH1" s="66" t="s">
        <v>511</v>
      </c>
      <c r="AI1" s="66" t="s">
        <v>512</v>
      </c>
      <c r="AJ1" t="s">
        <v>513</v>
      </c>
      <c r="AK1" s="147" t="s">
        <v>514</v>
      </c>
      <c r="AL1" s="147" t="s">
        <v>515</v>
      </c>
      <c r="AM1" t="s">
        <v>591</v>
      </c>
    </row>
    <row r="2" spans="1:39">
      <c r="A2" s="25" t="s">
        <v>44</v>
      </c>
      <c r="B2" s="34" t="s">
        <v>489</v>
      </c>
      <c r="C2" s="34" t="s">
        <v>490</v>
      </c>
      <c r="D2" s="93"/>
      <c r="E2" s="34"/>
      <c r="F2" s="34"/>
      <c r="G2" s="34"/>
      <c r="H2" s="34"/>
      <c r="I2" s="34"/>
      <c r="J2" s="37" t="s">
        <v>491</v>
      </c>
      <c r="K2" s="37" t="s">
        <v>492</v>
      </c>
      <c r="L2" s="37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3" t="s">
        <v>498</v>
      </c>
      <c r="S2" s="93" t="s">
        <v>499</v>
      </c>
      <c r="T2" s="93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591</v>
      </c>
    </row>
    <row r="3" spans="1:39">
      <c r="A3" t="s">
        <v>45</v>
      </c>
      <c r="B3" s="34">
        <v>241.36</v>
      </c>
      <c r="C3" s="34">
        <v>86.88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70.19</v>
      </c>
      <c r="N3">
        <v>272.33999999999997</v>
      </c>
      <c r="O3">
        <v>38.53</v>
      </c>
      <c r="P3">
        <v>0</v>
      </c>
      <c r="Q3">
        <v>9</v>
      </c>
      <c r="R3" s="93">
        <v>0</v>
      </c>
      <c r="S3" s="93">
        <v>0</v>
      </c>
      <c r="T3" s="93">
        <v>0</v>
      </c>
      <c r="U3">
        <v>0</v>
      </c>
      <c r="V3">
        <v>0</v>
      </c>
      <c r="W3">
        <v>5.56</v>
      </c>
      <c r="X3">
        <v>85</v>
      </c>
      <c r="Y3">
        <v>28.34</v>
      </c>
      <c r="Z3">
        <v>28.33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26.66</v>
      </c>
      <c r="AH3">
        <v>60.25</v>
      </c>
      <c r="AI3">
        <v>60.25</v>
      </c>
      <c r="AJ3">
        <v>30.78</v>
      </c>
      <c r="AK3">
        <v>0</v>
      </c>
      <c r="AL3">
        <v>0</v>
      </c>
      <c r="AM3">
        <v>0</v>
      </c>
    </row>
    <row r="4" spans="1:39">
      <c r="A4" t="s">
        <v>46</v>
      </c>
      <c r="B4" s="34">
        <v>241.36</v>
      </c>
      <c r="C4" s="34">
        <v>86.88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70.19</v>
      </c>
      <c r="N4">
        <v>272.33999999999997</v>
      </c>
      <c r="O4">
        <v>38.53</v>
      </c>
      <c r="P4">
        <v>0</v>
      </c>
      <c r="Q4">
        <v>8.8000000000000007</v>
      </c>
      <c r="R4" s="93">
        <v>0</v>
      </c>
      <c r="S4" s="93">
        <v>0</v>
      </c>
      <c r="T4" s="93">
        <v>0</v>
      </c>
      <c r="U4">
        <v>0</v>
      </c>
      <c r="V4">
        <v>0</v>
      </c>
      <c r="W4">
        <v>5.56</v>
      </c>
      <c r="X4">
        <v>84</v>
      </c>
      <c r="Y4">
        <v>28</v>
      </c>
      <c r="Z4">
        <v>28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27</v>
      </c>
      <c r="AH4">
        <v>59.92</v>
      </c>
      <c r="AI4">
        <v>59.92</v>
      </c>
      <c r="AJ4">
        <v>30.78</v>
      </c>
      <c r="AK4">
        <v>0</v>
      </c>
      <c r="AL4">
        <v>0</v>
      </c>
      <c r="AM4">
        <v>0</v>
      </c>
    </row>
    <row r="5" spans="1:39">
      <c r="A5" t="s">
        <v>47</v>
      </c>
      <c r="B5" s="34">
        <v>261.51</v>
      </c>
      <c r="C5" s="34">
        <v>86.88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70.19</v>
      </c>
      <c r="N5">
        <v>272.33999999999997</v>
      </c>
      <c r="O5">
        <v>67.42</v>
      </c>
      <c r="P5">
        <v>0</v>
      </c>
      <c r="Q5">
        <v>8.6</v>
      </c>
      <c r="R5" s="93">
        <v>0</v>
      </c>
      <c r="S5" s="93">
        <v>0</v>
      </c>
      <c r="T5" s="93">
        <v>0</v>
      </c>
      <c r="U5">
        <v>0</v>
      </c>
      <c r="V5">
        <v>0</v>
      </c>
      <c r="W5">
        <v>5.56</v>
      </c>
      <c r="X5">
        <v>82.5</v>
      </c>
      <c r="Y5">
        <v>27.5</v>
      </c>
      <c r="Z5">
        <v>27.5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27.66</v>
      </c>
      <c r="AH5">
        <v>59.84</v>
      </c>
      <c r="AI5">
        <v>59.84</v>
      </c>
      <c r="AJ5">
        <v>30.78</v>
      </c>
      <c r="AK5">
        <v>0</v>
      </c>
      <c r="AL5">
        <v>0</v>
      </c>
      <c r="AM5">
        <v>0</v>
      </c>
    </row>
    <row r="6" spans="1:39">
      <c r="A6" t="s">
        <v>48</v>
      </c>
      <c r="B6" s="34">
        <v>261.51</v>
      </c>
      <c r="C6" s="34">
        <v>86.88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70.19</v>
      </c>
      <c r="N6">
        <v>272.33999999999997</v>
      </c>
      <c r="O6">
        <v>96.32</v>
      </c>
      <c r="P6">
        <v>0</v>
      </c>
      <c r="Q6">
        <v>8.4</v>
      </c>
      <c r="R6" s="93">
        <v>0</v>
      </c>
      <c r="S6" s="93">
        <v>0</v>
      </c>
      <c r="T6" s="93">
        <v>0</v>
      </c>
      <c r="U6">
        <v>0</v>
      </c>
      <c r="V6">
        <v>0</v>
      </c>
      <c r="W6">
        <v>5.56</v>
      </c>
      <c r="X6">
        <v>83.79</v>
      </c>
      <c r="Y6">
        <v>27.93</v>
      </c>
      <c r="Z6">
        <v>27.93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28.34</v>
      </c>
      <c r="AH6">
        <v>58.53</v>
      </c>
      <c r="AI6">
        <v>58.53</v>
      </c>
      <c r="AJ6">
        <v>30.78</v>
      </c>
      <c r="AK6">
        <v>0</v>
      </c>
      <c r="AL6">
        <v>0</v>
      </c>
      <c r="AM6">
        <v>0</v>
      </c>
    </row>
    <row r="7" spans="1:39">
      <c r="A7" t="s">
        <v>49</v>
      </c>
      <c r="B7" s="34">
        <v>261.51</v>
      </c>
      <c r="C7" s="34">
        <v>86.88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70.19</v>
      </c>
      <c r="N7">
        <v>272.33999999999997</v>
      </c>
      <c r="O7">
        <v>77.06</v>
      </c>
      <c r="P7">
        <v>0</v>
      </c>
      <c r="Q7">
        <v>8.1999999999999993</v>
      </c>
      <c r="R7" s="93">
        <v>0</v>
      </c>
      <c r="S7" s="93">
        <v>0</v>
      </c>
      <c r="T7" s="93">
        <v>0</v>
      </c>
      <c r="U7">
        <v>0</v>
      </c>
      <c r="V7">
        <v>0</v>
      </c>
      <c r="W7">
        <v>5.37</v>
      </c>
      <c r="X7">
        <v>84.46</v>
      </c>
      <c r="Y7">
        <v>28.17</v>
      </c>
      <c r="Z7">
        <v>28.15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29</v>
      </c>
      <c r="AH7">
        <v>57.89</v>
      </c>
      <c r="AI7">
        <v>57.89</v>
      </c>
      <c r="AJ7">
        <v>30.78</v>
      </c>
      <c r="AK7">
        <v>0</v>
      </c>
      <c r="AL7">
        <v>0</v>
      </c>
      <c r="AM7">
        <v>0</v>
      </c>
    </row>
    <row r="8" spans="1:39">
      <c r="A8" t="s">
        <v>50</v>
      </c>
      <c r="B8" s="34">
        <v>250.99</v>
      </c>
      <c r="C8" s="34">
        <v>86.88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70.19</v>
      </c>
      <c r="N8">
        <v>272.33999999999997</v>
      </c>
      <c r="O8">
        <v>52.98</v>
      </c>
      <c r="P8">
        <v>0</v>
      </c>
      <c r="Q8">
        <v>8</v>
      </c>
      <c r="R8" s="93">
        <v>0</v>
      </c>
      <c r="S8" s="93">
        <v>0</v>
      </c>
      <c r="T8" s="93">
        <v>0</v>
      </c>
      <c r="U8">
        <v>0</v>
      </c>
      <c r="V8">
        <v>0</v>
      </c>
      <c r="W8">
        <v>5.37</v>
      </c>
      <c r="X8">
        <v>84.93</v>
      </c>
      <c r="Y8">
        <v>28.32</v>
      </c>
      <c r="Z8">
        <v>28.31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29.66</v>
      </c>
      <c r="AH8">
        <v>64.08</v>
      </c>
      <c r="AI8">
        <v>64.08</v>
      </c>
      <c r="AJ8">
        <v>30.78</v>
      </c>
      <c r="AK8">
        <v>0</v>
      </c>
      <c r="AL8">
        <v>0</v>
      </c>
      <c r="AM8">
        <v>0</v>
      </c>
    </row>
    <row r="9" spans="1:39">
      <c r="A9" t="s">
        <v>51</v>
      </c>
      <c r="B9" s="34">
        <v>225.95</v>
      </c>
      <c r="C9" s="34">
        <v>86.88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70.19</v>
      </c>
      <c r="N9">
        <v>272.33999999999997</v>
      </c>
      <c r="O9">
        <v>52.98</v>
      </c>
      <c r="P9">
        <v>0</v>
      </c>
      <c r="Q9">
        <v>7.8</v>
      </c>
      <c r="R9" s="93">
        <v>0</v>
      </c>
      <c r="S9" s="93">
        <v>0</v>
      </c>
      <c r="T9" s="93">
        <v>0</v>
      </c>
      <c r="U9">
        <v>0</v>
      </c>
      <c r="V9">
        <v>0</v>
      </c>
      <c r="W9">
        <v>5.37</v>
      </c>
      <c r="X9">
        <v>85.33</v>
      </c>
      <c r="Y9">
        <v>28.46</v>
      </c>
      <c r="Z9">
        <v>28.44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29.71</v>
      </c>
      <c r="AH9">
        <v>72</v>
      </c>
      <c r="AI9">
        <v>72</v>
      </c>
      <c r="AJ9">
        <v>30.78</v>
      </c>
      <c r="AK9">
        <v>0</v>
      </c>
      <c r="AL9">
        <v>0</v>
      </c>
      <c r="AM9">
        <v>0</v>
      </c>
    </row>
    <row r="10" spans="1:39">
      <c r="A10" t="s">
        <v>52</v>
      </c>
      <c r="B10" s="34">
        <v>225.95</v>
      </c>
      <c r="C10" s="34">
        <v>86.88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70.19</v>
      </c>
      <c r="N10">
        <v>272.33999999999997</v>
      </c>
      <c r="O10">
        <v>52.98</v>
      </c>
      <c r="P10">
        <v>0</v>
      </c>
      <c r="Q10">
        <v>7.6</v>
      </c>
      <c r="R10" s="93">
        <v>0</v>
      </c>
      <c r="S10" s="93">
        <v>0</v>
      </c>
      <c r="T10" s="93">
        <v>0</v>
      </c>
      <c r="U10">
        <v>0</v>
      </c>
      <c r="V10">
        <v>0</v>
      </c>
      <c r="W10">
        <v>5.37</v>
      </c>
      <c r="X10">
        <v>85.72</v>
      </c>
      <c r="Y10">
        <v>28.58</v>
      </c>
      <c r="Z10">
        <v>28.57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29.38</v>
      </c>
      <c r="AH10">
        <v>71.97</v>
      </c>
      <c r="AI10">
        <v>71.97</v>
      </c>
      <c r="AJ10">
        <v>30.78</v>
      </c>
      <c r="AK10">
        <v>0</v>
      </c>
      <c r="AL10">
        <v>0</v>
      </c>
      <c r="AM10">
        <v>0</v>
      </c>
    </row>
    <row r="11" spans="1:39">
      <c r="A11" t="s">
        <v>53</v>
      </c>
      <c r="B11" s="34">
        <v>225.95</v>
      </c>
      <c r="C11" s="34">
        <v>76.37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70.19</v>
      </c>
      <c r="N11">
        <v>272.33999999999997</v>
      </c>
      <c r="O11">
        <v>52.98</v>
      </c>
      <c r="P11">
        <v>0</v>
      </c>
      <c r="Q11">
        <v>7.4</v>
      </c>
      <c r="R11" s="93">
        <v>0</v>
      </c>
      <c r="S11" s="93">
        <v>0</v>
      </c>
      <c r="T11" s="93">
        <v>0</v>
      </c>
      <c r="U11">
        <v>0</v>
      </c>
      <c r="V11">
        <v>0</v>
      </c>
      <c r="W11">
        <v>5.19</v>
      </c>
      <c r="X11">
        <v>97.5</v>
      </c>
      <c r="Y11">
        <v>32.5</v>
      </c>
      <c r="Z11">
        <v>32.5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29.49</v>
      </c>
      <c r="AH11">
        <v>72.900000000000006</v>
      </c>
      <c r="AI11">
        <v>72.900000000000006</v>
      </c>
      <c r="AJ11">
        <v>30.78</v>
      </c>
      <c r="AK11">
        <v>0</v>
      </c>
      <c r="AL11">
        <v>0</v>
      </c>
      <c r="AM11">
        <v>1.75</v>
      </c>
    </row>
    <row r="12" spans="1:39">
      <c r="A12" t="s">
        <v>54</v>
      </c>
      <c r="B12" s="34">
        <v>225.95</v>
      </c>
      <c r="C12" s="34">
        <v>76.37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70.19</v>
      </c>
      <c r="N12">
        <v>272.33999999999997</v>
      </c>
      <c r="O12">
        <v>52.98</v>
      </c>
      <c r="P12">
        <v>0</v>
      </c>
      <c r="Q12">
        <v>7.2</v>
      </c>
      <c r="R12" s="93">
        <v>0</v>
      </c>
      <c r="S12" s="93">
        <v>0</v>
      </c>
      <c r="T12" s="93">
        <v>0</v>
      </c>
      <c r="U12">
        <v>0</v>
      </c>
      <c r="V12">
        <v>0</v>
      </c>
      <c r="W12">
        <v>5.19</v>
      </c>
      <c r="X12">
        <v>96.5</v>
      </c>
      <c r="Y12">
        <v>32.159999999999997</v>
      </c>
      <c r="Z12">
        <v>32.17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28.86</v>
      </c>
      <c r="AH12">
        <v>74.22</v>
      </c>
      <c r="AI12">
        <v>74.22</v>
      </c>
      <c r="AJ12">
        <v>30.78</v>
      </c>
      <c r="AK12">
        <v>0</v>
      </c>
      <c r="AL12">
        <v>0</v>
      </c>
      <c r="AM12">
        <v>1.75</v>
      </c>
    </row>
    <row r="13" spans="1:39">
      <c r="A13" t="s">
        <v>55</v>
      </c>
      <c r="B13" s="34">
        <v>225.95</v>
      </c>
      <c r="C13" s="34">
        <v>76.37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70.19</v>
      </c>
      <c r="N13">
        <v>231.17</v>
      </c>
      <c r="O13">
        <v>52.98</v>
      </c>
      <c r="P13">
        <v>0</v>
      </c>
      <c r="Q13">
        <v>7.2</v>
      </c>
      <c r="R13" s="93">
        <v>0</v>
      </c>
      <c r="S13" s="93">
        <v>0</v>
      </c>
      <c r="T13" s="93">
        <v>0</v>
      </c>
      <c r="U13">
        <v>0</v>
      </c>
      <c r="V13">
        <v>0</v>
      </c>
      <c r="W13">
        <v>5.19</v>
      </c>
      <c r="X13">
        <v>96</v>
      </c>
      <c r="Y13">
        <v>32</v>
      </c>
      <c r="Z13">
        <v>32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28.54</v>
      </c>
      <c r="AH13">
        <v>74.989999999999995</v>
      </c>
      <c r="AI13">
        <v>74.989999999999995</v>
      </c>
      <c r="AJ13">
        <v>30.28</v>
      </c>
      <c r="AK13">
        <v>0</v>
      </c>
      <c r="AL13">
        <v>0</v>
      </c>
      <c r="AM13">
        <v>1.75</v>
      </c>
    </row>
    <row r="14" spans="1:39">
      <c r="A14" t="s">
        <v>56</v>
      </c>
      <c r="B14" s="34">
        <v>225.95</v>
      </c>
      <c r="C14" s="34">
        <v>76.37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70.19</v>
      </c>
      <c r="N14">
        <v>192.64</v>
      </c>
      <c r="O14">
        <v>52.98</v>
      </c>
      <c r="P14">
        <v>0</v>
      </c>
      <c r="Q14">
        <v>7.2</v>
      </c>
      <c r="R14" s="93">
        <v>0</v>
      </c>
      <c r="S14" s="93">
        <v>0</v>
      </c>
      <c r="T14" s="93">
        <v>0</v>
      </c>
      <c r="U14">
        <v>0</v>
      </c>
      <c r="V14">
        <v>0</v>
      </c>
      <c r="W14">
        <v>5.19</v>
      </c>
      <c r="X14">
        <v>95.5</v>
      </c>
      <c r="Y14">
        <v>31.84</v>
      </c>
      <c r="Z14">
        <v>31.83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27.86</v>
      </c>
      <c r="AH14">
        <v>75.87</v>
      </c>
      <c r="AI14">
        <v>75.87</v>
      </c>
      <c r="AJ14">
        <v>30.28</v>
      </c>
      <c r="AK14">
        <v>0</v>
      </c>
      <c r="AL14">
        <v>0</v>
      </c>
      <c r="AM14">
        <v>1.75</v>
      </c>
    </row>
    <row r="15" spans="1:39">
      <c r="A15" t="s">
        <v>57</v>
      </c>
      <c r="B15" s="34">
        <v>177.79</v>
      </c>
      <c r="C15" s="34">
        <v>57.5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70.19</v>
      </c>
      <c r="N15">
        <v>192.64</v>
      </c>
      <c r="O15">
        <v>52.98</v>
      </c>
      <c r="P15">
        <v>0</v>
      </c>
      <c r="Q15">
        <v>7.2</v>
      </c>
      <c r="R15" s="93">
        <v>0</v>
      </c>
      <c r="S15" s="93">
        <v>0</v>
      </c>
      <c r="T15" s="93">
        <v>0</v>
      </c>
      <c r="U15">
        <v>0</v>
      </c>
      <c r="V15">
        <v>0</v>
      </c>
      <c r="W15">
        <v>5</v>
      </c>
      <c r="X15">
        <v>105</v>
      </c>
      <c r="Y15">
        <v>35</v>
      </c>
      <c r="Z15">
        <v>35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31</v>
      </c>
      <c r="AH15">
        <v>75.61</v>
      </c>
      <c r="AI15">
        <v>75.61</v>
      </c>
      <c r="AJ15">
        <v>30.28</v>
      </c>
      <c r="AK15">
        <v>0</v>
      </c>
      <c r="AL15">
        <v>0</v>
      </c>
      <c r="AM15">
        <v>1.75</v>
      </c>
    </row>
    <row r="16" spans="1:39">
      <c r="A16" t="s">
        <v>58</v>
      </c>
      <c r="B16" s="34">
        <v>170.14</v>
      </c>
      <c r="C16" s="34">
        <v>57.5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70.19</v>
      </c>
      <c r="N16">
        <v>192.64</v>
      </c>
      <c r="O16">
        <v>52.98</v>
      </c>
      <c r="P16">
        <v>0</v>
      </c>
      <c r="Q16">
        <v>7.2</v>
      </c>
      <c r="R16" s="93">
        <v>0</v>
      </c>
      <c r="S16" s="93">
        <v>0</v>
      </c>
      <c r="T16" s="93">
        <v>0</v>
      </c>
      <c r="U16">
        <v>0</v>
      </c>
      <c r="V16">
        <v>0</v>
      </c>
      <c r="W16">
        <v>5</v>
      </c>
      <c r="X16">
        <v>104.5</v>
      </c>
      <c r="Y16">
        <v>34.840000000000003</v>
      </c>
      <c r="Z16">
        <v>34.83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31</v>
      </c>
      <c r="AH16">
        <v>75.98</v>
      </c>
      <c r="AI16">
        <v>75.98</v>
      </c>
      <c r="AJ16">
        <v>29.27</v>
      </c>
      <c r="AK16">
        <v>0</v>
      </c>
      <c r="AL16">
        <v>0</v>
      </c>
      <c r="AM16">
        <v>1.75</v>
      </c>
    </row>
    <row r="17" spans="1:39">
      <c r="A17" t="s">
        <v>59</v>
      </c>
      <c r="B17" s="34">
        <v>170.14</v>
      </c>
      <c r="C17" s="34">
        <v>57.5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70.19</v>
      </c>
      <c r="N17">
        <v>192.64</v>
      </c>
      <c r="O17">
        <v>52.98</v>
      </c>
      <c r="P17">
        <v>0</v>
      </c>
      <c r="Q17">
        <v>7.2</v>
      </c>
      <c r="R17" s="93">
        <v>0</v>
      </c>
      <c r="S17" s="93">
        <v>0</v>
      </c>
      <c r="T17" s="93">
        <v>0</v>
      </c>
      <c r="U17">
        <v>0</v>
      </c>
      <c r="V17">
        <v>0</v>
      </c>
      <c r="W17">
        <v>5</v>
      </c>
      <c r="X17">
        <v>104</v>
      </c>
      <c r="Y17">
        <v>34.659999999999997</v>
      </c>
      <c r="Z17">
        <v>34.67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33.340000000000003</v>
      </c>
      <c r="AH17">
        <v>76.67</v>
      </c>
      <c r="AI17">
        <v>76.67</v>
      </c>
      <c r="AJ17">
        <v>28.76</v>
      </c>
      <c r="AK17">
        <v>0</v>
      </c>
      <c r="AL17">
        <v>0</v>
      </c>
      <c r="AM17">
        <v>1.75</v>
      </c>
    </row>
    <row r="18" spans="1:39">
      <c r="A18" t="s">
        <v>60</v>
      </c>
      <c r="B18" s="34">
        <v>170.14</v>
      </c>
      <c r="C18" s="34">
        <v>57.5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70.19</v>
      </c>
      <c r="N18">
        <v>149.79</v>
      </c>
      <c r="O18">
        <v>52.98</v>
      </c>
      <c r="P18">
        <v>0</v>
      </c>
      <c r="Q18">
        <v>7.2</v>
      </c>
      <c r="R18" s="93">
        <v>0</v>
      </c>
      <c r="S18" s="93">
        <v>0</v>
      </c>
      <c r="T18" s="93">
        <v>0</v>
      </c>
      <c r="U18">
        <v>0</v>
      </c>
      <c r="V18">
        <v>0</v>
      </c>
      <c r="W18">
        <v>5</v>
      </c>
      <c r="X18">
        <v>103.5</v>
      </c>
      <c r="Y18">
        <v>34.5</v>
      </c>
      <c r="Z18">
        <v>34.5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33.340000000000003</v>
      </c>
      <c r="AH18">
        <v>76.44</v>
      </c>
      <c r="AI18">
        <v>76.44</v>
      </c>
      <c r="AJ18">
        <v>28.76</v>
      </c>
      <c r="AK18">
        <v>0</v>
      </c>
      <c r="AL18">
        <v>0</v>
      </c>
      <c r="AM18">
        <v>1.75</v>
      </c>
    </row>
    <row r="19" spans="1:39">
      <c r="A19" t="s">
        <v>61</v>
      </c>
      <c r="B19" s="34">
        <v>170.14</v>
      </c>
      <c r="C19" s="34">
        <v>57.5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70.19</v>
      </c>
      <c r="N19">
        <v>149.79</v>
      </c>
      <c r="O19">
        <v>52.98</v>
      </c>
      <c r="P19">
        <v>0</v>
      </c>
      <c r="Q19">
        <v>7.2</v>
      </c>
      <c r="R19" s="93">
        <v>0</v>
      </c>
      <c r="S19" s="93">
        <v>0</v>
      </c>
      <c r="T19" s="93">
        <v>0</v>
      </c>
      <c r="U19">
        <v>0</v>
      </c>
      <c r="V19">
        <v>0</v>
      </c>
      <c r="W19">
        <v>4.82</v>
      </c>
      <c r="X19">
        <v>105</v>
      </c>
      <c r="Y19">
        <v>35</v>
      </c>
      <c r="Z19">
        <v>35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36.659999999999997</v>
      </c>
      <c r="AH19">
        <v>78.33</v>
      </c>
      <c r="AI19">
        <v>78.33</v>
      </c>
      <c r="AJ19">
        <v>28.76</v>
      </c>
      <c r="AK19">
        <v>0</v>
      </c>
      <c r="AL19">
        <v>0</v>
      </c>
      <c r="AM19">
        <v>1.75</v>
      </c>
    </row>
    <row r="20" spans="1:39">
      <c r="A20" t="s">
        <v>62</v>
      </c>
      <c r="B20" s="34">
        <v>170.14</v>
      </c>
      <c r="C20" s="34">
        <v>57.5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70.19</v>
      </c>
      <c r="N20">
        <v>149.79</v>
      </c>
      <c r="O20">
        <v>52.98</v>
      </c>
      <c r="P20">
        <v>0</v>
      </c>
      <c r="Q20">
        <v>7.2</v>
      </c>
      <c r="R20" s="93">
        <v>0</v>
      </c>
      <c r="S20" s="93">
        <v>0</v>
      </c>
      <c r="T20" s="93">
        <v>0</v>
      </c>
      <c r="U20">
        <v>0</v>
      </c>
      <c r="V20">
        <v>0</v>
      </c>
      <c r="W20">
        <v>4.82</v>
      </c>
      <c r="X20">
        <v>105</v>
      </c>
      <c r="Y20">
        <v>35</v>
      </c>
      <c r="Z20">
        <v>35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36.659999999999997</v>
      </c>
      <c r="AH20">
        <v>78.33</v>
      </c>
      <c r="AI20">
        <v>78.33</v>
      </c>
      <c r="AJ20">
        <v>28.76</v>
      </c>
      <c r="AK20">
        <v>0</v>
      </c>
      <c r="AL20">
        <v>0</v>
      </c>
      <c r="AM20">
        <v>1.75</v>
      </c>
    </row>
    <row r="21" spans="1:39">
      <c r="A21" t="s">
        <v>63</v>
      </c>
      <c r="B21" s="34">
        <v>170.14</v>
      </c>
      <c r="C21" s="34">
        <v>57.5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70.19</v>
      </c>
      <c r="N21">
        <v>149.79</v>
      </c>
      <c r="O21">
        <v>52.98</v>
      </c>
      <c r="P21">
        <v>0</v>
      </c>
      <c r="Q21">
        <v>7.2</v>
      </c>
      <c r="R21" s="93">
        <v>0</v>
      </c>
      <c r="S21" s="93">
        <v>0</v>
      </c>
      <c r="T21" s="93">
        <v>0</v>
      </c>
      <c r="U21">
        <v>0</v>
      </c>
      <c r="V21">
        <v>0</v>
      </c>
      <c r="W21">
        <v>4.82</v>
      </c>
      <c r="X21">
        <v>105</v>
      </c>
      <c r="Y21">
        <v>35</v>
      </c>
      <c r="Z21">
        <v>35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36.659999999999997</v>
      </c>
      <c r="AH21">
        <v>81.67</v>
      </c>
      <c r="AI21">
        <v>81.67</v>
      </c>
      <c r="AJ21">
        <v>29.77</v>
      </c>
      <c r="AK21">
        <v>0</v>
      </c>
      <c r="AL21">
        <v>0</v>
      </c>
      <c r="AM21">
        <v>1.75</v>
      </c>
    </row>
    <row r="22" spans="1:39">
      <c r="A22" t="s">
        <v>64</v>
      </c>
      <c r="B22" s="34">
        <v>170.14</v>
      </c>
      <c r="C22" s="34">
        <v>57.5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70.19</v>
      </c>
      <c r="N22">
        <v>149.79</v>
      </c>
      <c r="O22">
        <v>52.98</v>
      </c>
      <c r="P22">
        <v>0</v>
      </c>
      <c r="Q22">
        <v>7.2</v>
      </c>
      <c r="R22" s="93">
        <v>0</v>
      </c>
      <c r="S22" s="93">
        <v>0</v>
      </c>
      <c r="T22" s="93">
        <v>0</v>
      </c>
      <c r="U22">
        <v>0</v>
      </c>
      <c r="V22">
        <v>0</v>
      </c>
      <c r="W22">
        <v>4.82</v>
      </c>
      <c r="X22">
        <v>105</v>
      </c>
      <c r="Y22">
        <v>35</v>
      </c>
      <c r="Z22">
        <v>35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36.659999999999997</v>
      </c>
      <c r="AH22">
        <v>81.67</v>
      </c>
      <c r="AI22">
        <v>81.67</v>
      </c>
      <c r="AJ22">
        <v>29.77</v>
      </c>
      <c r="AK22">
        <v>0</v>
      </c>
      <c r="AL22">
        <v>0</v>
      </c>
      <c r="AM22">
        <v>1.75</v>
      </c>
    </row>
    <row r="23" spans="1:39">
      <c r="A23" t="s">
        <v>65</v>
      </c>
      <c r="B23" s="34">
        <v>170.14</v>
      </c>
      <c r="C23" s="34">
        <v>57.5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70.19</v>
      </c>
      <c r="N23">
        <v>149.79</v>
      </c>
      <c r="O23">
        <v>52.98</v>
      </c>
      <c r="P23">
        <v>0</v>
      </c>
      <c r="Q23">
        <v>7.2</v>
      </c>
      <c r="R23" s="93">
        <v>0</v>
      </c>
      <c r="S23" s="93">
        <v>0</v>
      </c>
      <c r="T23" s="93">
        <v>0</v>
      </c>
      <c r="U23">
        <v>0</v>
      </c>
      <c r="V23">
        <v>0</v>
      </c>
      <c r="W23">
        <v>4.63</v>
      </c>
      <c r="X23">
        <v>105</v>
      </c>
      <c r="Y23">
        <v>35</v>
      </c>
      <c r="Z23">
        <v>35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36.659999999999997</v>
      </c>
      <c r="AH23">
        <v>81.67</v>
      </c>
      <c r="AI23">
        <v>81.67</v>
      </c>
      <c r="AJ23">
        <v>30.28</v>
      </c>
      <c r="AK23">
        <v>0</v>
      </c>
      <c r="AL23">
        <v>0</v>
      </c>
      <c r="AM23">
        <v>1.75</v>
      </c>
    </row>
    <row r="24" spans="1:39">
      <c r="A24" t="s">
        <v>66</v>
      </c>
      <c r="B24" s="34">
        <v>170.14</v>
      </c>
      <c r="C24" s="34">
        <v>57.5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70.19</v>
      </c>
      <c r="N24">
        <v>149.79</v>
      </c>
      <c r="O24">
        <v>52.98</v>
      </c>
      <c r="P24">
        <v>0</v>
      </c>
      <c r="Q24">
        <v>7.2</v>
      </c>
      <c r="R24" s="93">
        <v>0</v>
      </c>
      <c r="S24" s="93">
        <v>0</v>
      </c>
      <c r="T24" s="93">
        <v>0</v>
      </c>
      <c r="U24">
        <v>0</v>
      </c>
      <c r="V24">
        <v>0</v>
      </c>
      <c r="W24">
        <v>4.63</v>
      </c>
      <c r="X24">
        <v>105</v>
      </c>
      <c r="Y24">
        <v>35</v>
      </c>
      <c r="Z24">
        <v>35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36.659999999999997</v>
      </c>
      <c r="AH24">
        <v>81.67</v>
      </c>
      <c r="AI24">
        <v>81.67</v>
      </c>
      <c r="AJ24">
        <v>30.28</v>
      </c>
      <c r="AK24">
        <v>0</v>
      </c>
      <c r="AL24">
        <v>0</v>
      </c>
      <c r="AM24">
        <v>1.75</v>
      </c>
    </row>
    <row r="25" spans="1:39">
      <c r="A25" t="s">
        <v>67</v>
      </c>
      <c r="B25" s="34">
        <v>170.14</v>
      </c>
      <c r="C25" s="34">
        <v>57.5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70.19</v>
      </c>
      <c r="N25">
        <v>149.79</v>
      </c>
      <c r="O25">
        <v>52.98</v>
      </c>
      <c r="P25">
        <v>0</v>
      </c>
      <c r="Q25">
        <v>7.2</v>
      </c>
      <c r="R25" s="93">
        <v>0</v>
      </c>
      <c r="S25" s="93">
        <v>0</v>
      </c>
      <c r="T25" s="93">
        <v>0</v>
      </c>
      <c r="U25">
        <v>0</v>
      </c>
      <c r="V25">
        <v>0</v>
      </c>
      <c r="W25">
        <v>4.63</v>
      </c>
      <c r="X25">
        <v>105</v>
      </c>
      <c r="Y25">
        <v>35</v>
      </c>
      <c r="Z25">
        <v>35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33.340000000000003</v>
      </c>
      <c r="AH25">
        <v>81.67</v>
      </c>
      <c r="AI25">
        <v>81.67</v>
      </c>
      <c r="AJ25">
        <v>30.28</v>
      </c>
      <c r="AK25">
        <v>0</v>
      </c>
      <c r="AL25">
        <v>0</v>
      </c>
      <c r="AM25">
        <v>1.75</v>
      </c>
    </row>
    <row r="26" spans="1:39">
      <c r="A26" t="s">
        <v>68</v>
      </c>
      <c r="B26" s="34">
        <v>170.14</v>
      </c>
      <c r="C26" s="34">
        <v>57.5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70.19</v>
      </c>
      <c r="N26">
        <v>149.79</v>
      </c>
      <c r="O26">
        <v>52.98</v>
      </c>
      <c r="P26">
        <v>0</v>
      </c>
      <c r="Q26">
        <v>7.2</v>
      </c>
      <c r="R26" s="93">
        <v>0</v>
      </c>
      <c r="S26" s="93">
        <v>0</v>
      </c>
      <c r="T26" s="93">
        <v>0</v>
      </c>
      <c r="U26">
        <v>0</v>
      </c>
      <c r="V26">
        <v>0</v>
      </c>
      <c r="W26">
        <v>4.63</v>
      </c>
      <c r="X26">
        <v>105</v>
      </c>
      <c r="Y26">
        <v>35</v>
      </c>
      <c r="Z26">
        <v>35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34.01</v>
      </c>
      <c r="AH26">
        <v>81.67</v>
      </c>
      <c r="AI26">
        <v>81.67</v>
      </c>
      <c r="AJ26">
        <v>30.28</v>
      </c>
      <c r="AK26">
        <v>0</v>
      </c>
      <c r="AL26">
        <v>0</v>
      </c>
      <c r="AM26">
        <v>1.75</v>
      </c>
    </row>
    <row r="27" spans="1:39">
      <c r="A27" t="s">
        <v>69</v>
      </c>
      <c r="B27" s="34">
        <v>170.14</v>
      </c>
      <c r="C27" s="34">
        <v>57.5</v>
      </c>
      <c r="D27" s="93">
        <f t="shared" si="0"/>
        <v>19.88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70.19</v>
      </c>
      <c r="N27">
        <v>149.79</v>
      </c>
      <c r="O27">
        <v>52.98</v>
      </c>
      <c r="P27">
        <v>0</v>
      </c>
      <c r="Q27">
        <v>7.2</v>
      </c>
      <c r="R27" s="93">
        <v>10.039999999999999</v>
      </c>
      <c r="S27" s="93">
        <v>0</v>
      </c>
      <c r="T27" s="93">
        <v>9.84</v>
      </c>
      <c r="U27">
        <v>0</v>
      </c>
      <c r="V27">
        <v>1.1403989999999999</v>
      </c>
      <c r="W27">
        <v>4.45</v>
      </c>
      <c r="X27">
        <v>90</v>
      </c>
      <c r="Y27">
        <v>30</v>
      </c>
      <c r="Z27">
        <v>30</v>
      </c>
      <c r="AA27">
        <v>2.0499999999999998</v>
      </c>
      <c r="AB27">
        <v>0.41</v>
      </c>
      <c r="AC27">
        <v>0.82</v>
      </c>
      <c r="AD27">
        <v>1</v>
      </c>
      <c r="AE27">
        <v>1</v>
      </c>
      <c r="AF27">
        <v>0</v>
      </c>
      <c r="AG27">
        <v>34.159999999999997</v>
      </c>
      <c r="AH27">
        <v>66.67</v>
      </c>
      <c r="AI27">
        <v>66.67</v>
      </c>
      <c r="AJ27">
        <v>29.78</v>
      </c>
      <c r="AK27">
        <v>1</v>
      </c>
      <c r="AL27">
        <v>1</v>
      </c>
      <c r="AM27">
        <v>1.75</v>
      </c>
    </row>
    <row r="28" spans="1:39">
      <c r="A28" t="s">
        <v>70</v>
      </c>
      <c r="B28" s="34">
        <v>218.3</v>
      </c>
      <c r="C28" s="34">
        <v>57.5</v>
      </c>
      <c r="D28" s="93">
        <f t="shared" si="0"/>
        <v>32.26</v>
      </c>
      <c r="E28" s="34"/>
      <c r="F28" s="34"/>
      <c r="G28" s="34"/>
      <c r="H28" s="34"/>
      <c r="I28" s="34"/>
      <c r="J28" s="37">
        <v>0.33</v>
      </c>
      <c r="K28" s="37">
        <v>0.33</v>
      </c>
      <c r="L28" s="37">
        <v>0.33</v>
      </c>
      <c r="M28">
        <v>70.19</v>
      </c>
      <c r="N28">
        <v>192.64</v>
      </c>
      <c r="O28">
        <v>52.98</v>
      </c>
      <c r="P28">
        <v>0</v>
      </c>
      <c r="Q28">
        <v>7.2</v>
      </c>
      <c r="R28" s="93">
        <v>15.79</v>
      </c>
      <c r="S28" s="93">
        <v>1</v>
      </c>
      <c r="T28" s="93">
        <v>15.47</v>
      </c>
      <c r="U28">
        <v>0</v>
      </c>
      <c r="V28">
        <v>2.699919</v>
      </c>
      <c r="W28">
        <v>4.45</v>
      </c>
      <c r="X28">
        <v>91.5</v>
      </c>
      <c r="Y28">
        <v>30.5</v>
      </c>
      <c r="Z28">
        <v>30.5</v>
      </c>
      <c r="AA28">
        <v>4.63</v>
      </c>
      <c r="AB28">
        <v>0.92</v>
      </c>
      <c r="AC28">
        <v>2.92</v>
      </c>
      <c r="AD28">
        <v>2</v>
      </c>
      <c r="AE28">
        <v>2</v>
      </c>
      <c r="AF28">
        <v>1</v>
      </c>
      <c r="AG28">
        <v>34.229999999999997</v>
      </c>
      <c r="AH28">
        <v>67</v>
      </c>
      <c r="AI28">
        <v>67</v>
      </c>
      <c r="AJ28">
        <v>29.78</v>
      </c>
      <c r="AK28">
        <v>4</v>
      </c>
      <c r="AL28">
        <v>1</v>
      </c>
      <c r="AM28">
        <v>1.75</v>
      </c>
    </row>
    <row r="29" spans="1:39">
      <c r="A29" t="s">
        <v>71</v>
      </c>
      <c r="B29" s="34">
        <v>194.52</v>
      </c>
      <c r="C29" s="34">
        <v>57.5</v>
      </c>
      <c r="D29" s="93">
        <f t="shared" si="0"/>
        <v>56.28</v>
      </c>
      <c r="E29" s="34"/>
      <c r="F29" s="34"/>
      <c r="G29" s="34"/>
      <c r="H29" s="34"/>
      <c r="I29" s="34"/>
      <c r="J29" s="37">
        <v>0.66</v>
      </c>
      <c r="K29" s="37">
        <v>0.66</v>
      </c>
      <c r="L29" s="37">
        <v>0.67</v>
      </c>
      <c r="M29">
        <v>70.19</v>
      </c>
      <c r="N29">
        <v>231.17</v>
      </c>
      <c r="O29">
        <v>52.98</v>
      </c>
      <c r="P29">
        <v>0</v>
      </c>
      <c r="Q29">
        <v>7.2</v>
      </c>
      <c r="R29" s="93">
        <v>25.9</v>
      </c>
      <c r="S29" s="93">
        <v>5</v>
      </c>
      <c r="T29" s="93">
        <v>25.38</v>
      </c>
      <c r="U29">
        <v>0</v>
      </c>
      <c r="V29">
        <v>4.7955240000000003</v>
      </c>
      <c r="W29">
        <v>4.45</v>
      </c>
      <c r="X29">
        <v>92.5</v>
      </c>
      <c r="Y29">
        <v>30.84</v>
      </c>
      <c r="Z29">
        <v>30.83</v>
      </c>
      <c r="AA29">
        <v>7.42</v>
      </c>
      <c r="AB29">
        <v>1.48</v>
      </c>
      <c r="AC29">
        <v>4.9400000000000004</v>
      </c>
      <c r="AD29">
        <v>3</v>
      </c>
      <c r="AE29">
        <v>5</v>
      </c>
      <c r="AF29">
        <v>3</v>
      </c>
      <c r="AG29">
        <v>34.119999999999997</v>
      </c>
      <c r="AH29">
        <v>67.67</v>
      </c>
      <c r="AI29">
        <v>67.67</v>
      </c>
      <c r="AJ29">
        <v>28.78</v>
      </c>
      <c r="AK29">
        <v>7</v>
      </c>
      <c r="AL29">
        <v>3</v>
      </c>
      <c r="AM29">
        <v>1.75</v>
      </c>
    </row>
    <row r="30" spans="1:39">
      <c r="A30" t="s">
        <v>72</v>
      </c>
      <c r="B30" s="34">
        <v>165.62</v>
      </c>
      <c r="C30" s="34">
        <v>57.5</v>
      </c>
      <c r="D30" s="93">
        <f t="shared" si="0"/>
        <v>74.59</v>
      </c>
      <c r="E30" s="34"/>
      <c r="F30" s="34"/>
      <c r="G30" s="34"/>
      <c r="H30" s="34"/>
      <c r="I30" s="34"/>
      <c r="J30" s="37">
        <v>0.97</v>
      </c>
      <c r="K30" s="37">
        <v>0.97</v>
      </c>
      <c r="L30" s="37">
        <v>0.99</v>
      </c>
      <c r="M30">
        <v>70.19</v>
      </c>
      <c r="N30">
        <v>272.33999999999997</v>
      </c>
      <c r="O30">
        <v>52.98</v>
      </c>
      <c r="P30">
        <v>0</v>
      </c>
      <c r="Q30">
        <v>7.2</v>
      </c>
      <c r="R30" s="93">
        <v>31.3</v>
      </c>
      <c r="S30" s="93">
        <v>12</v>
      </c>
      <c r="T30" s="93">
        <v>31.29</v>
      </c>
      <c r="U30">
        <v>0</v>
      </c>
      <c r="V30">
        <v>7.2517680000000002</v>
      </c>
      <c r="W30">
        <v>4.45</v>
      </c>
      <c r="X30">
        <v>92.5</v>
      </c>
      <c r="Y30">
        <v>30.84</v>
      </c>
      <c r="Z30">
        <v>30.83</v>
      </c>
      <c r="AA30">
        <v>12.35</v>
      </c>
      <c r="AB30">
        <v>2.4700000000000002</v>
      </c>
      <c r="AC30">
        <v>7.94</v>
      </c>
      <c r="AD30">
        <v>5</v>
      </c>
      <c r="AE30">
        <v>8</v>
      </c>
      <c r="AF30">
        <v>4</v>
      </c>
      <c r="AG30">
        <v>34.04</v>
      </c>
      <c r="AH30">
        <v>68</v>
      </c>
      <c r="AI30">
        <v>68</v>
      </c>
      <c r="AJ30">
        <v>29.28</v>
      </c>
      <c r="AK30">
        <v>14</v>
      </c>
      <c r="AL30">
        <v>6</v>
      </c>
      <c r="AM30">
        <v>1.75</v>
      </c>
    </row>
    <row r="31" spans="1:39">
      <c r="A31" t="s">
        <v>73</v>
      </c>
      <c r="B31" s="34">
        <v>165.62</v>
      </c>
      <c r="C31" s="34">
        <v>57.5</v>
      </c>
      <c r="D31" s="93">
        <f t="shared" si="0"/>
        <v>79</v>
      </c>
      <c r="E31" s="34"/>
      <c r="F31" s="34"/>
      <c r="G31" s="34"/>
      <c r="H31" s="34"/>
      <c r="I31" s="34"/>
      <c r="J31" s="37">
        <v>1.42</v>
      </c>
      <c r="K31" s="37">
        <v>1.42</v>
      </c>
      <c r="L31" s="37">
        <v>1.45</v>
      </c>
      <c r="M31">
        <v>70.19</v>
      </c>
      <c r="N31">
        <v>272.33999999999997</v>
      </c>
      <c r="O31">
        <v>52.98</v>
      </c>
      <c r="P31">
        <v>0</v>
      </c>
      <c r="Q31">
        <v>7.2</v>
      </c>
      <c r="R31" s="93">
        <v>29.5</v>
      </c>
      <c r="S31" s="93">
        <v>20</v>
      </c>
      <c r="T31" s="93">
        <v>29.5</v>
      </c>
      <c r="U31">
        <v>0</v>
      </c>
      <c r="V31">
        <v>10.088145000000001</v>
      </c>
      <c r="W31">
        <v>4.26</v>
      </c>
      <c r="X31">
        <v>77.5</v>
      </c>
      <c r="Y31">
        <v>25.84</v>
      </c>
      <c r="Z31">
        <v>25.83</v>
      </c>
      <c r="AA31">
        <v>16.96</v>
      </c>
      <c r="AB31">
        <v>3.39</v>
      </c>
      <c r="AC31">
        <v>11</v>
      </c>
      <c r="AD31">
        <v>7</v>
      </c>
      <c r="AE31">
        <v>10</v>
      </c>
      <c r="AF31">
        <v>5</v>
      </c>
      <c r="AG31">
        <v>25</v>
      </c>
      <c r="AH31">
        <v>61.43</v>
      </c>
      <c r="AI31">
        <v>61.43</v>
      </c>
      <c r="AJ31">
        <v>29.28</v>
      </c>
      <c r="AK31">
        <v>21</v>
      </c>
      <c r="AL31">
        <v>9</v>
      </c>
      <c r="AM31">
        <v>1.75</v>
      </c>
    </row>
    <row r="32" spans="1:39">
      <c r="A32" t="s">
        <v>74</v>
      </c>
      <c r="B32" s="34">
        <v>165.62</v>
      </c>
      <c r="C32" s="34">
        <v>57.5</v>
      </c>
      <c r="D32" s="93">
        <f t="shared" si="0"/>
        <v>80</v>
      </c>
      <c r="E32" s="34"/>
      <c r="F32" s="34"/>
      <c r="G32" s="34"/>
      <c r="H32" s="34"/>
      <c r="I32" s="34"/>
      <c r="J32" s="37">
        <v>1.8</v>
      </c>
      <c r="K32" s="37">
        <v>1.8</v>
      </c>
      <c r="L32" s="37">
        <v>1.85</v>
      </c>
      <c r="M32">
        <v>70.19</v>
      </c>
      <c r="N32">
        <v>272.33999999999997</v>
      </c>
      <c r="O32">
        <v>52.98</v>
      </c>
      <c r="P32">
        <v>0</v>
      </c>
      <c r="Q32">
        <v>7.2</v>
      </c>
      <c r="R32" s="93">
        <v>26.67</v>
      </c>
      <c r="S32" s="93">
        <v>26.67</v>
      </c>
      <c r="T32" s="93">
        <v>26.66</v>
      </c>
      <c r="U32">
        <v>0</v>
      </c>
      <c r="V32">
        <v>13.25592</v>
      </c>
      <c r="W32">
        <v>4.26</v>
      </c>
      <c r="X32">
        <v>78.5</v>
      </c>
      <c r="Y32">
        <v>26.16</v>
      </c>
      <c r="Z32">
        <v>26.17</v>
      </c>
      <c r="AA32">
        <v>25.21</v>
      </c>
      <c r="AB32">
        <v>5.04</v>
      </c>
      <c r="AC32">
        <v>14</v>
      </c>
      <c r="AD32">
        <v>9.5</v>
      </c>
      <c r="AE32">
        <v>12</v>
      </c>
      <c r="AF32">
        <v>6</v>
      </c>
      <c r="AG32">
        <v>25</v>
      </c>
      <c r="AH32">
        <v>61.75</v>
      </c>
      <c r="AI32">
        <v>61.75</v>
      </c>
      <c r="AJ32">
        <v>29.28</v>
      </c>
      <c r="AK32">
        <v>28</v>
      </c>
      <c r="AL32">
        <v>12</v>
      </c>
      <c r="AM32">
        <v>1.75</v>
      </c>
    </row>
    <row r="33" spans="1:39">
      <c r="A33" t="s">
        <v>75</v>
      </c>
      <c r="B33" s="34">
        <v>165.62</v>
      </c>
      <c r="C33" s="34">
        <v>57.5</v>
      </c>
      <c r="D33" s="93">
        <f t="shared" si="0"/>
        <v>87.5</v>
      </c>
      <c r="E33" s="34"/>
      <c r="F33" s="34"/>
      <c r="G33" s="34"/>
      <c r="H33" s="34"/>
      <c r="I33" s="34"/>
      <c r="J33" s="37">
        <v>2.29</v>
      </c>
      <c r="K33" s="37">
        <v>2.29</v>
      </c>
      <c r="L33" s="37">
        <v>2.35</v>
      </c>
      <c r="M33">
        <v>70.19</v>
      </c>
      <c r="N33">
        <v>272.33999999999997</v>
      </c>
      <c r="O33">
        <v>52.98</v>
      </c>
      <c r="P33">
        <v>0</v>
      </c>
      <c r="Q33">
        <v>7.2</v>
      </c>
      <c r="R33" s="93">
        <v>29.17</v>
      </c>
      <c r="S33" s="93">
        <v>29.17</v>
      </c>
      <c r="T33" s="93">
        <v>29.16</v>
      </c>
      <c r="U33">
        <v>0</v>
      </c>
      <c r="V33">
        <v>18.324359999999999</v>
      </c>
      <c r="W33">
        <v>4.26</v>
      </c>
      <c r="X33">
        <v>95</v>
      </c>
      <c r="Y33">
        <v>31.66</v>
      </c>
      <c r="Z33">
        <v>31.67</v>
      </c>
      <c r="AA33">
        <v>45.34</v>
      </c>
      <c r="AB33">
        <v>9.07</v>
      </c>
      <c r="AC33">
        <v>17</v>
      </c>
      <c r="AD33">
        <v>12.5</v>
      </c>
      <c r="AE33">
        <v>15</v>
      </c>
      <c r="AF33">
        <v>7</v>
      </c>
      <c r="AG33">
        <v>25</v>
      </c>
      <c r="AH33">
        <v>66.67</v>
      </c>
      <c r="AI33">
        <v>66.67</v>
      </c>
      <c r="AJ33">
        <v>29.28</v>
      </c>
      <c r="AK33">
        <v>39</v>
      </c>
      <c r="AL33">
        <v>16</v>
      </c>
      <c r="AM33">
        <v>1.75</v>
      </c>
    </row>
    <row r="34" spans="1:39">
      <c r="A34" t="s">
        <v>76</v>
      </c>
      <c r="B34" s="34">
        <v>117.46</v>
      </c>
      <c r="C34" s="34">
        <v>57.5</v>
      </c>
      <c r="D34" s="93">
        <f t="shared" si="0"/>
        <v>90</v>
      </c>
      <c r="E34" s="34"/>
      <c r="F34" s="34"/>
      <c r="G34" s="34"/>
      <c r="H34" s="34"/>
      <c r="I34" s="34"/>
      <c r="J34" s="37">
        <v>2.98</v>
      </c>
      <c r="K34" s="37">
        <v>2.98</v>
      </c>
      <c r="L34" s="37">
        <v>3.06</v>
      </c>
      <c r="M34">
        <v>70.19</v>
      </c>
      <c r="N34">
        <v>231.17</v>
      </c>
      <c r="O34">
        <v>52.98</v>
      </c>
      <c r="P34">
        <v>0</v>
      </c>
      <c r="Q34">
        <v>7.2</v>
      </c>
      <c r="R34" s="93">
        <v>30</v>
      </c>
      <c r="S34" s="93">
        <v>30</v>
      </c>
      <c r="T34" s="93">
        <v>30</v>
      </c>
      <c r="U34">
        <v>0</v>
      </c>
      <c r="V34">
        <v>26.102466</v>
      </c>
      <c r="W34">
        <v>4.26</v>
      </c>
      <c r="X34">
        <v>95</v>
      </c>
      <c r="Y34">
        <v>31.66</v>
      </c>
      <c r="Z34">
        <v>31.67</v>
      </c>
      <c r="AA34">
        <v>54.06</v>
      </c>
      <c r="AB34">
        <v>10.81</v>
      </c>
      <c r="AC34">
        <v>21</v>
      </c>
      <c r="AD34">
        <v>15.5</v>
      </c>
      <c r="AE34">
        <v>20</v>
      </c>
      <c r="AF34">
        <v>10</v>
      </c>
      <c r="AG34">
        <v>25</v>
      </c>
      <c r="AH34">
        <v>67.2</v>
      </c>
      <c r="AI34">
        <v>67.2</v>
      </c>
      <c r="AJ34">
        <v>29.28</v>
      </c>
      <c r="AK34">
        <v>49</v>
      </c>
      <c r="AL34">
        <v>21</v>
      </c>
      <c r="AM34">
        <v>1.75</v>
      </c>
    </row>
    <row r="35" spans="1:39">
      <c r="A35" t="s">
        <v>77</v>
      </c>
      <c r="B35" s="34">
        <v>109.8</v>
      </c>
      <c r="C35" s="34">
        <v>57.5</v>
      </c>
      <c r="D35" s="93">
        <f t="shared" si="0"/>
        <v>92</v>
      </c>
      <c r="E35" s="34"/>
      <c r="F35" s="34"/>
      <c r="G35" s="34"/>
      <c r="H35" s="34"/>
      <c r="I35" s="34"/>
      <c r="J35" s="37">
        <v>3.41</v>
      </c>
      <c r="K35" s="37">
        <v>3.41</v>
      </c>
      <c r="L35" s="37">
        <v>3.5</v>
      </c>
      <c r="M35">
        <v>70.19</v>
      </c>
      <c r="N35">
        <v>192.64</v>
      </c>
      <c r="O35">
        <v>52.98</v>
      </c>
      <c r="P35">
        <v>0</v>
      </c>
      <c r="Q35">
        <v>7.2</v>
      </c>
      <c r="R35" s="93">
        <v>30.67</v>
      </c>
      <c r="S35" s="93">
        <v>30.67</v>
      </c>
      <c r="T35" s="93">
        <v>30.66</v>
      </c>
      <c r="U35">
        <v>0</v>
      </c>
      <c r="V35">
        <v>35.196416999999997</v>
      </c>
      <c r="W35">
        <v>4.07</v>
      </c>
      <c r="X35">
        <v>95</v>
      </c>
      <c r="Y35">
        <v>31.66</v>
      </c>
      <c r="Z35">
        <v>31.67</v>
      </c>
      <c r="AA35">
        <v>68.040000000000006</v>
      </c>
      <c r="AB35">
        <v>13.61</v>
      </c>
      <c r="AC35">
        <v>24</v>
      </c>
      <c r="AD35">
        <v>19.5</v>
      </c>
      <c r="AE35">
        <v>27</v>
      </c>
      <c r="AF35">
        <v>13</v>
      </c>
      <c r="AG35">
        <v>26.66</v>
      </c>
      <c r="AH35">
        <v>68.930000000000007</v>
      </c>
      <c r="AI35">
        <v>68.930000000000007</v>
      </c>
      <c r="AJ35">
        <v>30.29</v>
      </c>
      <c r="AK35">
        <v>60</v>
      </c>
      <c r="AL35">
        <v>25</v>
      </c>
      <c r="AM35">
        <v>1.75</v>
      </c>
    </row>
    <row r="36" spans="1:39">
      <c r="A36" t="s">
        <v>78</v>
      </c>
      <c r="B36" s="34">
        <v>109.8</v>
      </c>
      <c r="C36" s="34">
        <v>57.5</v>
      </c>
      <c r="D36" s="93">
        <f t="shared" si="0"/>
        <v>97</v>
      </c>
      <c r="E36" s="34"/>
      <c r="F36" s="34"/>
      <c r="G36" s="34"/>
      <c r="H36" s="34"/>
      <c r="I36" s="34"/>
      <c r="J36" s="37">
        <v>3.9</v>
      </c>
      <c r="K36" s="37">
        <v>3.9</v>
      </c>
      <c r="L36" s="37">
        <v>3.99</v>
      </c>
      <c r="M36">
        <v>70.19</v>
      </c>
      <c r="N36">
        <v>149.79</v>
      </c>
      <c r="O36">
        <v>52.98</v>
      </c>
      <c r="P36">
        <v>0</v>
      </c>
      <c r="Q36">
        <v>7.2</v>
      </c>
      <c r="R36" s="93">
        <v>32.33</v>
      </c>
      <c r="S36" s="93">
        <v>32.33</v>
      </c>
      <c r="T36" s="93">
        <v>32.340000000000003</v>
      </c>
      <c r="U36">
        <v>0</v>
      </c>
      <c r="V36">
        <v>45.460008000000002</v>
      </c>
      <c r="W36">
        <v>4.07</v>
      </c>
      <c r="X36">
        <v>95</v>
      </c>
      <c r="Y36">
        <v>31.66</v>
      </c>
      <c r="Z36">
        <v>31.67</v>
      </c>
      <c r="AA36">
        <v>82.03</v>
      </c>
      <c r="AB36">
        <v>16.399999999999999</v>
      </c>
      <c r="AC36">
        <v>31</v>
      </c>
      <c r="AD36">
        <v>22.5</v>
      </c>
      <c r="AE36">
        <v>34</v>
      </c>
      <c r="AF36">
        <v>16</v>
      </c>
      <c r="AG36">
        <v>26.66</v>
      </c>
      <c r="AH36">
        <v>70.209999999999994</v>
      </c>
      <c r="AI36">
        <v>70.209999999999994</v>
      </c>
      <c r="AJ36">
        <v>30.29</v>
      </c>
      <c r="AK36">
        <v>74</v>
      </c>
      <c r="AL36">
        <v>31</v>
      </c>
      <c r="AM36">
        <v>1.75</v>
      </c>
    </row>
    <row r="37" spans="1:39">
      <c r="A37" t="s">
        <v>79</v>
      </c>
      <c r="B37" s="34">
        <v>109.8</v>
      </c>
      <c r="C37" s="34">
        <v>57.5</v>
      </c>
      <c r="D37" s="93">
        <f t="shared" si="0"/>
        <v>98</v>
      </c>
      <c r="E37" s="34"/>
      <c r="F37" s="34"/>
      <c r="G37" s="34"/>
      <c r="H37" s="34"/>
      <c r="I37" s="34"/>
      <c r="J37" s="37">
        <v>4.3600000000000003</v>
      </c>
      <c r="K37" s="37">
        <v>4.3600000000000003</v>
      </c>
      <c r="L37" s="37">
        <v>4.4800000000000004</v>
      </c>
      <c r="M37">
        <v>70.19</v>
      </c>
      <c r="N37">
        <v>149.79</v>
      </c>
      <c r="O37">
        <v>52.98</v>
      </c>
      <c r="P37">
        <v>0</v>
      </c>
      <c r="Q37">
        <v>7.2</v>
      </c>
      <c r="R37" s="93">
        <v>32.67</v>
      </c>
      <c r="S37" s="93">
        <v>32.67</v>
      </c>
      <c r="T37" s="93">
        <v>32.659999999999997</v>
      </c>
      <c r="U37">
        <v>0</v>
      </c>
      <c r="V37">
        <v>47.370420000000003</v>
      </c>
      <c r="W37">
        <v>4.07</v>
      </c>
      <c r="X37">
        <v>95.26</v>
      </c>
      <c r="Y37">
        <v>31.75</v>
      </c>
      <c r="Z37">
        <v>31.76</v>
      </c>
      <c r="AA37">
        <v>96.01</v>
      </c>
      <c r="AB37">
        <v>19.2</v>
      </c>
      <c r="AC37">
        <v>37</v>
      </c>
      <c r="AD37">
        <v>23.5</v>
      </c>
      <c r="AE37">
        <v>39</v>
      </c>
      <c r="AF37">
        <v>18</v>
      </c>
      <c r="AG37">
        <v>26.66</v>
      </c>
      <c r="AH37">
        <v>71.7</v>
      </c>
      <c r="AI37">
        <v>71.7</v>
      </c>
      <c r="AJ37">
        <v>30.29</v>
      </c>
      <c r="AK37">
        <v>81</v>
      </c>
      <c r="AL37">
        <v>34</v>
      </c>
      <c r="AM37">
        <v>1.75</v>
      </c>
    </row>
    <row r="38" spans="1:39">
      <c r="A38" t="s">
        <v>80</v>
      </c>
      <c r="B38" s="34">
        <v>109.8</v>
      </c>
      <c r="C38" s="34">
        <v>57.5</v>
      </c>
      <c r="D38" s="93">
        <f t="shared" si="0"/>
        <v>98</v>
      </c>
      <c r="E38" s="34"/>
      <c r="F38" s="34"/>
      <c r="G38" s="34"/>
      <c r="H38" s="34"/>
      <c r="I38" s="34"/>
      <c r="J38" s="37">
        <v>4.83</v>
      </c>
      <c r="K38" s="37">
        <v>4.83</v>
      </c>
      <c r="L38" s="37">
        <v>4.96</v>
      </c>
      <c r="M38">
        <v>70.19</v>
      </c>
      <c r="N38">
        <v>149.79</v>
      </c>
      <c r="O38">
        <v>52.98</v>
      </c>
      <c r="P38">
        <v>0</v>
      </c>
      <c r="Q38">
        <v>7.2</v>
      </c>
      <c r="R38" s="93">
        <v>32.67</v>
      </c>
      <c r="S38" s="93">
        <v>32.67</v>
      </c>
      <c r="T38" s="93">
        <v>32.659999999999997</v>
      </c>
      <c r="U38">
        <v>0</v>
      </c>
      <c r="V38">
        <v>48.696012000000003</v>
      </c>
      <c r="W38">
        <v>4.07</v>
      </c>
      <c r="X38">
        <v>96.38</v>
      </c>
      <c r="Y38">
        <v>32.130000000000003</v>
      </c>
      <c r="Z38">
        <v>32.119999999999997</v>
      </c>
      <c r="AA38">
        <v>109.98</v>
      </c>
      <c r="AB38">
        <v>22</v>
      </c>
      <c r="AC38">
        <v>43</v>
      </c>
      <c r="AD38">
        <v>25.5</v>
      </c>
      <c r="AE38">
        <v>45</v>
      </c>
      <c r="AF38">
        <v>22</v>
      </c>
      <c r="AG38">
        <v>27.66</v>
      </c>
      <c r="AH38">
        <v>73.33</v>
      </c>
      <c r="AI38">
        <v>73.33</v>
      </c>
      <c r="AJ38">
        <v>30.29</v>
      </c>
      <c r="AK38">
        <v>91</v>
      </c>
      <c r="AL38">
        <v>39</v>
      </c>
      <c r="AM38">
        <v>1.75</v>
      </c>
    </row>
    <row r="39" spans="1:39">
      <c r="A39" t="s">
        <v>81</v>
      </c>
      <c r="B39" s="34">
        <v>109.8</v>
      </c>
      <c r="C39" s="34">
        <v>57.5</v>
      </c>
      <c r="D39" s="93">
        <f t="shared" si="0"/>
        <v>99</v>
      </c>
      <c r="E39" s="34"/>
      <c r="F39" s="34"/>
      <c r="G39" s="34"/>
      <c r="H39" s="34"/>
      <c r="I39" s="34"/>
      <c r="J39" s="37">
        <v>5.32</v>
      </c>
      <c r="K39" s="37">
        <v>5.32</v>
      </c>
      <c r="L39" s="37">
        <v>5.45</v>
      </c>
      <c r="M39">
        <v>70.19</v>
      </c>
      <c r="N39">
        <v>149.79</v>
      </c>
      <c r="O39">
        <v>52.98</v>
      </c>
      <c r="P39">
        <v>0</v>
      </c>
      <c r="Q39">
        <v>7.2</v>
      </c>
      <c r="R39" s="93">
        <v>33</v>
      </c>
      <c r="S39" s="93">
        <v>33</v>
      </c>
      <c r="T39" s="93">
        <v>33</v>
      </c>
      <c r="U39">
        <v>0</v>
      </c>
      <c r="V39">
        <v>47.701818000000003</v>
      </c>
      <c r="W39">
        <v>3.94</v>
      </c>
      <c r="X39">
        <v>99.03</v>
      </c>
      <c r="Y39">
        <v>33</v>
      </c>
      <c r="Z39">
        <v>33.01</v>
      </c>
      <c r="AA39">
        <v>121.29</v>
      </c>
      <c r="AB39">
        <v>24.26</v>
      </c>
      <c r="AC39">
        <v>50</v>
      </c>
      <c r="AD39">
        <v>29</v>
      </c>
      <c r="AE39">
        <v>53</v>
      </c>
      <c r="AF39">
        <v>25</v>
      </c>
      <c r="AG39">
        <v>28</v>
      </c>
      <c r="AH39">
        <v>61.67</v>
      </c>
      <c r="AI39">
        <v>61.67</v>
      </c>
      <c r="AJ39">
        <v>28.26</v>
      </c>
      <c r="AK39">
        <v>116</v>
      </c>
      <c r="AL39">
        <v>49</v>
      </c>
      <c r="AM39">
        <v>1.75</v>
      </c>
    </row>
    <row r="40" spans="1:39">
      <c r="A40" t="s">
        <v>82</v>
      </c>
      <c r="B40" s="34">
        <v>109.8</v>
      </c>
      <c r="C40" s="34">
        <v>57.5</v>
      </c>
      <c r="D40" s="93">
        <f t="shared" si="0"/>
        <v>99</v>
      </c>
      <c r="E40" s="34"/>
      <c r="F40" s="34"/>
      <c r="G40" s="34"/>
      <c r="H40" s="34"/>
      <c r="I40" s="34"/>
      <c r="J40" s="37">
        <v>5.85</v>
      </c>
      <c r="K40" s="37">
        <v>5.85</v>
      </c>
      <c r="L40" s="37">
        <v>6</v>
      </c>
      <c r="M40">
        <v>70.19</v>
      </c>
      <c r="N40">
        <v>149.79</v>
      </c>
      <c r="O40">
        <v>52.98</v>
      </c>
      <c r="P40">
        <v>0</v>
      </c>
      <c r="Q40">
        <v>7.2</v>
      </c>
      <c r="R40" s="93">
        <v>33</v>
      </c>
      <c r="S40" s="93">
        <v>33</v>
      </c>
      <c r="T40" s="93">
        <v>33</v>
      </c>
      <c r="U40">
        <v>0</v>
      </c>
      <c r="V40">
        <v>47.253456</v>
      </c>
      <c r="W40">
        <v>3.94</v>
      </c>
      <c r="X40">
        <v>98.37</v>
      </c>
      <c r="Y40">
        <v>32.799999999999997</v>
      </c>
      <c r="Z40">
        <v>32.79</v>
      </c>
      <c r="AA40">
        <v>132.59</v>
      </c>
      <c r="AB40">
        <v>26.52</v>
      </c>
      <c r="AC40">
        <v>57</v>
      </c>
      <c r="AD40">
        <v>32</v>
      </c>
      <c r="AE40">
        <v>59</v>
      </c>
      <c r="AF40">
        <v>28</v>
      </c>
      <c r="AG40">
        <v>28.34</v>
      </c>
      <c r="AH40">
        <v>62</v>
      </c>
      <c r="AI40">
        <v>62</v>
      </c>
      <c r="AJ40">
        <v>28.26</v>
      </c>
      <c r="AK40">
        <v>126</v>
      </c>
      <c r="AL40">
        <v>54</v>
      </c>
      <c r="AM40">
        <v>1.75</v>
      </c>
    </row>
    <row r="41" spans="1:39">
      <c r="A41" t="s">
        <v>83</v>
      </c>
      <c r="B41" s="34">
        <v>109.8</v>
      </c>
      <c r="C41" s="34">
        <v>57.5</v>
      </c>
      <c r="D41" s="93">
        <f t="shared" si="0"/>
        <v>99</v>
      </c>
      <c r="E41" s="34"/>
      <c r="F41" s="34"/>
      <c r="G41" s="34"/>
      <c r="H41" s="34"/>
      <c r="I41" s="34"/>
      <c r="J41" s="37">
        <v>6.42</v>
      </c>
      <c r="K41" s="37">
        <v>6.42</v>
      </c>
      <c r="L41" s="37">
        <v>6.58</v>
      </c>
      <c r="M41">
        <v>70.19</v>
      </c>
      <c r="N41">
        <v>149.79</v>
      </c>
      <c r="O41">
        <v>52.98</v>
      </c>
      <c r="P41">
        <v>0</v>
      </c>
      <c r="Q41">
        <v>7.2</v>
      </c>
      <c r="R41" s="93">
        <v>33</v>
      </c>
      <c r="S41" s="93">
        <v>33</v>
      </c>
      <c r="T41" s="93">
        <v>33</v>
      </c>
      <c r="U41">
        <v>0</v>
      </c>
      <c r="V41">
        <v>56.844504000000001</v>
      </c>
      <c r="W41">
        <v>3.94</v>
      </c>
      <c r="X41">
        <v>96.45</v>
      </c>
      <c r="Y41">
        <v>32.15</v>
      </c>
      <c r="Z41">
        <v>32.15</v>
      </c>
      <c r="AA41">
        <v>143.9</v>
      </c>
      <c r="AB41">
        <v>28.78</v>
      </c>
      <c r="AC41">
        <v>62</v>
      </c>
      <c r="AD41">
        <v>36.5</v>
      </c>
      <c r="AE41">
        <v>62</v>
      </c>
      <c r="AF41">
        <v>30</v>
      </c>
      <c r="AG41">
        <v>29</v>
      </c>
      <c r="AH41">
        <v>62.33</v>
      </c>
      <c r="AI41">
        <v>62.33</v>
      </c>
      <c r="AJ41">
        <v>28.26</v>
      </c>
      <c r="AK41">
        <v>126</v>
      </c>
      <c r="AL41">
        <v>54</v>
      </c>
      <c r="AM41">
        <v>1.75</v>
      </c>
    </row>
    <row r="42" spans="1:39">
      <c r="A42" t="s">
        <v>84</v>
      </c>
      <c r="B42" s="34">
        <v>109.8</v>
      </c>
      <c r="C42" s="34">
        <v>57.5</v>
      </c>
      <c r="D42" s="93">
        <f t="shared" si="0"/>
        <v>99</v>
      </c>
      <c r="E42" s="34"/>
      <c r="F42" s="34"/>
      <c r="G42" s="34"/>
      <c r="H42" s="34"/>
      <c r="I42" s="34"/>
      <c r="J42" s="37">
        <v>7.06</v>
      </c>
      <c r="K42" s="37">
        <v>7.06</v>
      </c>
      <c r="L42" s="37">
        <v>7.23</v>
      </c>
      <c r="M42">
        <v>70.19</v>
      </c>
      <c r="N42">
        <v>149.79</v>
      </c>
      <c r="O42">
        <v>52.98</v>
      </c>
      <c r="P42">
        <v>0</v>
      </c>
      <c r="Q42">
        <v>7.2</v>
      </c>
      <c r="R42" s="93">
        <v>33</v>
      </c>
      <c r="S42" s="93">
        <v>33</v>
      </c>
      <c r="T42" s="93">
        <v>33</v>
      </c>
      <c r="U42">
        <v>0</v>
      </c>
      <c r="V42">
        <v>66.942396000000002</v>
      </c>
      <c r="W42">
        <v>3.94</v>
      </c>
      <c r="X42">
        <v>94.22</v>
      </c>
      <c r="Y42">
        <v>31.41</v>
      </c>
      <c r="Z42">
        <v>31.41</v>
      </c>
      <c r="AA42">
        <v>155.19999999999999</v>
      </c>
      <c r="AB42">
        <v>31.04</v>
      </c>
      <c r="AC42">
        <v>67</v>
      </c>
      <c r="AD42">
        <v>37.5</v>
      </c>
      <c r="AE42">
        <v>68</v>
      </c>
      <c r="AF42">
        <v>32</v>
      </c>
      <c r="AG42">
        <v>29.68</v>
      </c>
      <c r="AH42">
        <v>62.67</v>
      </c>
      <c r="AI42">
        <v>62.67</v>
      </c>
      <c r="AJ42">
        <v>28.26</v>
      </c>
      <c r="AK42">
        <v>137</v>
      </c>
      <c r="AL42">
        <v>58</v>
      </c>
      <c r="AM42">
        <v>1.75</v>
      </c>
    </row>
    <row r="43" spans="1:39">
      <c r="A43" t="s">
        <v>85</v>
      </c>
      <c r="B43" s="34">
        <v>109.8</v>
      </c>
      <c r="C43" s="34">
        <v>57.5</v>
      </c>
      <c r="D43" s="93">
        <f t="shared" si="0"/>
        <v>99</v>
      </c>
      <c r="E43" s="34"/>
      <c r="F43" s="34"/>
      <c r="G43" s="34"/>
      <c r="H43" s="34"/>
      <c r="I43" s="34"/>
      <c r="J43" s="37">
        <v>7.98</v>
      </c>
      <c r="K43" s="37">
        <v>7.98</v>
      </c>
      <c r="L43" s="37">
        <v>8.18</v>
      </c>
      <c r="M43">
        <v>70.19</v>
      </c>
      <c r="N43">
        <v>149.79</v>
      </c>
      <c r="O43">
        <v>52.98</v>
      </c>
      <c r="P43">
        <v>0</v>
      </c>
      <c r="Q43">
        <v>7.2</v>
      </c>
      <c r="R43" s="93">
        <v>33</v>
      </c>
      <c r="S43" s="93">
        <v>33</v>
      </c>
      <c r="T43" s="93">
        <v>33</v>
      </c>
      <c r="U43">
        <v>0</v>
      </c>
      <c r="V43">
        <v>76.591926000000001</v>
      </c>
      <c r="W43">
        <v>3.8</v>
      </c>
      <c r="X43">
        <v>77.5</v>
      </c>
      <c r="Y43">
        <v>25.84</v>
      </c>
      <c r="Z43">
        <v>25.83</v>
      </c>
      <c r="AA43">
        <v>168.18</v>
      </c>
      <c r="AB43">
        <v>33.630000000000003</v>
      </c>
      <c r="AC43">
        <v>70</v>
      </c>
      <c r="AD43">
        <v>36</v>
      </c>
      <c r="AE43">
        <v>69</v>
      </c>
      <c r="AF43">
        <v>33</v>
      </c>
      <c r="AG43">
        <v>21.66</v>
      </c>
      <c r="AH43">
        <v>52</v>
      </c>
      <c r="AI43">
        <v>52</v>
      </c>
      <c r="AJ43">
        <v>26.75</v>
      </c>
      <c r="AK43">
        <v>151</v>
      </c>
      <c r="AL43">
        <v>64</v>
      </c>
      <c r="AM43">
        <v>1.9</v>
      </c>
    </row>
    <row r="44" spans="1:39">
      <c r="A44" t="s">
        <v>86</v>
      </c>
      <c r="B44" s="34">
        <v>109.8</v>
      </c>
      <c r="C44" s="34">
        <v>57.5</v>
      </c>
      <c r="D44" s="93">
        <f t="shared" si="0"/>
        <v>99</v>
      </c>
      <c r="E44" s="34"/>
      <c r="F44" s="34"/>
      <c r="G44" s="34"/>
      <c r="H44" s="34"/>
      <c r="I44" s="34"/>
      <c r="J44" s="37">
        <v>8.86</v>
      </c>
      <c r="K44" s="37">
        <v>8.86</v>
      </c>
      <c r="L44" s="37">
        <v>9.09</v>
      </c>
      <c r="M44">
        <v>70.19</v>
      </c>
      <c r="N44">
        <v>149.79</v>
      </c>
      <c r="O44">
        <v>52.98</v>
      </c>
      <c r="P44">
        <v>0</v>
      </c>
      <c r="Q44">
        <v>7.2</v>
      </c>
      <c r="R44" s="93">
        <v>33</v>
      </c>
      <c r="S44" s="93">
        <v>33</v>
      </c>
      <c r="T44" s="93">
        <v>33</v>
      </c>
      <c r="U44">
        <v>0</v>
      </c>
      <c r="V44">
        <v>85.812588000000005</v>
      </c>
      <c r="W44">
        <v>3.8</v>
      </c>
      <c r="X44">
        <v>78</v>
      </c>
      <c r="Y44">
        <v>26</v>
      </c>
      <c r="Z44">
        <v>26</v>
      </c>
      <c r="AA44">
        <v>181.14</v>
      </c>
      <c r="AB44">
        <v>36.229999999999997</v>
      </c>
      <c r="AC44">
        <v>73</v>
      </c>
      <c r="AD44">
        <v>38</v>
      </c>
      <c r="AE44">
        <v>73</v>
      </c>
      <c r="AF44">
        <v>35</v>
      </c>
      <c r="AG44">
        <v>22.34</v>
      </c>
      <c r="AH44">
        <v>52.33</v>
      </c>
      <c r="AI44">
        <v>52.33</v>
      </c>
      <c r="AJ44">
        <v>26.75</v>
      </c>
      <c r="AK44">
        <v>158</v>
      </c>
      <c r="AL44">
        <v>67</v>
      </c>
      <c r="AM44">
        <v>1.9</v>
      </c>
    </row>
    <row r="45" spans="1:39">
      <c r="A45" t="s">
        <v>87</v>
      </c>
      <c r="B45" s="34">
        <v>109.8</v>
      </c>
      <c r="C45" s="34">
        <v>57.5</v>
      </c>
      <c r="D45" s="93">
        <f t="shared" si="0"/>
        <v>99</v>
      </c>
      <c r="E45" s="34"/>
      <c r="F45" s="34"/>
      <c r="G45" s="34"/>
      <c r="H45" s="34"/>
      <c r="I45" s="34"/>
      <c r="J45" s="37">
        <v>9.68</v>
      </c>
      <c r="K45" s="37">
        <v>9.68</v>
      </c>
      <c r="L45" s="37">
        <v>9.92</v>
      </c>
      <c r="M45">
        <v>70.19</v>
      </c>
      <c r="N45">
        <v>149.79</v>
      </c>
      <c r="O45">
        <v>52.98</v>
      </c>
      <c r="P45">
        <v>0</v>
      </c>
      <c r="Q45">
        <v>7.2</v>
      </c>
      <c r="R45" s="93">
        <v>33</v>
      </c>
      <c r="S45" s="93">
        <v>33</v>
      </c>
      <c r="T45" s="93">
        <v>33</v>
      </c>
      <c r="U45">
        <v>0</v>
      </c>
      <c r="V45">
        <v>69.944472000000005</v>
      </c>
      <c r="W45">
        <v>3.8</v>
      </c>
      <c r="X45">
        <v>78.5</v>
      </c>
      <c r="Y45">
        <v>26.16</v>
      </c>
      <c r="Z45">
        <v>26.17</v>
      </c>
      <c r="AA45">
        <v>194.12</v>
      </c>
      <c r="AB45">
        <v>38.82</v>
      </c>
      <c r="AC45">
        <v>70</v>
      </c>
      <c r="AD45">
        <v>36</v>
      </c>
      <c r="AE45">
        <v>76</v>
      </c>
      <c r="AF45">
        <v>37</v>
      </c>
      <c r="AG45">
        <v>23.34</v>
      </c>
      <c r="AH45">
        <v>57.67</v>
      </c>
      <c r="AI45">
        <v>57.67</v>
      </c>
      <c r="AJ45">
        <v>26.75</v>
      </c>
      <c r="AK45">
        <v>158</v>
      </c>
      <c r="AL45">
        <v>67</v>
      </c>
      <c r="AM45">
        <v>2.02</v>
      </c>
    </row>
    <row r="46" spans="1:39">
      <c r="A46" t="s">
        <v>88</v>
      </c>
      <c r="B46" s="34">
        <v>109.8</v>
      </c>
      <c r="C46" s="34">
        <v>57.5</v>
      </c>
      <c r="D46" s="93">
        <f t="shared" si="0"/>
        <v>99</v>
      </c>
      <c r="E46" s="34"/>
      <c r="F46" s="34"/>
      <c r="G46" s="34"/>
      <c r="H46" s="34"/>
      <c r="I46" s="34"/>
      <c r="J46" s="37">
        <v>10.4</v>
      </c>
      <c r="K46" s="37">
        <v>10.4</v>
      </c>
      <c r="L46" s="37">
        <v>10.66</v>
      </c>
      <c r="M46">
        <v>70.19</v>
      </c>
      <c r="N46">
        <v>149.79</v>
      </c>
      <c r="O46">
        <v>52.98</v>
      </c>
      <c r="P46">
        <v>0</v>
      </c>
      <c r="Q46">
        <v>7.2</v>
      </c>
      <c r="R46" s="93">
        <v>33</v>
      </c>
      <c r="S46" s="93">
        <v>33</v>
      </c>
      <c r="T46" s="93">
        <v>33</v>
      </c>
      <c r="U46">
        <v>0</v>
      </c>
      <c r="V46">
        <v>64.778561999999994</v>
      </c>
      <c r="W46">
        <v>3.8</v>
      </c>
      <c r="X46">
        <v>79</v>
      </c>
      <c r="Y46">
        <v>26.34</v>
      </c>
      <c r="Z46">
        <v>26.33</v>
      </c>
      <c r="AA46">
        <v>205.83</v>
      </c>
      <c r="AB46">
        <v>41.16</v>
      </c>
      <c r="AC46">
        <v>73</v>
      </c>
      <c r="AD46">
        <v>38</v>
      </c>
      <c r="AE46">
        <v>81</v>
      </c>
      <c r="AF46">
        <v>39</v>
      </c>
      <c r="AG46">
        <v>23.34</v>
      </c>
      <c r="AH46">
        <v>58</v>
      </c>
      <c r="AI46">
        <v>58</v>
      </c>
      <c r="AJ46">
        <v>26.75</v>
      </c>
      <c r="AK46">
        <v>165</v>
      </c>
      <c r="AL46">
        <v>70</v>
      </c>
      <c r="AM46">
        <v>2.02</v>
      </c>
    </row>
    <row r="47" spans="1:39">
      <c r="A47" t="s">
        <v>89</v>
      </c>
      <c r="B47" s="34">
        <v>109.8</v>
      </c>
      <c r="C47" s="34">
        <v>57.5</v>
      </c>
      <c r="D47" s="93">
        <f t="shared" si="0"/>
        <v>99</v>
      </c>
      <c r="E47" s="34"/>
      <c r="F47" s="34"/>
      <c r="G47" s="34"/>
      <c r="H47" s="34"/>
      <c r="I47" s="34"/>
      <c r="J47" s="37">
        <v>10.99</v>
      </c>
      <c r="K47" s="37">
        <v>10.99</v>
      </c>
      <c r="L47" s="37">
        <v>11.27</v>
      </c>
      <c r="M47">
        <v>70.19</v>
      </c>
      <c r="N47">
        <v>192.64</v>
      </c>
      <c r="O47">
        <v>52.98</v>
      </c>
      <c r="P47">
        <v>0</v>
      </c>
      <c r="Q47">
        <v>7.2</v>
      </c>
      <c r="R47" s="93">
        <v>33</v>
      </c>
      <c r="S47" s="93">
        <v>33</v>
      </c>
      <c r="T47" s="93">
        <v>33</v>
      </c>
      <c r="U47">
        <v>0</v>
      </c>
      <c r="V47">
        <v>57.945914999999999</v>
      </c>
      <c r="W47">
        <v>3.71</v>
      </c>
      <c r="X47">
        <v>79.5</v>
      </c>
      <c r="Y47">
        <v>26.5</v>
      </c>
      <c r="Z47">
        <v>26.5</v>
      </c>
      <c r="AA47">
        <v>191.88</v>
      </c>
      <c r="AB47">
        <v>38.380000000000003</v>
      </c>
      <c r="AC47">
        <v>80</v>
      </c>
      <c r="AD47">
        <v>38</v>
      </c>
      <c r="AE47">
        <v>85</v>
      </c>
      <c r="AF47">
        <v>40</v>
      </c>
      <c r="AG47">
        <v>30</v>
      </c>
      <c r="AH47">
        <v>68.33</v>
      </c>
      <c r="AI47">
        <v>68.33</v>
      </c>
      <c r="AJ47">
        <v>26.75</v>
      </c>
      <c r="AK47">
        <v>179</v>
      </c>
      <c r="AL47">
        <v>76</v>
      </c>
      <c r="AM47">
        <v>2.02</v>
      </c>
    </row>
    <row r="48" spans="1:39">
      <c r="A48" t="s">
        <v>90</v>
      </c>
      <c r="B48" s="34">
        <v>109.8</v>
      </c>
      <c r="C48" s="34">
        <v>57.5</v>
      </c>
      <c r="D48" s="93">
        <f t="shared" si="0"/>
        <v>99</v>
      </c>
      <c r="E48" s="34"/>
      <c r="F48" s="34"/>
      <c r="G48" s="34"/>
      <c r="H48" s="34"/>
      <c r="I48" s="34"/>
      <c r="J48" s="37">
        <v>11.57</v>
      </c>
      <c r="K48" s="37">
        <v>11.57</v>
      </c>
      <c r="L48" s="37">
        <v>11.86</v>
      </c>
      <c r="M48">
        <v>70.19</v>
      </c>
      <c r="N48">
        <v>192.64</v>
      </c>
      <c r="O48">
        <v>52.98</v>
      </c>
      <c r="P48">
        <v>0</v>
      </c>
      <c r="Q48">
        <v>7.2</v>
      </c>
      <c r="R48" s="93">
        <v>33</v>
      </c>
      <c r="S48" s="93">
        <v>33</v>
      </c>
      <c r="T48" s="93">
        <v>33</v>
      </c>
      <c r="U48">
        <v>0</v>
      </c>
      <c r="V48">
        <v>49.807169999999999</v>
      </c>
      <c r="W48">
        <v>3.71</v>
      </c>
      <c r="X48">
        <v>80</v>
      </c>
      <c r="Y48">
        <v>26.66</v>
      </c>
      <c r="Z48">
        <v>26.67</v>
      </c>
      <c r="AA48">
        <v>193.57</v>
      </c>
      <c r="AB48">
        <v>38.71</v>
      </c>
      <c r="AC48">
        <v>80</v>
      </c>
      <c r="AD48">
        <v>40</v>
      </c>
      <c r="AE48">
        <v>89</v>
      </c>
      <c r="AF48">
        <v>43</v>
      </c>
      <c r="AG48">
        <v>30.34</v>
      </c>
      <c r="AH48">
        <v>68.33</v>
      </c>
      <c r="AI48">
        <v>68.33</v>
      </c>
      <c r="AJ48">
        <v>28.26</v>
      </c>
      <c r="AK48">
        <v>179</v>
      </c>
      <c r="AL48">
        <v>76</v>
      </c>
      <c r="AM48">
        <v>2.02</v>
      </c>
    </row>
    <row r="49" spans="1:39">
      <c r="A49" t="s">
        <v>91</v>
      </c>
      <c r="B49" s="34">
        <v>109.8</v>
      </c>
      <c r="C49" s="34">
        <v>57.5</v>
      </c>
      <c r="D49" s="93">
        <f t="shared" si="0"/>
        <v>99</v>
      </c>
      <c r="E49" s="34"/>
      <c r="F49" s="34"/>
      <c r="G49" s="34"/>
      <c r="H49" s="34"/>
      <c r="I49" s="34"/>
      <c r="J49" s="37">
        <v>11.97</v>
      </c>
      <c r="K49" s="37">
        <v>11.97</v>
      </c>
      <c r="L49" s="37">
        <v>12.26</v>
      </c>
      <c r="M49">
        <v>70.19</v>
      </c>
      <c r="N49">
        <v>149.79</v>
      </c>
      <c r="O49">
        <v>52.98</v>
      </c>
      <c r="P49">
        <v>0</v>
      </c>
      <c r="Q49">
        <v>7.2</v>
      </c>
      <c r="R49" s="93">
        <v>33</v>
      </c>
      <c r="S49" s="93">
        <v>33</v>
      </c>
      <c r="T49" s="93">
        <v>33</v>
      </c>
      <c r="U49">
        <v>0</v>
      </c>
      <c r="V49">
        <v>52.653294000000002</v>
      </c>
      <c r="W49">
        <v>3.71</v>
      </c>
      <c r="X49">
        <v>95</v>
      </c>
      <c r="Y49">
        <v>31.66</v>
      </c>
      <c r="Z49">
        <v>31.67</v>
      </c>
      <c r="AA49">
        <v>154.16999999999999</v>
      </c>
      <c r="AB49">
        <v>30.83</v>
      </c>
      <c r="AC49">
        <v>78</v>
      </c>
      <c r="AD49">
        <v>40</v>
      </c>
      <c r="AE49">
        <v>90</v>
      </c>
      <c r="AF49">
        <v>43</v>
      </c>
      <c r="AG49">
        <v>31</v>
      </c>
      <c r="AH49">
        <v>68.33</v>
      </c>
      <c r="AI49">
        <v>68.33</v>
      </c>
      <c r="AJ49">
        <v>28.26</v>
      </c>
      <c r="AK49">
        <v>179</v>
      </c>
      <c r="AL49">
        <v>76</v>
      </c>
      <c r="AM49">
        <v>2.02</v>
      </c>
    </row>
    <row r="50" spans="1:39">
      <c r="A50" t="s">
        <v>92</v>
      </c>
      <c r="B50" s="34">
        <v>109.8</v>
      </c>
      <c r="C50" s="34">
        <v>57.5</v>
      </c>
      <c r="D50" s="93">
        <f t="shared" si="0"/>
        <v>99</v>
      </c>
      <c r="E50" s="34"/>
      <c r="F50" s="34"/>
      <c r="G50" s="34"/>
      <c r="H50" s="34"/>
      <c r="I50" s="34"/>
      <c r="J50" s="37">
        <v>12.04</v>
      </c>
      <c r="K50" s="37">
        <v>12.04</v>
      </c>
      <c r="L50" s="37">
        <v>12.35</v>
      </c>
      <c r="M50">
        <v>70.19</v>
      </c>
      <c r="N50">
        <v>149.79</v>
      </c>
      <c r="O50">
        <v>52.98</v>
      </c>
      <c r="P50">
        <v>0</v>
      </c>
      <c r="Q50">
        <v>7.2</v>
      </c>
      <c r="R50" s="93">
        <v>33</v>
      </c>
      <c r="S50" s="93">
        <v>33</v>
      </c>
      <c r="T50" s="93">
        <v>33</v>
      </c>
      <c r="U50">
        <v>0</v>
      </c>
      <c r="V50">
        <v>55.460430000000002</v>
      </c>
      <c r="W50">
        <v>3.71</v>
      </c>
      <c r="X50">
        <v>95</v>
      </c>
      <c r="Y50">
        <v>31.66</v>
      </c>
      <c r="Z50">
        <v>31.67</v>
      </c>
      <c r="AA50">
        <v>151.93</v>
      </c>
      <c r="AB50">
        <v>30.38</v>
      </c>
      <c r="AC50">
        <v>78</v>
      </c>
      <c r="AD50">
        <v>41</v>
      </c>
      <c r="AE50">
        <v>90</v>
      </c>
      <c r="AF50">
        <v>43</v>
      </c>
      <c r="AG50">
        <v>31.34</v>
      </c>
      <c r="AH50">
        <v>68.33</v>
      </c>
      <c r="AI50">
        <v>68.33</v>
      </c>
      <c r="AJ50">
        <v>28.26</v>
      </c>
      <c r="AK50">
        <v>179</v>
      </c>
      <c r="AL50">
        <v>76</v>
      </c>
      <c r="AM50">
        <v>2.02</v>
      </c>
    </row>
    <row r="51" spans="1:39">
      <c r="A51" t="s">
        <v>93</v>
      </c>
      <c r="B51" s="34">
        <v>109.8</v>
      </c>
      <c r="C51" s="34">
        <v>57.5</v>
      </c>
      <c r="D51" s="93">
        <f t="shared" si="0"/>
        <v>99</v>
      </c>
      <c r="E51" s="34"/>
      <c r="F51" s="34"/>
      <c r="G51" s="34"/>
      <c r="H51" s="34"/>
      <c r="I51" s="34"/>
      <c r="J51" s="37">
        <v>12.03</v>
      </c>
      <c r="K51" s="37">
        <v>12.03</v>
      </c>
      <c r="L51" s="37">
        <v>12.34</v>
      </c>
      <c r="M51">
        <v>70.19</v>
      </c>
      <c r="N51">
        <v>192.64</v>
      </c>
      <c r="O51">
        <v>52.98</v>
      </c>
      <c r="P51">
        <v>0</v>
      </c>
      <c r="Q51">
        <v>7.2</v>
      </c>
      <c r="R51" s="93">
        <v>33</v>
      </c>
      <c r="S51" s="93">
        <v>33</v>
      </c>
      <c r="T51" s="93">
        <v>33</v>
      </c>
      <c r="U51">
        <v>0</v>
      </c>
      <c r="V51">
        <v>53.852175000000003</v>
      </c>
      <c r="W51">
        <v>3.71</v>
      </c>
      <c r="X51">
        <v>95</v>
      </c>
      <c r="Y51">
        <v>31.66</v>
      </c>
      <c r="Z51">
        <v>31.67</v>
      </c>
      <c r="AA51">
        <v>156.85</v>
      </c>
      <c r="AB51">
        <v>31.37</v>
      </c>
      <c r="AC51">
        <v>67</v>
      </c>
      <c r="AD51">
        <v>36</v>
      </c>
      <c r="AE51">
        <v>90</v>
      </c>
      <c r="AF51">
        <v>43</v>
      </c>
      <c r="AG51">
        <v>28.34</v>
      </c>
      <c r="AH51">
        <v>76.67</v>
      </c>
      <c r="AI51">
        <v>76.67</v>
      </c>
      <c r="AJ51">
        <v>28.26</v>
      </c>
      <c r="AK51">
        <v>186</v>
      </c>
      <c r="AL51">
        <v>79</v>
      </c>
      <c r="AM51">
        <v>3.85</v>
      </c>
    </row>
    <row r="52" spans="1:39">
      <c r="A52" t="s">
        <v>94</v>
      </c>
      <c r="B52" s="34">
        <v>109.8</v>
      </c>
      <c r="C52" s="34">
        <v>57.5</v>
      </c>
      <c r="D52" s="93">
        <f t="shared" si="0"/>
        <v>99</v>
      </c>
      <c r="E52" s="34"/>
      <c r="F52" s="34"/>
      <c r="G52" s="34"/>
      <c r="H52" s="34"/>
      <c r="I52" s="34"/>
      <c r="J52" s="37">
        <v>12.08</v>
      </c>
      <c r="K52" s="37">
        <v>12.08</v>
      </c>
      <c r="L52" s="37">
        <v>12.38</v>
      </c>
      <c r="M52">
        <v>70.19</v>
      </c>
      <c r="N52">
        <v>192.64</v>
      </c>
      <c r="O52">
        <v>52.98</v>
      </c>
      <c r="P52">
        <v>0</v>
      </c>
      <c r="Q52">
        <v>7.2</v>
      </c>
      <c r="R52" s="93">
        <v>33</v>
      </c>
      <c r="S52" s="93">
        <v>33</v>
      </c>
      <c r="T52" s="93">
        <v>33</v>
      </c>
      <c r="U52">
        <v>0</v>
      </c>
      <c r="V52">
        <v>55.928286</v>
      </c>
      <c r="W52">
        <v>3.71</v>
      </c>
      <c r="X52">
        <v>95</v>
      </c>
      <c r="Y52">
        <v>31.66</v>
      </c>
      <c r="Z52">
        <v>31.67</v>
      </c>
      <c r="AA52">
        <v>161.97999999999999</v>
      </c>
      <c r="AB52">
        <v>32.39</v>
      </c>
      <c r="AC52">
        <v>63</v>
      </c>
      <c r="AD52">
        <v>37</v>
      </c>
      <c r="AE52">
        <v>90</v>
      </c>
      <c r="AF52">
        <v>43</v>
      </c>
      <c r="AG52">
        <v>28.34</v>
      </c>
      <c r="AH52">
        <v>76.67</v>
      </c>
      <c r="AI52">
        <v>76.67</v>
      </c>
      <c r="AJ52">
        <v>28.26</v>
      </c>
      <c r="AK52">
        <v>186</v>
      </c>
      <c r="AL52">
        <v>79</v>
      </c>
      <c r="AM52">
        <v>3.85</v>
      </c>
    </row>
    <row r="53" spans="1:39">
      <c r="A53" t="s">
        <v>95</v>
      </c>
      <c r="B53" s="34">
        <v>109.8</v>
      </c>
      <c r="C53" s="34">
        <v>57.5</v>
      </c>
      <c r="D53" s="93">
        <f t="shared" si="0"/>
        <v>99</v>
      </c>
      <c r="E53" s="34"/>
      <c r="F53" s="34"/>
      <c r="G53" s="34"/>
      <c r="H53" s="34"/>
      <c r="I53" s="34"/>
      <c r="J53" s="37">
        <v>12.13</v>
      </c>
      <c r="K53" s="37">
        <v>12.13</v>
      </c>
      <c r="L53" s="37">
        <v>12.43</v>
      </c>
      <c r="M53">
        <v>70.19</v>
      </c>
      <c r="N53">
        <v>192.64</v>
      </c>
      <c r="O53">
        <v>52.98</v>
      </c>
      <c r="P53">
        <v>0</v>
      </c>
      <c r="Q53">
        <v>7.2</v>
      </c>
      <c r="R53" s="93">
        <v>33</v>
      </c>
      <c r="S53" s="93">
        <v>33</v>
      </c>
      <c r="T53" s="93">
        <v>33</v>
      </c>
      <c r="U53">
        <v>0</v>
      </c>
      <c r="V53">
        <v>54.076355999999997</v>
      </c>
      <c r="W53">
        <v>3.71</v>
      </c>
      <c r="X53">
        <v>105</v>
      </c>
      <c r="Y53">
        <v>35</v>
      </c>
      <c r="Z53">
        <v>35</v>
      </c>
      <c r="AA53">
        <v>118.98</v>
      </c>
      <c r="AB53">
        <v>23.8</v>
      </c>
      <c r="AC53">
        <v>57</v>
      </c>
      <c r="AD53">
        <v>32</v>
      </c>
      <c r="AE53">
        <v>90</v>
      </c>
      <c r="AF53">
        <v>43</v>
      </c>
      <c r="AG53">
        <v>32.340000000000003</v>
      </c>
      <c r="AH53">
        <v>76.67</v>
      </c>
      <c r="AI53">
        <v>76.67</v>
      </c>
      <c r="AJ53">
        <v>28.26</v>
      </c>
      <c r="AK53">
        <v>186</v>
      </c>
      <c r="AL53">
        <v>79</v>
      </c>
      <c r="AM53">
        <v>3.85</v>
      </c>
    </row>
    <row r="54" spans="1:39">
      <c r="A54" t="s">
        <v>96</v>
      </c>
      <c r="B54" s="34">
        <v>109.8</v>
      </c>
      <c r="C54" s="34">
        <v>57.5</v>
      </c>
      <c r="D54" s="93">
        <f t="shared" si="0"/>
        <v>99</v>
      </c>
      <c r="E54" s="34"/>
      <c r="F54" s="34"/>
      <c r="G54" s="34"/>
      <c r="H54" s="34"/>
      <c r="I54" s="34"/>
      <c r="J54" s="37">
        <v>13.44</v>
      </c>
      <c r="K54" s="37">
        <v>13.44</v>
      </c>
      <c r="L54" s="37">
        <v>13.77</v>
      </c>
      <c r="M54">
        <v>70.19</v>
      </c>
      <c r="N54">
        <v>192.64</v>
      </c>
      <c r="O54">
        <v>52.98</v>
      </c>
      <c r="P54">
        <v>0</v>
      </c>
      <c r="Q54">
        <v>7.2</v>
      </c>
      <c r="R54" s="93">
        <v>33</v>
      </c>
      <c r="S54" s="93">
        <v>33</v>
      </c>
      <c r="T54" s="93">
        <v>33</v>
      </c>
      <c r="U54">
        <v>0</v>
      </c>
      <c r="V54">
        <v>52.000245</v>
      </c>
      <c r="W54">
        <v>3.71</v>
      </c>
      <c r="X54">
        <v>105</v>
      </c>
      <c r="Y54">
        <v>35</v>
      </c>
      <c r="Z54">
        <v>35</v>
      </c>
      <c r="AA54">
        <v>122.65</v>
      </c>
      <c r="AB54">
        <v>24.53</v>
      </c>
      <c r="AC54">
        <v>57</v>
      </c>
      <c r="AD54">
        <v>35</v>
      </c>
      <c r="AE54">
        <v>90</v>
      </c>
      <c r="AF54">
        <v>43</v>
      </c>
      <c r="AG54">
        <v>32.659999999999997</v>
      </c>
      <c r="AH54">
        <v>76.67</v>
      </c>
      <c r="AI54">
        <v>76.67</v>
      </c>
      <c r="AJ54">
        <v>28.26</v>
      </c>
      <c r="AK54">
        <v>186</v>
      </c>
      <c r="AL54">
        <v>79</v>
      </c>
      <c r="AM54">
        <v>3.85</v>
      </c>
    </row>
    <row r="55" spans="1:39">
      <c r="A55" t="s">
        <v>97</v>
      </c>
      <c r="B55" s="34">
        <v>109.8</v>
      </c>
      <c r="C55" s="34">
        <v>57.5</v>
      </c>
      <c r="D55" s="93">
        <f t="shared" si="0"/>
        <v>99</v>
      </c>
      <c r="E55" s="34"/>
      <c r="F55" s="34"/>
      <c r="G55" s="34"/>
      <c r="H55" s="34"/>
      <c r="I55" s="34"/>
      <c r="J55" s="37">
        <v>13.46</v>
      </c>
      <c r="K55" s="37">
        <v>13.46</v>
      </c>
      <c r="L55" s="37">
        <v>13.79</v>
      </c>
      <c r="M55">
        <v>70.19</v>
      </c>
      <c r="N55">
        <v>149.79</v>
      </c>
      <c r="O55">
        <v>52.98</v>
      </c>
      <c r="P55">
        <v>0</v>
      </c>
      <c r="Q55">
        <v>7.2</v>
      </c>
      <c r="R55" s="93">
        <v>33</v>
      </c>
      <c r="S55" s="93">
        <v>33</v>
      </c>
      <c r="T55" s="93">
        <v>33</v>
      </c>
      <c r="U55">
        <v>0</v>
      </c>
      <c r="V55">
        <v>48.822723000000003</v>
      </c>
      <c r="W55">
        <v>3.89</v>
      </c>
      <c r="X55">
        <v>105</v>
      </c>
      <c r="Y55">
        <v>35</v>
      </c>
      <c r="Z55">
        <v>35</v>
      </c>
      <c r="AA55">
        <v>167.68</v>
      </c>
      <c r="AB55">
        <v>33.54</v>
      </c>
      <c r="AC55">
        <v>70</v>
      </c>
      <c r="AD55">
        <v>38</v>
      </c>
      <c r="AE55">
        <v>90</v>
      </c>
      <c r="AF55">
        <v>43</v>
      </c>
      <c r="AG55">
        <v>33</v>
      </c>
      <c r="AH55">
        <v>76.67</v>
      </c>
      <c r="AI55">
        <v>76.67</v>
      </c>
      <c r="AJ55">
        <v>28.26</v>
      </c>
      <c r="AK55">
        <v>186</v>
      </c>
      <c r="AL55">
        <v>79</v>
      </c>
      <c r="AM55">
        <v>3.85</v>
      </c>
    </row>
    <row r="56" spans="1:39">
      <c r="A56" t="s">
        <v>98</v>
      </c>
      <c r="B56" s="34">
        <v>109.8</v>
      </c>
      <c r="C56" s="34">
        <v>57.5</v>
      </c>
      <c r="D56" s="93">
        <f t="shared" si="0"/>
        <v>99</v>
      </c>
      <c r="E56" s="34"/>
      <c r="F56" s="34"/>
      <c r="G56" s="34"/>
      <c r="H56" s="34"/>
      <c r="I56" s="34"/>
      <c r="J56" s="37">
        <v>13.32</v>
      </c>
      <c r="K56" s="37">
        <v>13.32</v>
      </c>
      <c r="L56" s="37">
        <v>13.66</v>
      </c>
      <c r="M56">
        <v>70.19</v>
      </c>
      <c r="N56">
        <v>149.79</v>
      </c>
      <c r="O56">
        <v>52.98</v>
      </c>
      <c r="P56">
        <v>0</v>
      </c>
      <c r="Q56">
        <v>7.2</v>
      </c>
      <c r="R56" s="93">
        <v>33</v>
      </c>
      <c r="S56" s="93">
        <v>33</v>
      </c>
      <c r="T56" s="93">
        <v>33</v>
      </c>
      <c r="U56">
        <v>0</v>
      </c>
      <c r="V56">
        <v>44.767971000000003</v>
      </c>
      <c r="W56">
        <v>3.89</v>
      </c>
      <c r="X56">
        <v>105</v>
      </c>
      <c r="Y56">
        <v>35</v>
      </c>
      <c r="Z56">
        <v>35</v>
      </c>
      <c r="AA56">
        <v>166.15</v>
      </c>
      <c r="AB56">
        <v>33.229999999999997</v>
      </c>
      <c r="AC56">
        <v>70</v>
      </c>
      <c r="AD56">
        <v>38</v>
      </c>
      <c r="AE56">
        <v>90</v>
      </c>
      <c r="AF56">
        <v>43</v>
      </c>
      <c r="AG56">
        <v>32.659999999999997</v>
      </c>
      <c r="AH56">
        <v>76.67</v>
      </c>
      <c r="AI56">
        <v>76.67</v>
      </c>
      <c r="AJ56">
        <v>26.75</v>
      </c>
      <c r="AK56">
        <v>186</v>
      </c>
      <c r="AL56">
        <v>79</v>
      </c>
      <c r="AM56">
        <v>3.85</v>
      </c>
    </row>
    <row r="57" spans="1:39">
      <c r="A57" t="s">
        <v>99</v>
      </c>
      <c r="B57" s="34">
        <v>109.8</v>
      </c>
      <c r="C57" s="34">
        <v>57.5</v>
      </c>
      <c r="D57" s="93">
        <f t="shared" si="0"/>
        <v>99</v>
      </c>
      <c r="E57" s="34"/>
      <c r="F57" s="34"/>
      <c r="G57" s="34"/>
      <c r="H57" s="34"/>
      <c r="I57" s="34"/>
      <c r="J57" s="37">
        <v>13.2</v>
      </c>
      <c r="K57" s="37">
        <v>13.2</v>
      </c>
      <c r="L57" s="37">
        <v>13.52</v>
      </c>
      <c r="M57">
        <v>70.19</v>
      </c>
      <c r="N57">
        <v>192.64</v>
      </c>
      <c r="O57">
        <v>52.98</v>
      </c>
      <c r="P57">
        <v>0</v>
      </c>
      <c r="Q57">
        <v>7.4</v>
      </c>
      <c r="R57" s="93">
        <v>33</v>
      </c>
      <c r="S57" s="93">
        <v>33</v>
      </c>
      <c r="T57" s="93">
        <v>33</v>
      </c>
      <c r="U57">
        <v>0</v>
      </c>
      <c r="V57">
        <v>44.144162999999999</v>
      </c>
      <c r="W57">
        <v>3.89</v>
      </c>
      <c r="X57">
        <v>105</v>
      </c>
      <c r="Y57">
        <v>35</v>
      </c>
      <c r="Z57">
        <v>35</v>
      </c>
      <c r="AA57">
        <v>208.33</v>
      </c>
      <c r="AB57">
        <v>41.67</v>
      </c>
      <c r="AC57">
        <v>75</v>
      </c>
      <c r="AD57">
        <v>37</v>
      </c>
      <c r="AE57">
        <v>89</v>
      </c>
      <c r="AF57">
        <v>43</v>
      </c>
      <c r="AG57">
        <v>32</v>
      </c>
      <c r="AH57">
        <v>76.67</v>
      </c>
      <c r="AI57">
        <v>76.67</v>
      </c>
      <c r="AJ57">
        <v>26.75</v>
      </c>
      <c r="AK57">
        <v>186</v>
      </c>
      <c r="AL57">
        <v>79</v>
      </c>
      <c r="AM57">
        <v>3.85</v>
      </c>
    </row>
    <row r="58" spans="1:39">
      <c r="A58" t="s">
        <v>100</v>
      </c>
      <c r="B58" s="34">
        <v>109.8</v>
      </c>
      <c r="C58" s="34">
        <v>57.5</v>
      </c>
      <c r="D58" s="93">
        <f t="shared" si="0"/>
        <v>99</v>
      </c>
      <c r="E58" s="34"/>
      <c r="F58" s="34"/>
      <c r="G58" s="34"/>
      <c r="H58" s="34"/>
      <c r="I58" s="34"/>
      <c r="J58" s="37">
        <v>13.02</v>
      </c>
      <c r="K58" s="37">
        <v>13.02</v>
      </c>
      <c r="L58" s="37">
        <v>13.34</v>
      </c>
      <c r="M58">
        <v>70.19</v>
      </c>
      <c r="N58">
        <v>231.17</v>
      </c>
      <c r="O58">
        <v>52.98</v>
      </c>
      <c r="P58">
        <v>0</v>
      </c>
      <c r="Q58">
        <v>7.4</v>
      </c>
      <c r="R58" s="93">
        <v>33</v>
      </c>
      <c r="S58" s="93">
        <v>33</v>
      </c>
      <c r="T58" s="93">
        <v>33</v>
      </c>
      <c r="U58">
        <v>0</v>
      </c>
      <c r="V58">
        <v>43.500861</v>
      </c>
      <c r="W58">
        <v>3.89</v>
      </c>
      <c r="X58">
        <v>105</v>
      </c>
      <c r="Y58">
        <v>35</v>
      </c>
      <c r="Z58">
        <v>35</v>
      </c>
      <c r="AA58">
        <v>208.33</v>
      </c>
      <c r="AB58">
        <v>41.67</v>
      </c>
      <c r="AC58">
        <v>75</v>
      </c>
      <c r="AD58">
        <v>37</v>
      </c>
      <c r="AE58">
        <v>88</v>
      </c>
      <c r="AF58">
        <v>42</v>
      </c>
      <c r="AG58">
        <v>31.66</v>
      </c>
      <c r="AH58">
        <v>76.67</v>
      </c>
      <c r="AI58">
        <v>76.67</v>
      </c>
      <c r="AJ58">
        <v>26.75</v>
      </c>
      <c r="AK58">
        <v>182</v>
      </c>
      <c r="AL58">
        <v>78</v>
      </c>
      <c r="AM58">
        <v>3.85</v>
      </c>
    </row>
    <row r="59" spans="1:39">
      <c r="A59" t="s">
        <v>101</v>
      </c>
      <c r="B59" s="34">
        <v>157.96</v>
      </c>
      <c r="C59" s="34">
        <v>57.5</v>
      </c>
      <c r="D59" s="93">
        <f t="shared" si="0"/>
        <v>99</v>
      </c>
      <c r="E59" s="34"/>
      <c r="F59" s="34"/>
      <c r="G59" s="34"/>
      <c r="H59" s="34"/>
      <c r="I59" s="34"/>
      <c r="J59" s="37">
        <v>12.58</v>
      </c>
      <c r="K59" s="37">
        <v>12.58</v>
      </c>
      <c r="L59" s="37">
        <v>12.89</v>
      </c>
      <c r="M59">
        <v>70.19</v>
      </c>
      <c r="N59">
        <v>272.33999999999997</v>
      </c>
      <c r="O59">
        <v>52.98</v>
      </c>
      <c r="P59">
        <v>0</v>
      </c>
      <c r="Q59">
        <v>7.4</v>
      </c>
      <c r="R59" s="93">
        <v>33</v>
      </c>
      <c r="S59" s="93">
        <v>33</v>
      </c>
      <c r="T59" s="93">
        <v>33</v>
      </c>
      <c r="U59">
        <v>0</v>
      </c>
      <c r="V59">
        <v>42.730848000000002</v>
      </c>
      <c r="W59">
        <v>4.17</v>
      </c>
      <c r="X59">
        <v>105</v>
      </c>
      <c r="Y59">
        <v>35</v>
      </c>
      <c r="Z59">
        <v>35</v>
      </c>
      <c r="AA59">
        <v>207.08</v>
      </c>
      <c r="AB59">
        <v>41.41</v>
      </c>
      <c r="AC59">
        <v>77</v>
      </c>
      <c r="AD59">
        <v>37</v>
      </c>
      <c r="AE59">
        <v>86</v>
      </c>
      <c r="AF59">
        <v>41</v>
      </c>
      <c r="AG59">
        <v>31.34</v>
      </c>
      <c r="AH59">
        <v>76.67</v>
      </c>
      <c r="AI59">
        <v>76.67</v>
      </c>
      <c r="AJ59">
        <v>27.26</v>
      </c>
      <c r="AK59">
        <v>179</v>
      </c>
      <c r="AL59">
        <v>76</v>
      </c>
      <c r="AM59">
        <v>3.85</v>
      </c>
    </row>
    <row r="60" spans="1:39">
      <c r="A60" t="s">
        <v>102</v>
      </c>
      <c r="B60" s="34">
        <v>170.14</v>
      </c>
      <c r="C60" s="34">
        <v>57.5</v>
      </c>
      <c r="D60" s="93">
        <f t="shared" si="0"/>
        <v>99</v>
      </c>
      <c r="E60" s="34"/>
      <c r="F60" s="34"/>
      <c r="G60" s="34"/>
      <c r="H60" s="34"/>
      <c r="I60" s="34"/>
      <c r="J60" s="37">
        <v>15.92</v>
      </c>
      <c r="K60" s="37">
        <v>15.92</v>
      </c>
      <c r="L60" s="37">
        <v>16.32</v>
      </c>
      <c r="M60">
        <v>70.19</v>
      </c>
      <c r="N60">
        <v>272.33999999999997</v>
      </c>
      <c r="O60">
        <v>52.98</v>
      </c>
      <c r="P60">
        <v>0</v>
      </c>
      <c r="Q60">
        <v>7.4</v>
      </c>
      <c r="R60" s="93">
        <v>33</v>
      </c>
      <c r="S60" s="93">
        <v>33</v>
      </c>
      <c r="T60" s="93">
        <v>33</v>
      </c>
      <c r="U60">
        <v>0</v>
      </c>
      <c r="V60">
        <v>41.502726000000003</v>
      </c>
      <c r="W60">
        <v>4.17</v>
      </c>
      <c r="X60">
        <v>105</v>
      </c>
      <c r="Y60">
        <v>35</v>
      </c>
      <c r="Z60">
        <v>35</v>
      </c>
      <c r="AA60">
        <v>203.41</v>
      </c>
      <c r="AB60">
        <v>40.68</v>
      </c>
      <c r="AC60">
        <v>77</v>
      </c>
      <c r="AD60">
        <v>36</v>
      </c>
      <c r="AE60">
        <v>83</v>
      </c>
      <c r="AF60">
        <v>40</v>
      </c>
      <c r="AG60">
        <v>31</v>
      </c>
      <c r="AH60">
        <v>76.67</v>
      </c>
      <c r="AI60">
        <v>76.67</v>
      </c>
      <c r="AJ60">
        <v>27.26</v>
      </c>
      <c r="AK60">
        <v>175</v>
      </c>
      <c r="AL60">
        <v>75</v>
      </c>
      <c r="AM60">
        <v>3.85</v>
      </c>
    </row>
    <row r="61" spans="1:39">
      <c r="A61" t="s">
        <v>103</v>
      </c>
      <c r="B61" s="34">
        <v>170.14</v>
      </c>
      <c r="C61" s="34">
        <v>57.5</v>
      </c>
      <c r="D61" s="93">
        <f t="shared" si="0"/>
        <v>99</v>
      </c>
      <c r="E61" s="34"/>
      <c r="F61" s="34"/>
      <c r="G61" s="34"/>
      <c r="H61" s="34"/>
      <c r="I61" s="34"/>
      <c r="J61" s="37">
        <v>15.92</v>
      </c>
      <c r="K61" s="37">
        <v>15.92</v>
      </c>
      <c r="L61" s="37">
        <v>16.32</v>
      </c>
      <c r="M61">
        <v>70.19</v>
      </c>
      <c r="N61">
        <v>272.33999999999997</v>
      </c>
      <c r="O61">
        <v>52.98</v>
      </c>
      <c r="P61">
        <v>0</v>
      </c>
      <c r="Q61">
        <v>7.4</v>
      </c>
      <c r="R61" s="93">
        <v>33</v>
      </c>
      <c r="S61" s="93">
        <v>33</v>
      </c>
      <c r="T61" s="93">
        <v>33</v>
      </c>
      <c r="U61">
        <v>0</v>
      </c>
      <c r="V61">
        <v>36.921635999999999</v>
      </c>
      <c r="W61">
        <v>4.17</v>
      </c>
      <c r="X61">
        <v>95</v>
      </c>
      <c r="Y61">
        <v>31.66</v>
      </c>
      <c r="Z61">
        <v>31.67</v>
      </c>
      <c r="AA61">
        <v>195.73</v>
      </c>
      <c r="AB61">
        <v>39.15</v>
      </c>
      <c r="AC61">
        <v>70</v>
      </c>
      <c r="AD61">
        <v>36</v>
      </c>
      <c r="AE61">
        <v>81</v>
      </c>
      <c r="AF61">
        <v>39</v>
      </c>
      <c r="AG61">
        <v>30.66</v>
      </c>
      <c r="AH61">
        <v>76.67</v>
      </c>
      <c r="AI61">
        <v>76.67</v>
      </c>
      <c r="AJ61">
        <v>28.26</v>
      </c>
      <c r="AK61">
        <v>169</v>
      </c>
      <c r="AL61">
        <v>73</v>
      </c>
      <c r="AM61">
        <v>3.85</v>
      </c>
    </row>
    <row r="62" spans="1:39">
      <c r="A62" t="s">
        <v>104</v>
      </c>
      <c r="B62" s="34">
        <v>170.14</v>
      </c>
      <c r="C62" s="34">
        <v>57.5</v>
      </c>
      <c r="D62" s="93">
        <f t="shared" si="0"/>
        <v>99</v>
      </c>
      <c r="E62" s="34"/>
      <c r="F62" s="34"/>
      <c r="G62" s="34"/>
      <c r="H62" s="34"/>
      <c r="I62" s="34"/>
      <c r="J62" s="37">
        <v>15.92</v>
      </c>
      <c r="K62" s="37">
        <v>15.92</v>
      </c>
      <c r="L62" s="37">
        <v>16.32</v>
      </c>
      <c r="M62">
        <v>70.19</v>
      </c>
      <c r="N62">
        <v>272.33999999999997</v>
      </c>
      <c r="O62">
        <v>52.98</v>
      </c>
      <c r="P62">
        <v>0</v>
      </c>
      <c r="Q62">
        <v>7.6</v>
      </c>
      <c r="R62" s="93">
        <v>33</v>
      </c>
      <c r="S62" s="93">
        <v>33</v>
      </c>
      <c r="T62" s="93">
        <v>33</v>
      </c>
      <c r="U62">
        <v>0</v>
      </c>
      <c r="V62">
        <v>36.707202000000002</v>
      </c>
      <c r="W62">
        <v>4.17</v>
      </c>
      <c r="X62">
        <v>95</v>
      </c>
      <c r="Y62">
        <v>31.66</v>
      </c>
      <c r="Z62">
        <v>31.67</v>
      </c>
      <c r="AA62">
        <v>188.06</v>
      </c>
      <c r="AB62">
        <v>37.61</v>
      </c>
      <c r="AC62">
        <v>70</v>
      </c>
      <c r="AD62">
        <v>35</v>
      </c>
      <c r="AE62">
        <v>78</v>
      </c>
      <c r="AF62">
        <v>37</v>
      </c>
      <c r="AG62">
        <v>30</v>
      </c>
      <c r="AH62">
        <v>76.67</v>
      </c>
      <c r="AI62">
        <v>76.67</v>
      </c>
      <c r="AJ62">
        <v>28.26</v>
      </c>
      <c r="AK62">
        <v>162</v>
      </c>
      <c r="AL62">
        <v>70</v>
      </c>
      <c r="AM62">
        <v>3.85</v>
      </c>
    </row>
    <row r="63" spans="1:39">
      <c r="A63" t="s">
        <v>105</v>
      </c>
      <c r="B63" s="34">
        <v>170.14</v>
      </c>
      <c r="C63" s="34">
        <v>57.5</v>
      </c>
      <c r="D63" s="93">
        <f t="shared" si="0"/>
        <v>99</v>
      </c>
      <c r="E63" s="34"/>
      <c r="F63" s="34"/>
      <c r="G63" s="34"/>
      <c r="H63" s="34"/>
      <c r="I63" s="34"/>
      <c r="J63" s="37">
        <v>15.85</v>
      </c>
      <c r="K63" s="37">
        <v>15.85</v>
      </c>
      <c r="L63" s="37">
        <v>16.25</v>
      </c>
      <c r="M63">
        <v>70.19</v>
      </c>
      <c r="N63">
        <v>272.33999999999997</v>
      </c>
      <c r="O63">
        <v>52.98</v>
      </c>
      <c r="P63">
        <v>0</v>
      </c>
      <c r="Q63">
        <v>12</v>
      </c>
      <c r="R63" s="93">
        <v>33</v>
      </c>
      <c r="S63" s="93">
        <v>33</v>
      </c>
      <c r="T63" s="93">
        <v>33</v>
      </c>
      <c r="U63">
        <v>0</v>
      </c>
      <c r="V63">
        <v>32.506245</v>
      </c>
      <c r="W63">
        <v>4.45</v>
      </c>
      <c r="X63">
        <v>95</v>
      </c>
      <c r="Y63">
        <v>31.66</v>
      </c>
      <c r="Z63">
        <v>31.67</v>
      </c>
      <c r="AA63">
        <v>194.32</v>
      </c>
      <c r="AB63">
        <v>38.86</v>
      </c>
      <c r="AC63">
        <v>72</v>
      </c>
      <c r="AD63">
        <v>37</v>
      </c>
      <c r="AE63">
        <v>74</v>
      </c>
      <c r="AF63">
        <v>36</v>
      </c>
      <c r="AG63">
        <v>29.34</v>
      </c>
      <c r="AH63">
        <v>76.67</v>
      </c>
      <c r="AI63">
        <v>76.67</v>
      </c>
      <c r="AJ63">
        <v>28.26</v>
      </c>
      <c r="AK63">
        <v>155</v>
      </c>
      <c r="AL63">
        <v>67</v>
      </c>
      <c r="AM63">
        <v>3.85</v>
      </c>
    </row>
    <row r="64" spans="1:39">
      <c r="A64" t="s">
        <v>106</v>
      </c>
      <c r="B64" s="34">
        <v>170.14</v>
      </c>
      <c r="C64" s="34">
        <v>57.5</v>
      </c>
      <c r="D64" s="93">
        <f t="shared" si="0"/>
        <v>99</v>
      </c>
      <c r="E64" s="34"/>
      <c r="F64" s="34"/>
      <c r="G64" s="34"/>
      <c r="H64" s="34"/>
      <c r="I64" s="34"/>
      <c r="J64" s="37">
        <v>15.28</v>
      </c>
      <c r="K64" s="37">
        <v>15.28</v>
      </c>
      <c r="L64" s="37">
        <v>15.66</v>
      </c>
      <c r="M64">
        <v>70.19</v>
      </c>
      <c r="N64">
        <v>272.33999999999997</v>
      </c>
      <c r="O64">
        <v>52.98</v>
      </c>
      <c r="P64">
        <v>0</v>
      </c>
      <c r="Q64">
        <v>13.01</v>
      </c>
      <c r="R64" s="93">
        <v>33</v>
      </c>
      <c r="S64" s="93">
        <v>33</v>
      </c>
      <c r="T64" s="93">
        <v>33</v>
      </c>
      <c r="U64">
        <v>0</v>
      </c>
      <c r="V64">
        <v>28.734155999999999</v>
      </c>
      <c r="W64">
        <v>4.45</v>
      </c>
      <c r="X64">
        <v>95</v>
      </c>
      <c r="Y64">
        <v>31.66</v>
      </c>
      <c r="Z64">
        <v>31.67</v>
      </c>
      <c r="AA64">
        <v>181.77</v>
      </c>
      <c r="AB64">
        <v>36.35</v>
      </c>
      <c r="AC64">
        <v>70</v>
      </c>
      <c r="AD64">
        <v>34</v>
      </c>
      <c r="AE64">
        <v>71</v>
      </c>
      <c r="AF64">
        <v>34</v>
      </c>
      <c r="AG64">
        <v>28.66</v>
      </c>
      <c r="AH64">
        <v>76.67</v>
      </c>
      <c r="AI64">
        <v>76.67</v>
      </c>
      <c r="AJ64">
        <v>28.77</v>
      </c>
      <c r="AK64">
        <v>148</v>
      </c>
      <c r="AL64">
        <v>64</v>
      </c>
      <c r="AM64">
        <v>3.85</v>
      </c>
    </row>
    <row r="65" spans="1:39">
      <c r="A65" t="s">
        <v>107</v>
      </c>
      <c r="B65" s="34">
        <v>170.14</v>
      </c>
      <c r="C65" s="34">
        <v>57.5</v>
      </c>
      <c r="D65" s="93">
        <f t="shared" si="0"/>
        <v>99</v>
      </c>
      <c r="E65" s="34"/>
      <c r="F65" s="34"/>
      <c r="G65" s="34"/>
      <c r="H65" s="34"/>
      <c r="I65" s="34"/>
      <c r="J65" s="37">
        <v>12.47</v>
      </c>
      <c r="K65" s="37">
        <v>12.47</v>
      </c>
      <c r="L65" s="37">
        <v>12.79</v>
      </c>
      <c r="M65">
        <v>70.19</v>
      </c>
      <c r="N65">
        <v>272.33999999999997</v>
      </c>
      <c r="O65">
        <v>52.98</v>
      </c>
      <c r="P65">
        <v>0</v>
      </c>
      <c r="Q65">
        <v>13.61</v>
      </c>
      <c r="R65" s="93">
        <v>33</v>
      </c>
      <c r="S65" s="93">
        <v>33</v>
      </c>
      <c r="T65" s="93">
        <v>33</v>
      </c>
      <c r="U65">
        <v>0</v>
      </c>
      <c r="V65">
        <v>26.02449</v>
      </c>
      <c r="W65">
        <v>4.45</v>
      </c>
      <c r="X65">
        <v>95</v>
      </c>
      <c r="Y65">
        <v>31.66</v>
      </c>
      <c r="Z65">
        <v>31.67</v>
      </c>
      <c r="AA65">
        <v>169.22</v>
      </c>
      <c r="AB65">
        <v>33.840000000000003</v>
      </c>
      <c r="AC65">
        <v>67</v>
      </c>
      <c r="AD65">
        <v>32</v>
      </c>
      <c r="AE65">
        <v>66</v>
      </c>
      <c r="AF65">
        <v>31</v>
      </c>
      <c r="AG65">
        <v>28.34</v>
      </c>
      <c r="AH65">
        <v>76.67</v>
      </c>
      <c r="AI65">
        <v>76.67</v>
      </c>
      <c r="AJ65">
        <v>28.77</v>
      </c>
      <c r="AK65">
        <v>138</v>
      </c>
      <c r="AL65">
        <v>59</v>
      </c>
      <c r="AM65">
        <v>3.85</v>
      </c>
    </row>
    <row r="66" spans="1:39">
      <c r="A66" t="s">
        <v>108</v>
      </c>
      <c r="B66" s="34">
        <v>170.14</v>
      </c>
      <c r="C66" s="34">
        <v>57.5</v>
      </c>
      <c r="D66" s="93">
        <f t="shared" si="0"/>
        <v>99</v>
      </c>
      <c r="E66" s="34"/>
      <c r="F66" s="34"/>
      <c r="G66" s="34"/>
      <c r="H66" s="34"/>
      <c r="I66" s="34"/>
      <c r="J66" s="37">
        <v>10.94</v>
      </c>
      <c r="K66" s="37">
        <v>10.94</v>
      </c>
      <c r="L66" s="37">
        <v>11.22</v>
      </c>
      <c r="M66">
        <v>70.19</v>
      </c>
      <c r="N66">
        <v>272.33999999999997</v>
      </c>
      <c r="O66">
        <v>52.98</v>
      </c>
      <c r="P66">
        <v>0</v>
      </c>
      <c r="Q66">
        <v>14.01</v>
      </c>
      <c r="R66" s="93">
        <v>33</v>
      </c>
      <c r="S66" s="93">
        <v>33</v>
      </c>
      <c r="T66" s="93">
        <v>33</v>
      </c>
      <c r="U66">
        <v>0</v>
      </c>
      <c r="V66">
        <v>23.188113000000001</v>
      </c>
      <c r="W66">
        <v>4.45</v>
      </c>
      <c r="X66">
        <v>95</v>
      </c>
      <c r="Y66">
        <v>31.66</v>
      </c>
      <c r="Z66">
        <v>31.67</v>
      </c>
      <c r="AA66">
        <v>156.66999999999999</v>
      </c>
      <c r="AB66">
        <v>31.33</v>
      </c>
      <c r="AC66">
        <v>65</v>
      </c>
      <c r="AD66">
        <v>30</v>
      </c>
      <c r="AE66">
        <v>61</v>
      </c>
      <c r="AF66">
        <v>29</v>
      </c>
      <c r="AG66">
        <v>27.66</v>
      </c>
      <c r="AH66">
        <v>76.67</v>
      </c>
      <c r="AI66">
        <v>76.67</v>
      </c>
      <c r="AJ66">
        <v>27.25</v>
      </c>
      <c r="AK66">
        <v>127</v>
      </c>
      <c r="AL66">
        <v>55</v>
      </c>
      <c r="AM66">
        <v>3.85</v>
      </c>
    </row>
    <row r="67" spans="1:39">
      <c r="A67" t="s">
        <v>109</v>
      </c>
      <c r="B67" s="34">
        <v>170.14</v>
      </c>
      <c r="C67" s="34">
        <v>57.5</v>
      </c>
      <c r="D67" s="93">
        <f t="shared" si="0"/>
        <v>99</v>
      </c>
      <c r="E67" s="34"/>
      <c r="F67" s="34"/>
      <c r="G67" s="34"/>
      <c r="H67" s="34"/>
      <c r="I67" s="34"/>
      <c r="J67" s="37">
        <v>8.44</v>
      </c>
      <c r="K67" s="37">
        <v>8.44</v>
      </c>
      <c r="L67" s="37">
        <v>8.65</v>
      </c>
      <c r="M67">
        <v>70.19</v>
      </c>
      <c r="N67">
        <v>272.33999999999997</v>
      </c>
      <c r="O67">
        <v>52.98</v>
      </c>
      <c r="P67">
        <v>0</v>
      </c>
      <c r="Q67">
        <v>17.010000000000002</v>
      </c>
      <c r="R67" s="93">
        <v>33</v>
      </c>
      <c r="S67" s="93">
        <v>33</v>
      </c>
      <c r="T67" s="93">
        <v>33</v>
      </c>
      <c r="U67">
        <v>0</v>
      </c>
      <c r="V67">
        <v>20.400471</v>
      </c>
      <c r="W67">
        <v>4.91</v>
      </c>
      <c r="X67">
        <v>95</v>
      </c>
      <c r="Y67">
        <v>31.66</v>
      </c>
      <c r="Z67">
        <v>31.67</v>
      </c>
      <c r="AA67">
        <v>142.93</v>
      </c>
      <c r="AB67">
        <v>28.58</v>
      </c>
      <c r="AC67">
        <v>57</v>
      </c>
      <c r="AD67">
        <v>29</v>
      </c>
      <c r="AE67">
        <v>55</v>
      </c>
      <c r="AF67">
        <v>27</v>
      </c>
      <c r="AG67">
        <v>27.34</v>
      </c>
      <c r="AH67">
        <v>76.67</v>
      </c>
      <c r="AI67">
        <v>76.67</v>
      </c>
      <c r="AJ67">
        <v>28.26</v>
      </c>
      <c r="AK67">
        <v>117</v>
      </c>
      <c r="AL67">
        <v>50</v>
      </c>
      <c r="AM67">
        <v>3.85</v>
      </c>
    </row>
    <row r="68" spans="1:39">
      <c r="A68" t="s">
        <v>110</v>
      </c>
      <c r="B68" s="34">
        <v>170.14</v>
      </c>
      <c r="C68" s="34">
        <v>57.5</v>
      </c>
      <c r="D68" s="93">
        <f t="shared" ref="D68:D98" si="1">R68+S68+T68</f>
        <v>99</v>
      </c>
      <c r="E68" s="34"/>
      <c r="F68" s="34"/>
      <c r="G68" s="34"/>
      <c r="H68" s="34"/>
      <c r="I68" s="34"/>
      <c r="J68" s="37">
        <v>7.81</v>
      </c>
      <c r="K68" s="37">
        <v>7.81</v>
      </c>
      <c r="L68" s="37">
        <v>8</v>
      </c>
      <c r="M68">
        <v>70.19</v>
      </c>
      <c r="N68">
        <v>272.33999999999997</v>
      </c>
      <c r="O68">
        <v>52.98</v>
      </c>
      <c r="P68">
        <v>0</v>
      </c>
      <c r="Q68">
        <v>16.61</v>
      </c>
      <c r="R68" s="93">
        <v>33</v>
      </c>
      <c r="S68" s="93">
        <v>33</v>
      </c>
      <c r="T68" s="93">
        <v>33</v>
      </c>
      <c r="U68">
        <v>0</v>
      </c>
      <c r="V68">
        <v>21.355677</v>
      </c>
      <c r="W68">
        <v>4.91</v>
      </c>
      <c r="X68">
        <v>95</v>
      </c>
      <c r="Y68">
        <v>31.66</v>
      </c>
      <c r="Z68">
        <v>31.67</v>
      </c>
      <c r="AA68">
        <v>129.18</v>
      </c>
      <c r="AB68">
        <v>25.84</v>
      </c>
      <c r="AC68">
        <v>50</v>
      </c>
      <c r="AD68">
        <v>26</v>
      </c>
      <c r="AE68">
        <v>49</v>
      </c>
      <c r="AF68">
        <v>23</v>
      </c>
      <c r="AG68">
        <v>27</v>
      </c>
      <c r="AH68">
        <v>76.67</v>
      </c>
      <c r="AI68">
        <v>76.67</v>
      </c>
      <c r="AJ68">
        <v>28.26</v>
      </c>
      <c r="AK68">
        <v>103</v>
      </c>
      <c r="AL68">
        <v>44</v>
      </c>
      <c r="AM68">
        <v>3.85</v>
      </c>
    </row>
    <row r="69" spans="1:39">
      <c r="A69" t="s">
        <v>111</v>
      </c>
      <c r="B69" s="34">
        <v>170.14</v>
      </c>
      <c r="C69" s="34">
        <v>57.5</v>
      </c>
      <c r="D69" s="93">
        <f t="shared" si="1"/>
        <v>88</v>
      </c>
      <c r="E69" s="34"/>
      <c r="F69" s="34"/>
      <c r="G69" s="34"/>
      <c r="H69" s="34"/>
      <c r="I69" s="34"/>
      <c r="J69" s="37">
        <v>7.18</v>
      </c>
      <c r="K69" s="37">
        <v>7.18</v>
      </c>
      <c r="L69" s="37">
        <v>7.36</v>
      </c>
      <c r="M69">
        <v>70.19</v>
      </c>
      <c r="N69">
        <v>272.33999999999997</v>
      </c>
      <c r="O69">
        <v>52.98</v>
      </c>
      <c r="P69">
        <v>0</v>
      </c>
      <c r="Q69">
        <v>16.21</v>
      </c>
      <c r="R69" s="93">
        <v>33</v>
      </c>
      <c r="S69" s="93">
        <v>22</v>
      </c>
      <c r="T69" s="93">
        <v>33</v>
      </c>
      <c r="U69">
        <v>0</v>
      </c>
      <c r="V69">
        <v>18.353601000000001</v>
      </c>
      <c r="W69">
        <v>4.91</v>
      </c>
      <c r="X69">
        <v>105</v>
      </c>
      <c r="Y69">
        <v>35</v>
      </c>
      <c r="Z69">
        <v>35</v>
      </c>
      <c r="AA69">
        <v>115.46</v>
      </c>
      <c r="AB69">
        <v>23.09</v>
      </c>
      <c r="AC69">
        <v>45</v>
      </c>
      <c r="AD69">
        <v>24</v>
      </c>
      <c r="AE69">
        <v>42</v>
      </c>
      <c r="AF69">
        <v>20</v>
      </c>
      <c r="AG69">
        <v>26.66</v>
      </c>
      <c r="AH69">
        <v>76.67</v>
      </c>
      <c r="AI69">
        <v>76.67</v>
      </c>
      <c r="AJ69">
        <v>28.26</v>
      </c>
      <c r="AK69">
        <v>89</v>
      </c>
      <c r="AL69">
        <v>38</v>
      </c>
      <c r="AM69">
        <v>3.85</v>
      </c>
    </row>
    <row r="70" spans="1:39">
      <c r="A70" t="s">
        <v>112</v>
      </c>
      <c r="B70" s="34">
        <v>170.14</v>
      </c>
      <c r="C70" s="34">
        <v>57.5</v>
      </c>
      <c r="D70" s="93">
        <f t="shared" si="1"/>
        <v>78</v>
      </c>
      <c r="E70" s="34"/>
      <c r="F70" s="34"/>
      <c r="G70" s="34"/>
      <c r="H70" s="34"/>
      <c r="I70" s="34"/>
      <c r="J70" s="37">
        <v>6.55</v>
      </c>
      <c r="K70" s="37">
        <v>6.55</v>
      </c>
      <c r="L70" s="37">
        <v>6.71</v>
      </c>
      <c r="M70">
        <v>70.19</v>
      </c>
      <c r="N70">
        <v>272.33999999999997</v>
      </c>
      <c r="O70">
        <v>52.98</v>
      </c>
      <c r="P70">
        <v>0</v>
      </c>
      <c r="Q70">
        <v>16.010000000000002</v>
      </c>
      <c r="R70" s="93">
        <v>33</v>
      </c>
      <c r="S70" s="93">
        <v>12</v>
      </c>
      <c r="T70" s="93">
        <v>33</v>
      </c>
      <c r="U70">
        <v>0</v>
      </c>
      <c r="V70">
        <v>15.517224000000001</v>
      </c>
      <c r="W70">
        <v>4.91</v>
      </c>
      <c r="X70">
        <v>105</v>
      </c>
      <c r="Y70">
        <v>35</v>
      </c>
      <c r="Z70">
        <v>35</v>
      </c>
      <c r="AA70">
        <v>92.47</v>
      </c>
      <c r="AB70">
        <v>18.489999999999998</v>
      </c>
      <c r="AC70">
        <v>38</v>
      </c>
      <c r="AD70">
        <v>19</v>
      </c>
      <c r="AE70">
        <v>37</v>
      </c>
      <c r="AF70">
        <v>18</v>
      </c>
      <c r="AG70">
        <v>26.34</v>
      </c>
      <c r="AH70">
        <v>76</v>
      </c>
      <c r="AI70">
        <v>76</v>
      </c>
      <c r="AJ70">
        <v>28.26</v>
      </c>
      <c r="AK70">
        <v>78</v>
      </c>
      <c r="AL70">
        <v>34</v>
      </c>
      <c r="AM70">
        <v>3.85</v>
      </c>
    </row>
    <row r="71" spans="1:39">
      <c r="A71" t="s">
        <v>113</v>
      </c>
      <c r="B71" s="34">
        <v>170.14</v>
      </c>
      <c r="C71" s="34">
        <v>57.5</v>
      </c>
      <c r="D71" s="93">
        <f t="shared" si="1"/>
        <v>73</v>
      </c>
      <c r="E71" s="34"/>
      <c r="F71" s="34"/>
      <c r="G71" s="34"/>
      <c r="H71" s="34"/>
      <c r="I71" s="34"/>
      <c r="J71" s="37">
        <v>5.68</v>
      </c>
      <c r="K71" s="37">
        <v>5.68</v>
      </c>
      <c r="L71" s="37">
        <v>5.83</v>
      </c>
      <c r="M71">
        <v>70.19</v>
      </c>
      <c r="N71">
        <v>272.33999999999997</v>
      </c>
      <c r="O71">
        <v>52.98</v>
      </c>
      <c r="P71">
        <v>0</v>
      </c>
      <c r="Q71">
        <v>19.010000000000002</v>
      </c>
      <c r="R71" s="93">
        <v>33</v>
      </c>
      <c r="S71" s="93">
        <v>7</v>
      </c>
      <c r="T71" s="93">
        <v>33</v>
      </c>
      <c r="U71">
        <v>0</v>
      </c>
      <c r="V71">
        <v>12.729582000000001</v>
      </c>
      <c r="W71">
        <v>5.56</v>
      </c>
      <c r="X71">
        <v>105</v>
      </c>
      <c r="Y71">
        <v>35</v>
      </c>
      <c r="Z71">
        <v>35</v>
      </c>
      <c r="AA71">
        <v>81.72</v>
      </c>
      <c r="AB71">
        <v>16.34</v>
      </c>
      <c r="AC71">
        <v>30</v>
      </c>
      <c r="AD71">
        <v>16</v>
      </c>
      <c r="AE71">
        <v>30</v>
      </c>
      <c r="AF71">
        <v>15</v>
      </c>
      <c r="AG71">
        <v>26</v>
      </c>
      <c r="AH71">
        <v>76.67</v>
      </c>
      <c r="AI71">
        <v>76.67</v>
      </c>
      <c r="AJ71">
        <v>28.26</v>
      </c>
      <c r="AK71">
        <v>60</v>
      </c>
      <c r="AL71">
        <v>25</v>
      </c>
      <c r="AM71">
        <v>3.85</v>
      </c>
    </row>
    <row r="72" spans="1:39">
      <c r="A72" t="s">
        <v>114</v>
      </c>
      <c r="B72" s="34">
        <v>170.14</v>
      </c>
      <c r="C72" s="34">
        <v>76.37</v>
      </c>
      <c r="D72" s="93">
        <f t="shared" si="1"/>
        <v>64.56</v>
      </c>
      <c r="E72" s="34"/>
      <c r="F72" s="34"/>
      <c r="G72" s="34"/>
      <c r="H72" s="34"/>
      <c r="I72" s="34"/>
      <c r="J72" s="37">
        <v>4.82</v>
      </c>
      <c r="K72" s="37">
        <v>4.82</v>
      </c>
      <c r="L72" s="37">
        <v>4.9400000000000004</v>
      </c>
      <c r="M72">
        <v>70.19</v>
      </c>
      <c r="N72">
        <v>272.33999999999997</v>
      </c>
      <c r="O72">
        <v>52.98</v>
      </c>
      <c r="P72">
        <v>0</v>
      </c>
      <c r="Q72">
        <v>18.809999999999999</v>
      </c>
      <c r="R72" s="93">
        <v>32.1</v>
      </c>
      <c r="S72" s="93">
        <v>1</v>
      </c>
      <c r="T72" s="93">
        <v>31.46</v>
      </c>
      <c r="U72">
        <v>0</v>
      </c>
      <c r="V72">
        <v>9.9321929999999998</v>
      </c>
      <c r="W72">
        <v>5.56</v>
      </c>
      <c r="X72">
        <v>105</v>
      </c>
      <c r="Y72">
        <v>35</v>
      </c>
      <c r="Z72">
        <v>35</v>
      </c>
      <c r="AA72">
        <v>70.98</v>
      </c>
      <c r="AB72">
        <v>14.19</v>
      </c>
      <c r="AC72">
        <v>25</v>
      </c>
      <c r="AD72">
        <v>13</v>
      </c>
      <c r="AE72">
        <v>25</v>
      </c>
      <c r="AF72">
        <v>12</v>
      </c>
      <c r="AG72">
        <v>25.66</v>
      </c>
      <c r="AH72">
        <v>76.67</v>
      </c>
      <c r="AI72">
        <v>76.67</v>
      </c>
      <c r="AJ72">
        <v>28.76</v>
      </c>
      <c r="AK72">
        <v>49</v>
      </c>
      <c r="AL72">
        <v>21</v>
      </c>
      <c r="AM72">
        <v>3.85</v>
      </c>
    </row>
    <row r="73" spans="1:39">
      <c r="A73" t="s">
        <v>115</v>
      </c>
      <c r="B73" s="34">
        <v>170.14</v>
      </c>
      <c r="C73" s="34">
        <v>57.5</v>
      </c>
      <c r="D73" s="93">
        <f t="shared" si="1"/>
        <v>50.629999999999995</v>
      </c>
      <c r="E73" s="34"/>
      <c r="F73" s="34"/>
      <c r="G73" s="34"/>
      <c r="H73" s="34"/>
      <c r="I73" s="34"/>
      <c r="J73" s="37">
        <v>3.95</v>
      </c>
      <c r="K73" s="37">
        <v>3.95</v>
      </c>
      <c r="L73" s="37">
        <v>4.05</v>
      </c>
      <c r="M73">
        <v>70.19</v>
      </c>
      <c r="N73">
        <v>272.33999999999997</v>
      </c>
      <c r="O73">
        <v>52.98</v>
      </c>
      <c r="P73">
        <v>0</v>
      </c>
      <c r="Q73">
        <v>17.010000000000002</v>
      </c>
      <c r="R73" s="93">
        <v>25.57</v>
      </c>
      <c r="S73" s="93">
        <v>0</v>
      </c>
      <c r="T73" s="93">
        <v>25.06</v>
      </c>
      <c r="U73">
        <v>0</v>
      </c>
      <c r="V73">
        <v>7.0178399999999996</v>
      </c>
      <c r="W73">
        <v>5.56</v>
      </c>
      <c r="X73">
        <v>72.5</v>
      </c>
      <c r="Y73">
        <v>24.16</v>
      </c>
      <c r="Z73">
        <v>24.17</v>
      </c>
      <c r="AA73">
        <v>60.23</v>
      </c>
      <c r="AB73">
        <v>12.04</v>
      </c>
      <c r="AC73">
        <v>20</v>
      </c>
      <c r="AD73">
        <v>10</v>
      </c>
      <c r="AE73">
        <v>20</v>
      </c>
      <c r="AF73">
        <v>10</v>
      </c>
      <c r="AG73">
        <v>21.66</v>
      </c>
      <c r="AH73">
        <v>65</v>
      </c>
      <c r="AI73">
        <v>65</v>
      </c>
      <c r="AJ73">
        <v>29.27</v>
      </c>
      <c r="AK73">
        <v>39</v>
      </c>
      <c r="AL73">
        <v>16</v>
      </c>
      <c r="AM73">
        <v>3.85</v>
      </c>
    </row>
    <row r="74" spans="1:39">
      <c r="A74" t="s">
        <v>116</v>
      </c>
      <c r="B74" s="34">
        <v>170.14</v>
      </c>
      <c r="C74" s="34">
        <v>57.5</v>
      </c>
      <c r="D74" s="93">
        <f t="shared" si="1"/>
        <v>39.36</v>
      </c>
      <c r="E74" s="34"/>
      <c r="F74" s="34"/>
      <c r="G74" s="34"/>
      <c r="H74" s="34"/>
      <c r="I74" s="34"/>
      <c r="J74" s="37">
        <v>3.08</v>
      </c>
      <c r="K74" s="37">
        <v>3.08</v>
      </c>
      <c r="L74" s="37">
        <v>3.16</v>
      </c>
      <c r="M74">
        <v>70.19</v>
      </c>
      <c r="N74">
        <v>272.33999999999997</v>
      </c>
      <c r="O74">
        <v>52.98</v>
      </c>
      <c r="P74">
        <v>0</v>
      </c>
      <c r="Q74">
        <v>15.41</v>
      </c>
      <c r="R74" s="93">
        <v>19.88</v>
      </c>
      <c r="S74" s="93">
        <v>0</v>
      </c>
      <c r="T74" s="93">
        <v>19.48</v>
      </c>
      <c r="U74">
        <v>0</v>
      </c>
      <c r="V74">
        <v>4.2691860000000004</v>
      </c>
      <c r="W74">
        <v>5.56</v>
      </c>
      <c r="X74">
        <v>72.5</v>
      </c>
      <c r="Y74">
        <v>24.16</v>
      </c>
      <c r="Z74">
        <v>24.17</v>
      </c>
      <c r="AA74">
        <v>49.48</v>
      </c>
      <c r="AB74">
        <v>9.9</v>
      </c>
      <c r="AC74">
        <v>18</v>
      </c>
      <c r="AD74">
        <v>8</v>
      </c>
      <c r="AE74">
        <v>15</v>
      </c>
      <c r="AF74">
        <v>7</v>
      </c>
      <c r="AG74">
        <v>21</v>
      </c>
      <c r="AH74">
        <v>64.33</v>
      </c>
      <c r="AI74">
        <v>64.33</v>
      </c>
      <c r="AJ74">
        <v>29.27</v>
      </c>
      <c r="AK74">
        <v>32</v>
      </c>
      <c r="AL74">
        <v>13</v>
      </c>
      <c r="AM74">
        <v>3.85</v>
      </c>
    </row>
    <row r="75" spans="1:39">
      <c r="A75" t="s">
        <v>117</v>
      </c>
      <c r="B75" s="34">
        <v>170.14</v>
      </c>
      <c r="C75" s="34">
        <v>57.5</v>
      </c>
      <c r="D75" s="93">
        <f t="shared" si="1"/>
        <v>0</v>
      </c>
      <c r="E75" s="34"/>
      <c r="F75" s="34"/>
      <c r="G75" s="34"/>
      <c r="H75" s="34"/>
      <c r="I75" s="34"/>
      <c r="J75" s="37">
        <v>2.48</v>
      </c>
      <c r="K75" s="37">
        <v>2.48</v>
      </c>
      <c r="L75" s="37">
        <v>2.5499999999999998</v>
      </c>
      <c r="M75">
        <v>70.19</v>
      </c>
      <c r="N75">
        <v>272.33999999999997</v>
      </c>
      <c r="O75">
        <v>52.98</v>
      </c>
      <c r="P75">
        <v>0</v>
      </c>
      <c r="Q75">
        <v>11.6</v>
      </c>
      <c r="R75" s="93">
        <v>0</v>
      </c>
      <c r="S75" s="93">
        <v>0</v>
      </c>
      <c r="T75" s="93">
        <v>0</v>
      </c>
      <c r="U75">
        <v>0</v>
      </c>
      <c r="V75">
        <v>2.4075090000000001</v>
      </c>
      <c r="W75">
        <v>6.02</v>
      </c>
      <c r="X75">
        <v>72.5</v>
      </c>
      <c r="Y75">
        <v>24.16</v>
      </c>
      <c r="Z75">
        <v>24.17</v>
      </c>
      <c r="AA75">
        <v>39.909999999999997</v>
      </c>
      <c r="AB75">
        <v>7.98</v>
      </c>
      <c r="AC75">
        <v>15</v>
      </c>
      <c r="AD75">
        <v>7</v>
      </c>
      <c r="AE75">
        <v>10</v>
      </c>
      <c r="AF75">
        <v>5</v>
      </c>
      <c r="AG75">
        <v>20</v>
      </c>
      <c r="AH75">
        <v>56.67</v>
      </c>
      <c r="AI75">
        <v>56.67</v>
      </c>
      <c r="AJ75">
        <v>28.26</v>
      </c>
      <c r="AK75">
        <v>18</v>
      </c>
      <c r="AL75">
        <v>7</v>
      </c>
      <c r="AM75">
        <v>3.85</v>
      </c>
    </row>
    <row r="76" spans="1:39">
      <c r="A76" t="s">
        <v>118</v>
      </c>
      <c r="B76" s="34">
        <v>170.14</v>
      </c>
      <c r="C76" s="34">
        <v>57.5</v>
      </c>
      <c r="D76" s="93">
        <f t="shared" si="1"/>
        <v>0</v>
      </c>
      <c r="E76" s="34"/>
      <c r="F76" s="34"/>
      <c r="G76" s="34"/>
      <c r="H76" s="34"/>
      <c r="I76" s="34"/>
      <c r="J76" s="37">
        <v>1.88</v>
      </c>
      <c r="K76" s="37">
        <v>1.88</v>
      </c>
      <c r="L76" s="37">
        <v>1.93</v>
      </c>
      <c r="M76">
        <v>70.19</v>
      </c>
      <c r="N76">
        <v>272.33999999999997</v>
      </c>
      <c r="O76">
        <v>52.98</v>
      </c>
      <c r="P76">
        <v>0</v>
      </c>
      <c r="Q76">
        <v>10.6</v>
      </c>
      <c r="R76" s="93">
        <v>0</v>
      </c>
      <c r="S76" s="93">
        <v>0</v>
      </c>
      <c r="T76" s="93">
        <v>0</v>
      </c>
      <c r="U76">
        <v>0</v>
      </c>
      <c r="V76">
        <v>1.1598930000000001</v>
      </c>
      <c r="W76">
        <v>6.02</v>
      </c>
      <c r="X76">
        <v>72</v>
      </c>
      <c r="Y76">
        <v>24</v>
      </c>
      <c r="Z76">
        <v>24</v>
      </c>
      <c r="AA76">
        <v>30.34</v>
      </c>
      <c r="AB76">
        <v>6.07</v>
      </c>
      <c r="AC76">
        <v>10</v>
      </c>
      <c r="AD76">
        <v>5</v>
      </c>
      <c r="AE76">
        <v>7</v>
      </c>
      <c r="AF76">
        <v>3</v>
      </c>
      <c r="AG76">
        <v>19</v>
      </c>
      <c r="AH76">
        <v>56</v>
      </c>
      <c r="AI76">
        <v>56</v>
      </c>
      <c r="AJ76">
        <v>28.76</v>
      </c>
      <c r="AK76">
        <v>11</v>
      </c>
      <c r="AL76">
        <v>4</v>
      </c>
      <c r="AM76">
        <v>3.85</v>
      </c>
    </row>
    <row r="77" spans="1:39">
      <c r="A77" t="s">
        <v>119</v>
      </c>
      <c r="B77" s="34">
        <v>170.14</v>
      </c>
      <c r="C77" s="34">
        <v>57.5</v>
      </c>
      <c r="D77" s="93">
        <f t="shared" si="1"/>
        <v>0</v>
      </c>
      <c r="E77" s="34"/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70.19</v>
      </c>
      <c r="N77">
        <v>272.33999999999997</v>
      </c>
      <c r="O77">
        <v>52.98</v>
      </c>
      <c r="P77">
        <v>0</v>
      </c>
      <c r="Q77">
        <v>9.8000000000000007</v>
      </c>
      <c r="R77" s="93">
        <v>0</v>
      </c>
      <c r="S77" s="93">
        <v>0</v>
      </c>
      <c r="T77" s="93">
        <v>0</v>
      </c>
      <c r="U77">
        <v>0</v>
      </c>
      <c r="V77">
        <v>0.282663</v>
      </c>
      <c r="W77">
        <v>6.02</v>
      </c>
      <c r="X77">
        <v>85.5</v>
      </c>
      <c r="Y77">
        <v>28.5</v>
      </c>
      <c r="Z77">
        <v>28.5</v>
      </c>
      <c r="AA77">
        <v>20.77</v>
      </c>
      <c r="AB77">
        <v>4.1500000000000004</v>
      </c>
      <c r="AC77">
        <v>6</v>
      </c>
      <c r="AD77">
        <v>3</v>
      </c>
      <c r="AE77">
        <v>3</v>
      </c>
      <c r="AF77">
        <v>2</v>
      </c>
      <c r="AG77">
        <v>24</v>
      </c>
      <c r="AH77">
        <v>64.67</v>
      </c>
      <c r="AI77">
        <v>64.67</v>
      </c>
      <c r="AJ77">
        <v>28.76</v>
      </c>
      <c r="AK77">
        <v>7</v>
      </c>
      <c r="AL77">
        <v>3</v>
      </c>
      <c r="AM77">
        <v>3.85</v>
      </c>
    </row>
    <row r="78" spans="1:39">
      <c r="A78" t="s">
        <v>120</v>
      </c>
      <c r="B78" s="34">
        <v>170.14</v>
      </c>
      <c r="C78" s="34">
        <v>57.5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70.19</v>
      </c>
      <c r="N78">
        <v>272.33999999999997</v>
      </c>
      <c r="O78">
        <v>52.98</v>
      </c>
      <c r="P78">
        <v>0</v>
      </c>
      <c r="Q78">
        <v>8.4</v>
      </c>
      <c r="R78" s="93">
        <v>0</v>
      </c>
      <c r="S78" s="93">
        <v>0</v>
      </c>
      <c r="T78" s="93">
        <v>0</v>
      </c>
      <c r="U78">
        <v>0</v>
      </c>
      <c r="V78">
        <v>8.7722999999999995E-2</v>
      </c>
      <c r="W78">
        <v>6.02</v>
      </c>
      <c r="X78">
        <v>85</v>
      </c>
      <c r="Y78">
        <v>28.34</v>
      </c>
      <c r="Z78">
        <v>28.33</v>
      </c>
      <c r="AA78">
        <v>11.2</v>
      </c>
      <c r="AB78">
        <v>2.2400000000000002</v>
      </c>
      <c r="AC78">
        <v>4</v>
      </c>
      <c r="AD78">
        <v>2</v>
      </c>
      <c r="AE78">
        <v>1</v>
      </c>
      <c r="AF78">
        <v>1</v>
      </c>
      <c r="AG78">
        <v>23.66</v>
      </c>
      <c r="AH78">
        <v>64</v>
      </c>
      <c r="AI78">
        <v>64</v>
      </c>
      <c r="AJ78">
        <v>29.26</v>
      </c>
      <c r="AK78">
        <v>4</v>
      </c>
      <c r="AL78">
        <v>1</v>
      </c>
      <c r="AM78">
        <v>3.85</v>
      </c>
    </row>
    <row r="79" spans="1:39">
      <c r="A79" t="s">
        <v>121</v>
      </c>
      <c r="B79" s="34">
        <v>170.14</v>
      </c>
      <c r="C79" s="34">
        <v>57.5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70.19</v>
      </c>
      <c r="N79">
        <v>272.33999999999997</v>
      </c>
      <c r="O79">
        <v>52.98</v>
      </c>
      <c r="P79">
        <v>0</v>
      </c>
      <c r="Q79">
        <v>8</v>
      </c>
      <c r="R79" s="93">
        <v>0</v>
      </c>
      <c r="S79" s="93">
        <v>0</v>
      </c>
      <c r="T79" s="93">
        <v>0</v>
      </c>
      <c r="U79">
        <v>0</v>
      </c>
      <c r="V79">
        <v>0</v>
      </c>
      <c r="W79">
        <v>6.3</v>
      </c>
      <c r="X79">
        <v>84</v>
      </c>
      <c r="Y79">
        <v>28</v>
      </c>
      <c r="Z79">
        <v>28</v>
      </c>
      <c r="AA79">
        <v>6.3</v>
      </c>
      <c r="AB79">
        <v>1.26</v>
      </c>
      <c r="AC79">
        <v>2</v>
      </c>
      <c r="AD79">
        <v>1</v>
      </c>
      <c r="AE79">
        <v>0</v>
      </c>
      <c r="AF79">
        <v>0</v>
      </c>
      <c r="AG79">
        <v>23.66</v>
      </c>
      <c r="AH79">
        <v>63.33</v>
      </c>
      <c r="AI79">
        <v>63.33</v>
      </c>
      <c r="AJ79">
        <v>28.77</v>
      </c>
      <c r="AK79">
        <v>1</v>
      </c>
      <c r="AL79">
        <v>0</v>
      </c>
      <c r="AM79">
        <v>3.97</v>
      </c>
    </row>
    <row r="80" spans="1:39">
      <c r="A80" t="s">
        <v>122</v>
      </c>
      <c r="B80" s="34">
        <v>170.14</v>
      </c>
      <c r="C80" s="34">
        <v>57.5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70.19</v>
      </c>
      <c r="N80">
        <v>272.33999999999997</v>
      </c>
      <c r="O80">
        <v>52.98</v>
      </c>
      <c r="P80">
        <v>0</v>
      </c>
      <c r="Q80">
        <v>8</v>
      </c>
      <c r="R80" s="93">
        <v>0</v>
      </c>
      <c r="S80" s="93">
        <v>0</v>
      </c>
      <c r="T80" s="93">
        <v>0</v>
      </c>
      <c r="U80">
        <v>0</v>
      </c>
      <c r="V80">
        <v>0</v>
      </c>
      <c r="W80">
        <v>6.3</v>
      </c>
      <c r="X80">
        <v>82.5</v>
      </c>
      <c r="Y80">
        <v>27.5</v>
      </c>
      <c r="Z80">
        <v>27.5</v>
      </c>
      <c r="AA80">
        <v>2.8</v>
      </c>
      <c r="AB80">
        <v>0.56000000000000005</v>
      </c>
      <c r="AC80">
        <v>1</v>
      </c>
      <c r="AD80">
        <v>0</v>
      </c>
      <c r="AE80">
        <v>0</v>
      </c>
      <c r="AF80">
        <v>0</v>
      </c>
      <c r="AG80">
        <v>23</v>
      </c>
      <c r="AH80">
        <v>61.67</v>
      </c>
      <c r="AI80">
        <v>61.67</v>
      </c>
      <c r="AJ80">
        <v>29.78</v>
      </c>
      <c r="AK80">
        <v>1</v>
      </c>
      <c r="AL80">
        <v>0</v>
      </c>
      <c r="AM80">
        <v>3.97</v>
      </c>
    </row>
    <row r="81" spans="1:39">
      <c r="A81" t="s">
        <v>123</v>
      </c>
      <c r="B81" s="34">
        <v>170.14</v>
      </c>
      <c r="C81" s="34">
        <v>57.5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70.19</v>
      </c>
      <c r="N81">
        <v>272.33999999999997</v>
      </c>
      <c r="O81">
        <v>52.98</v>
      </c>
      <c r="P81">
        <v>0</v>
      </c>
      <c r="Q81">
        <v>7.4</v>
      </c>
      <c r="R81" s="93">
        <v>0</v>
      </c>
      <c r="S81" s="93">
        <v>0</v>
      </c>
      <c r="T81" s="93">
        <v>0</v>
      </c>
      <c r="U81">
        <v>0</v>
      </c>
      <c r="V81">
        <v>0</v>
      </c>
      <c r="W81">
        <v>6.3</v>
      </c>
      <c r="X81">
        <v>80</v>
      </c>
      <c r="Y81">
        <v>26.66</v>
      </c>
      <c r="Z81">
        <v>26.67</v>
      </c>
      <c r="AA81">
        <v>0.7</v>
      </c>
      <c r="AB81">
        <v>0.14000000000000001</v>
      </c>
      <c r="AC81">
        <v>0</v>
      </c>
      <c r="AD81">
        <v>0</v>
      </c>
      <c r="AE81">
        <v>0</v>
      </c>
      <c r="AF81">
        <v>0</v>
      </c>
      <c r="AG81">
        <v>21.66</v>
      </c>
      <c r="AH81">
        <v>59.33</v>
      </c>
      <c r="AI81">
        <v>59.33</v>
      </c>
      <c r="AJ81">
        <v>30.28</v>
      </c>
      <c r="AK81">
        <v>0</v>
      </c>
      <c r="AL81">
        <v>0</v>
      </c>
      <c r="AM81">
        <v>3.97</v>
      </c>
    </row>
    <row r="82" spans="1:39">
      <c r="A82" t="s">
        <v>124</v>
      </c>
      <c r="B82" s="34">
        <v>205.69</v>
      </c>
      <c r="C82" s="34">
        <v>57.5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70.19</v>
      </c>
      <c r="N82">
        <v>272.33999999999997</v>
      </c>
      <c r="O82">
        <v>81.87</v>
      </c>
      <c r="P82">
        <v>0</v>
      </c>
      <c r="Q82">
        <v>7.6</v>
      </c>
      <c r="R82" s="93">
        <v>0</v>
      </c>
      <c r="S82" s="93">
        <v>0</v>
      </c>
      <c r="T82" s="93">
        <v>0</v>
      </c>
      <c r="U82">
        <v>0</v>
      </c>
      <c r="V82">
        <v>0</v>
      </c>
      <c r="W82">
        <v>6.3</v>
      </c>
      <c r="X82">
        <v>79</v>
      </c>
      <c r="Y82">
        <v>26.34</v>
      </c>
      <c r="Z82">
        <v>26.33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</v>
      </c>
      <c r="AH82">
        <v>58.33</v>
      </c>
      <c r="AI82">
        <v>58.33</v>
      </c>
      <c r="AJ82">
        <v>30.28</v>
      </c>
      <c r="AK82">
        <v>0</v>
      </c>
      <c r="AL82">
        <v>0</v>
      </c>
      <c r="AM82">
        <v>3.97</v>
      </c>
    </row>
    <row r="83" spans="1:39">
      <c r="A83" t="s">
        <v>125</v>
      </c>
      <c r="B83" s="34">
        <v>261.51</v>
      </c>
      <c r="C83" s="34">
        <v>86.88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70.19</v>
      </c>
      <c r="N83">
        <v>272.33999999999997</v>
      </c>
      <c r="O83">
        <v>100.35</v>
      </c>
      <c r="P83">
        <v>0</v>
      </c>
      <c r="Q83">
        <v>7.6</v>
      </c>
      <c r="R83" s="93">
        <v>0</v>
      </c>
      <c r="S83" s="93">
        <v>0</v>
      </c>
      <c r="T83" s="93">
        <v>0</v>
      </c>
      <c r="U83">
        <v>0</v>
      </c>
      <c r="V83">
        <v>0</v>
      </c>
      <c r="W83">
        <v>6.3</v>
      </c>
      <c r="X83">
        <v>77.5</v>
      </c>
      <c r="Y83">
        <v>25.84</v>
      </c>
      <c r="Z83">
        <v>25.83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</v>
      </c>
      <c r="AH83">
        <v>56.67</v>
      </c>
      <c r="AI83">
        <v>56.67</v>
      </c>
      <c r="AJ83">
        <v>30.28</v>
      </c>
      <c r="AK83">
        <v>0</v>
      </c>
      <c r="AL83">
        <v>0</v>
      </c>
      <c r="AM83">
        <v>3.97</v>
      </c>
    </row>
    <row r="84" spans="1:39">
      <c r="A84" t="s">
        <v>126</v>
      </c>
      <c r="B84" s="34">
        <v>261.51</v>
      </c>
      <c r="C84" s="34">
        <v>86.88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70.19</v>
      </c>
      <c r="N84">
        <v>272.33999999999997</v>
      </c>
      <c r="O84">
        <v>100.35</v>
      </c>
      <c r="P84">
        <v>0</v>
      </c>
      <c r="Q84">
        <v>7.4</v>
      </c>
      <c r="R84" s="93">
        <v>0</v>
      </c>
      <c r="S84" s="93">
        <v>0</v>
      </c>
      <c r="T84" s="93">
        <v>0</v>
      </c>
      <c r="U84">
        <v>0</v>
      </c>
      <c r="V84">
        <v>0</v>
      </c>
      <c r="W84">
        <v>6.3</v>
      </c>
      <c r="X84">
        <v>75</v>
      </c>
      <c r="Y84">
        <v>25</v>
      </c>
      <c r="Z84">
        <v>25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19</v>
      </c>
      <c r="AH84">
        <v>55</v>
      </c>
      <c r="AI84">
        <v>55</v>
      </c>
      <c r="AJ84">
        <v>30.28</v>
      </c>
      <c r="AK84">
        <v>0</v>
      </c>
      <c r="AL84">
        <v>0</v>
      </c>
      <c r="AM84">
        <v>3.97</v>
      </c>
    </row>
    <row r="85" spans="1:39">
      <c r="A85" t="s">
        <v>127</v>
      </c>
      <c r="B85" s="34">
        <v>261.51</v>
      </c>
      <c r="C85" s="34">
        <v>86.88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70.19</v>
      </c>
      <c r="N85">
        <v>272.33999999999997</v>
      </c>
      <c r="O85">
        <v>100.35</v>
      </c>
      <c r="P85">
        <v>0</v>
      </c>
      <c r="Q85">
        <v>7.4</v>
      </c>
      <c r="R85" s="93">
        <v>0</v>
      </c>
      <c r="S85" s="93">
        <v>0</v>
      </c>
      <c r="T85" s="93">
        <v>0</v>
      </c>
      <c r="U85">
        <v>0</v>
      </c>
      <c r="V85">
        <v>0</v>
      </c>
      <c r="W85">
        <v>6.3</v>
      </c>
      <c r="X85">
        <v>66.5</v>
      </c>
      <c r="Y85">
        <v>22.16</v>
      </c>
      <c r="Z85">
        <v>22.17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18.34</v>
      </c>
      <c r="AH85">
        <v>53.33</v>
      </c>
      <c r="AI85">
        <v>53.33</v>
      </c>
      <c r="AJ85">
        <v>29.78</v>
      </c>
      <c r="AK85">
        <v>0</v>
      </c>
      <c r="AL85">
        <v>0</v>
      </c>
      <c r="AM85">
        <v>3.97</v>
      </c>
    </row>
    <row r="86" spans="1:39">
      <c r="A86" t="s">
        <v>128</v>
      </c>
      <c r="B86" s="34">
        <v>261.51</v>
      </c>
      <c r="C86" s="34">
        <v>86.88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66.05</v>
      </c>
      <c r="N86">
        <v>272.33999999999997</v>
      </c>
      <c r="O86">
        <v>100.35</v>
      </c>
      <c r="P86">
        <v>0</v>
      </c>
      <c r="Q86">
        <v>7.6</v>
      </c>
      <c r="R86" s="93">
        <v>0</v>
      </c>
      <c r="S86" s="93">
        <v>0</v>
      </c>
      <c r="T86" s="93">
        <v>0</v>
      </c>
      <c r="U86">
        <v>0</v>
      </c>
      <c r="V86">
        <v>0</v>
      </c>
      <c r="W86">
        <v>6.3</v>
      </c>
      <c r="X86">
        <v>63.5</v>
      </c>
      <c r="Y86">
        <v>21.16</v>
      </c>
      <c r="Z86">
        <v>21.17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18</v>
      </c>
      <c r="AH86">
        <v>51.67</v>
      </c>
      <c r="AI86">
        <v>51.67</v>
      </c>
      <c r="AJ86">
        <v>29.78</v>
      </c>
      <c r="AK86">
        <v>0</v>
      </c>
      <c r="AL86">
        <v>0</v>
      </c>
      <c r="AM86">
        <v>3.97</v>
      </c>
    </row>
    <row r="87" spans="1:39">
      <c r="A87" t="s">
        <v>129</v>
      </c>
      <c r="B87" s="34">
        <v>261.51</v>
      </c>
      <c r="C87" s="34">
        <v>86.88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66.05</v>
      </c>
      <c r="N87">
        <v>272.33999999999997</v>
      </c>
      <c r="O87">
        <v>100.35</v>
      </c>
      <c r="P87">
        <v>0</v>
      </c>
      <c r="Q87">
        <v>7.8</v>
      </c>
      <c r="R87" s="93">
        <v>0</v>
      </c>
      <c r="S87" s="93">
        <v>0</v>
      </c>
      <c r="T87" s="93">
        <v>0</v>
      </c>
      <c r="U87">
        <v>0</v>
      </c>
      <c r="V87">
        <v>0</v>
      </c>
      <c r="W87">
        <v>6.12</v>
      </c>
      <c r="X87">
        <v>62.5</v>
      </c>
      <c r="Y87">
        <v>20.84</v>
      </c>
      <c r="Z87">
        <v>20.83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17.66</v>
      </c>
      <c r="AH87">
        <v>48.33</v>
      </c>
      <c r="AI87">
        <v>48.33</v>
      </c>
      <c r="AJ87">
        <v>29.27</v>
      </c>
      <c r="AK87">
        <v>0</v>
      </c>
      <c r="AL87">
        <v>0</v>
      </c>
      <c r="AM87">
        <v>3.97</v>
      </c>
    </row>
    <row r="88" spans="1:39">
      <c r="A88" t="s">
        <v>130</v>
      </c>
      <c r="B88" s="34">
        <v>261.51</v>
      </c>
      <c r="C88" s="34">
        <v>86.88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66.05</v>
      </c>
      <c r="N88">
        <v>272.33999999999997</v>
      </c>
      <c r="O88">
        <v>100.35</v>
      </c>
      <c r="P88">
        <v>0</v>
      </c>
      <c r="Q88">
        <v>7.8</v>
      </c>
      <c r="R88" s="93">
        <v>0</v>
      </c>
      <c r="S88" s="93">
        <v>0</v>
      </c>
      <c r="T88" s="93">
        <v>0</v>
      </c>
      <c r="U88">
        <v>0</v>
      </c>
      <c r="V88">
        <v>0</v>
      </c>
      <c r="W88">
        <v>6.12</v>
      </c>
      <c r="X88">
        <v>60.5</v>
      </c>
      <c r="Y88">
        <v>20.16</v>
      </c>
      <c r="Z88">
        <v>20.170000000000002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17</v>
      </c>
      <c r="AH88">
        <v>45</v>
      </c>
      <c r="AI88">
        <v>45</v>
      </c>
      <c r="AJ88">
        <v>29.27</v>
      </c>
      <c r="AK88">
        <v>0</v>
      </c>
      <c r="AL88">
        <v>0</v>
      </c>
      <c r="AM88">
        <v>3.97</v>
      </c>
    </row>
    <row r="89" spans="1:39">
      <c r="A89" t="s">
        <v>131</v>
      </c>
      <c r="B89" s="34">
        <v>261.51</v>
      </c>
      <c r="C89" s="34">
        <v>86.88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66.05</v>
      </c>
      <c r="N89">
        <v>272.33999999999997</v>
      </c>
      <c r="O89">
        <v>100.35</v>
      </c>
      <c r="P89">
        <v>0</v>
      </c>
      <c r="Q89">
        <v>7.6</v>
      </c>
      <c r="R89" s="93">
        <v>0</v>
      </c>
      <c r="S89" s="93">
        <v>0</v>
      </c>
      <c r="T89" s="93">
        <v>0</v>
      </c>
      <c r="U89">
        <v>0</v>
      </c>
      <c r="V89">
        <v>0</v>
      </c>
      <c r="W89">
        <v>6.12</v>
      </c>
      <c r="X89">
        <v>58.5</v>
      </c>
      <c r="Y89">
        <v>19.5</v>
      </c>
      <c r="Z89">
        <v>19.5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16.66</v>
      </c>
      <c r="AH89">
        <v>40.67</v>
      </c>
      <c r="AI89">
        <v>40.67</v>
      </c>
      <c r="AJ89">
        <v>29.26</v>
      </c>
      <c r="AK89">
        <v>0</v>
      </c>
      <c r="AL89">
        <v>0</v>
      </c>
      <c r="AM89">
        <v>3.97</v>
      </c>
    </row>
    <row r="90" spans="1:39">
      <c r="A90" t="s">
        <v>132</v>
      </c>
      <c r="B90" s="34">
        <v>261.51</v>
      </c>
      <c r="C90" s="34">
        <v>86.88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66.05</v>
      </c>
      <c r="N90">
        <v>272.33999999999997</v>
      </c>
      <c r="O90">
        <v>100.35</v>
      </c>
      <c r="P90">
        <v>0</v>
      </c>
      <c r="Q90">
        <v>7.6</v>
      </c>
      <c r="R90" s="93">
        <v>0</v>
      </c>
      <c r="S90" s="93">
        <v>0</v>
      </c>
      <c r="T90" s="93">
        <v>0</v>
      </c>
      <c r="U90">
        <v>0</v>
      </c>
      <c r="V90">
        <v>0</v>
      </c>
      <c r="W90">
        <v>6.12</v>
      </c>
      <c r="X90">
        <v>56</v>
      </c>
      <c r="Y90">
        <v>18.66</v>
      </c>
      <c r="Z90">
        <v>18.670000000000002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16.66</v>
      </c>
      <c r="AH90">
        <v>41.33</v>
      </c>
      <c r="AI90">
        <v>41.33</v>
      </c>
      <c r="AJ90">
        <v>29.26</v>
      </c>
      <c r="AK90">
        <v>0</v>
      </c>
      <c r="AL90">
        <v>0</v>
      </c>
      <c r="AM90">
        <v>3.97</v>
      </c>
    </row>
    <row r="91" spans="1:39">
      <c r="A91" t="s">
        <v>133</v>
      </c>
      <c r="B91" s="34">
        <v>261.51</v>
      </c>
      <c r="C91" s="34">
        <v>86.88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66.05</v>
      </c>
      <c r="N91">
        <v>272.33999999999997</v>
      </c>
      <c r="O91">
        <v>100.35</v>
      </c>
      <c r="P91">
        <v>0</v>
      </c>
      <c r="Q91">
        <v>7.4</v>
      </c>
      <c r="R91" s="93">
        <v>0</v>
      </c>
      <c r="S91" s="93">
        <v>0</v>
      </c>
      <c r="T91" s="93">
        <v>0</v>
      </c>
      <c r="U91">
        <v>0</v>
      </c>
      <c r="V91">
        <v>0</v>
      </c>
      <c r="W91">
        <v>5.92</v>
      </c>
      <c r="X91">
        <v>55</v>
      </c>
      <c r="Y91">
        <v>18.34</v>
      </c>
      <c r="Z91">
        <v>18.329999999999998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16.66</v>
      </c>
      <c r="AH91">
        <v>42.67</v>
      </c>
      <c r="AI91">
        <v>42.67</v>
      </c>
      <c r="AJ91">
        <v>29.26</v>
      </c>
      <c r="AK91">
        <v>0</v>
      </c>
      <c r="AL91">
        <v>0</v>
      </c>
      <c r="AM91">
        <v>3.97</v>
      </c>
    </row>
    <row r="92" spans="1:39">
      <c r="A92" t="s">
        <v>134</v>
      </c>
      <c r="B92" s="34">
        <v>261.51</v>
      </c>
      <c r="C92" s="34">
        <v>86.88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66.05</v>
      </c>
      <c r="N92">
        <v>272.33999999999997</v>
      </c>
      <c r="O92">
        <v>100.35</v>
      </c>
      <c r="P92">
        <v>0</v>
      </c>
      <c r="Q92">
        <v>7.4</v>
      </c>
      <c r="R92" s="93">
        <v>0</v>
      </c>
      <c r="S92" s="93">
        <v>0</v>
      </c>
      <c r="T92" s="93">
        <v>0</v>
      </c>
      <c r="U92">
        <v>0</v>
      </c>
      <c r="V92">
        <v>0</v>
      </c>
      <c r="W92">
        <v>5.92</v>
      </c>
      <c r="X92">
        <v>55.5</v>
      </c>
      <c r="Y92">
        <v>18.5</v>
      </c>
      <c r="Z92">
        <v>18.5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16.66</v>
      </c>
      <c r="AH92">
        <v>43.33</v>
      </c>
      <c r="AI92">
        <v>43.33</v>
      </c>
      <c r="AJ92">
        <v>28.76</v>
      </c>
      <c r="AK92">
        <v>0</v>
      </c>
      <c r="AL92">
        <v>0</v>
      </c>
      <c r="AM92">
        <v>3.97</v>
      </c>
    </row>
    <row r="93" spans="1:39">
      <c r="A93" t="s">
        <v>135</v>
      </c>
      <c r="B93" s="34">
        <v>261.51</v>
      </c>
      <c r="C93" s="34">
        <v>86.88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66.05</v>
      </c>
      <c r="N93">
        <v>272.33999999999997</v>
      </c>
      <c r="O93">
        <v>100.35</v>
      </c>
      <c r="P93">
        <v>0</v>
      </c>
      <c r="Q93">
        <v>7.4</v>
      </c>
      <c r="R93" s="93">
        <v>0</v>
      </c>
      <c r="S93" s="93">
        <v>0</v>
      </c>
      <c r="T93" s="93">
        <v>0</v>
      </c>
      <c r="U93">
        <v>0</v>
      </c>
      <c r="V93">
        <v>0</v>
      </c>
      <c r="W93">
        <v>5.92</v>
      </c>
      <c r="X93">
        <v>76.5</v>
      </c>
      <c r="Y93">
        <v>25.5</v>
      </c>
      <c r="Z93">
        <v>25.5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21.66</v>
      </c>
      <c r="AH93">
        <v>55</v>
      </c>
      <c r="AI93">
        <v>55</v>
      </c>
      <c r="AJ93">
        <v>28.76</v>
      </c>
      <c r="AK93">
        <v>0</v>
      </c>
      <c r="AL93">
        <v>0</v>
      </c>
      <c r="AM93">
        <v>3.97</v>
      </c>
    </row>
    <row r="94" spans="1:39">
      <c r="A94" t="s">
        <v>136</v>
      </c>
      <c r="B94" s="34">
        <v>261.51</v>
      </c>
      <c r="C94" s="34">
        <v>86.88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66.05</v>
      </c>
      <c r="N94">
        <v>272.33999999999997</v>
      </c>
      <c r="O94">
        <v>100.35</v>
      </c>
      <c r="P94">
        <v>0</v>
      </c>
      <c r="Q94">
        <v>7.4</v>
      </c>
      <c r="R94" s="93">
        <v>0</v>
      </c>
      <c r="S94" s="93">
        <v>0</v>
      </c>
      <c r="T94" s="93">
        <v>0</v>
      </c>
      <c r="U94">
        <v>0</v>
      </c>
      <c r="V94">
        <v>0</v>
      </c>
      <c r="W94">
        <v>5.92</v>
      </c>
      <c r="X94">
        <v>75.5</v>
      </c>
      <c r="Y94">
        <v>25.16</v>
      </c>
      <c r="Z94">
        <v>25.17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21.66</v>
      </c>
      <c r="AH94">
        <v>54.67</v>
      </c>
      <c r="AI94">
        <v>54.67</v>
      </c>
      <c r="AJ94">
        <v>28.26</v>
      </c>
      <c r="AK94">
        <v>0</v>
      </c>
      <c r="AL94">
        <v>0</v>
      </c>
      <c r="AM94">
        <v>3.97</v>
      </c>
    </row>
    <row r="95" spans="1:39">
      <c r="A95" t="s">
        <v>137</v>
      </c>
      <c r="B95" s="34">
        <v>261.51</v>
      </c>
      <c r="C95" s="34">
        <v>76.37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66.05</v>
      </c>
      <c r="N95">
        <v>272.33999999999997</v>
      </c>
      <c r="O95">
        <v>71.45</v>
      </c>
      <c r="P95">
        <v>0</v>
      </c>
      <c r="Q95">
        <v>7.4</v>
      </c>
      <c r="R95" s="93">
        <v>0</v>
      </c>
      <c r="S95" s="93">
        <v>0</v>
      </c>
      <c r="T95" s="93">
        <v>0</v>
      </c>
      <c r="U95">
        <v>0</v>
      </c>
      <c r="V95">
        <v>0</v>
      </c>
      <c r="W95">
        <v>5.74</v>
      </c>
      <c r="X95">
        <v>73.5</v>
      </c>
      <c r="Y95">
        <v>24.5</v>
      </c>
      <c r="Z95">
        <v>24.5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16.66</v>
      </c>
      <c r="AH95">
        <v>44.33</v>
      </c>
      <c r="AI95">
        <v>44.33</v>
      </c>
      <c r="AJ95">
        <v>29.27</v>
      </c>
      <c r="AK95">
        <v>0</v>
      </c>
      <c r="AL95">
        <v>0</v>
      </c>
      <c r="AM95">
        <v>3.97</v>
      </c>
    </row>
    <row r="96" spans="1:39">
      <c r="A96" t="s">
        <v>138</v>
      </c>
      <c r="B96" s="34">
        <v>261.51</v>
      </c>
      <c r="C96" s="34">
        <v>76.37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66.05</v>
      </c>
      <c r="N96">
        <v>272.33999999999997</v>
      </c>
      <c r="O96">
        <v>62.61</v>
      </c>
      <c r="P96">
        <v>0</v>
      </c>
      <c r="Q96">
        <v>7.4</v>
      </c>
      <c r="R96" s="93">
        <v>0</v>
      </c>
      <c r="S96" s="93">
        <v>0</v>
      </c>
      <c r="T96" s="93">
        <v>0</v>
      </c>
      <c r="U96">
        <v>0</v>
      </c>
      <c r="V96">
        <v>0</v>
      </c>
      <c r="W96">
        <v>5.74</v>
      </c>
      <c r="X96">
        <v>71.5</v>
      </c>
      <c r="Y96">
        <v>23.84</v>
      </c>
      <c r="Z96">
        <v>23.83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16.66</v>
      </c>
      <c r="AH96">
        <v>43.67</v>
      </c>
      <c r="AI96">
        <v>43.67</v>
      </c>
      <c r="AJ96">
        <v>29.27</v>
      </c>
      <c r="AK96">
        <v>0</v>
      </c>
      <c r="AL96">
        <v>0</v>
      </c>
      <c r="AM96">
        <v>3.97</v>
      </c>
    </row>
    <row r="97" spans="1:50">
      <c r="A97" t="s">
        <v>139</v>
      </c>
      <c r="B97" s="34">
        <v>261.51</v>
      </c>
      <c r="C97" s="34">
        <v>86.88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66.05</v>
      </c>
      <c r="N97">
        <v>272.33999999999997</v>
      </c>
      <c r="O97">
        <v>91.5</v>
      </c>
      <c r="P97">
        <v>0</v>
      </c>
      <c r="Q97">
        <v>7.4</v>
      </c>
      <c r="R97" s="93">
        <v>0</v>
      </c>
      <c r="S97" s="93">
        <v>0</v>
      </c>
      <c r="T97" s="93">
        <v>0</v>
      </c>
      <c r="U97">
        <v>0</v>
      </c>
      <c r="V97">
        <v>0</v>
      </c>
      <c r="W97">
        <v>5.74</v>
      </c>
      <c r="X97">
        <v>69</v>
      </c>
      <c r="Y97">
        <v>23</v>
      </c>
      <c r="Z97">
        <v>23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16.66</v>
      </c>
      <c r="AH97">
        <v>45</v>
      </c>
      <c r="AI97">
        <v>45</v>
      </c>
      <c r="AJ97">
        <v>28.76</v>
      </c>
      <c r="AK97">
        <v>0</v>
      </c>
      <c r="AL97">
        <v>0</v>
      </c>
      <c r="AM97">
        <v>3.97</v>
      </c>
    </row>
    <row r="98" spans="1:50">
      <c r="A98" t="s">
        <v>140</v>
      </c>
      <c r="B98" s="34">
        <v>261.51</v>
      </c>
      <c r="C98" s="34">
        <v>86.88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66.05</v>
      </c>
      <c r="N98">
        <v>272.33999999999997</v>
      </c>
      <c r="O98">
        <v>100.35</v>
      </c>
      <c r="P98">
        <v>0</v>
      </c>
      <c r="Q98">
        <v>7.4</v>
      </c>
      <c r="R98" s="93">
        <v>0</v>
      </c>
      <c r="S98" s="93">
        <v>0</v>
      </c>
      <c r="T98" s="93">
        <v>0</v>
      </c>
      <c r="U98">
        <v>0</v>
      </c>
      <c r="V98">
        <v>0</v>
      </c>
      <c r="W98">
        <v>5.74</v>
      </c>
      <c r="X98">
        <v>67.5</v>
      </c>
      <c r="Y98">
        <v>22.5</v>
      </c>
      <c r="Z98">
        <v>22.5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16.66</v>
      </c>
      <c r="AH98">
        <v>46.33</v>
      </c>
      <c r="AI98">
        <v>46.33</v>
      </c>
      <c r="AJ98">
        <v>28.76</v>
      </c>
      <c r="AK98">
        <v>0</v>
      </c>
      <c r="AL98">
        <v>0</v>
      </c>
      <c r="AM98">
        <v>3.97</v>
      </c>
    </row>
    <row r="99" spans="1:50">
      <c r="A99" t="s">
        <v>141</v>
      </c>
      <c r="B99" s="34">
        <f>SUM(B3:B98)/4000</f>
        <v>4.3030649999999957</v>
      </c>
      <c r="C99" s="34">
        <f t="shared" ref="C99:P99" si="2">SUM(C3:C98)/4000</f>
        <v>1.5746125000000004</v>
      </c>
      <c r="D99" s="93">
        <f t="shared" ref="D99" si="3">SUM(D3:D98)/4000</f>
        <v>1.067015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0.10113000000000003</v>
      </c>
      <c r="K99" s="37">
        <f t="shared" si="2"/>
        <v>0.10113000000000003</v>
      </c>
      <c r="L99" s="37">
        <f t="shared" si="2"/>
        <v>0.10366500000000002</v>
      </c>
      <c r="M99">
        <f t="shared" si="2"/>
        <v>1.671104999999999</v>
      </c>
      <c r="N99">
        <f t="shared" si="2"/>
        <v>5.4700275000000023</v>
      </c>
      <c r="O99">
        <f t="shared" si="2"/>
        <v>1.4625900000000009</v>
      </c>
      <c r="P99">
        <f t="shared" si="2"/>
        <v>0</v>
      </c>
      <c r="Q99">
        <f t="shared" ref="Q99:AF99" si="5">SUM(Q3:Q98)/4000</f>
        <v>0.2056274999999998</v>
      </c>
      <c r="R99" s="93">
        <f t="shared" si="5"/>
        <v>0.37331500000000001</v>
      </c>
      <c r="S99" s="93">
        <f t="shared" si="5"/>
        <v>0.32104500000000002</v>
      </c>
      <c r="T99" s="93">
        <f t="shared" si="5"/>
        <v>0.37265499999999996</v>
      </c>
      <c r="U99">
        <f t="shared" si="5"/>
        <v>0</v>
      </c>
      <c r="V99">
        <f t="shared" si="5"/>
        <v>0.44275991174999996</v>
      </c>
      <c r="W99">
        <f t="shared" si="5"/>
        <v>0.11789000000000002</v>
      </c>
      <c r="X99">
        <f t="shared" si="5"/>
        <v>2.1306100000000003</v>
      </c>
      <c r="Y99">
        <f t="shared" si="5"/>
        <v>0.71019000000000021</v>
      </c>
      <c r="Z99">
        <f t="shared" si="5"/>
        <v>0.71021500000000026</v>
      </c>
      <c r="AA99">
        <f t="shared" si="5"/>
        <v>1.5448900000000001</v>
      </c>
      <c r="AB99">
        <f t="shared" si="5"/>
        <v>0.30895999999999985</v>
      </c>
      <c r="AC99">
        <f t="shared" si="5"/>
        <v>0.61890499999999993</v>
      </c>
      <c r="AD99">
        <f t="shared" si="5"/>
        <v>0.329625</v>
      </c>
      <c r="AE99">
        <f t="shared" si="5"/>
        <v>0.68100000000000005</v>
      </c>
      <c r="AF99">
        <f t="shared" si="5"/>
        <v>0.32650000000000001</v>
      </c>
      <c r="AG99">
        <f t="shared" ref="AG99:AM99" si="6">SUM(AG3:AG98)/4000</f>
        <v>0.64573999999999931</v>
      </c>
      <c r="AH99">
        <f t="shared" si="6"/>
        <v>1.5931975000000003</v>
      </c>
      <c r="AI99">
        <f t="shared" si="6"/>
        <v>1.5931975000000003</v>
      </c>
      <c r="AJ99">
        <f t="shared" si="6"/>
        <v>0.69693750000000076</v>
      </c>
      <c r="AK99">
        <f t="shared" si="6"/>
        <v>1.417</v>
      </c>
      <c r="AL99">
        <f t="shared" si="6"/>
        <v>0.60275000000000001</v>
      </c>
      <c r="AM99">
        <f t="shared" si="6"/>
        <v>6.4779999999999963E-2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1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1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45508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0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509.61120205285943</v>
      </c>
      <c r="L3">
        <v>9.4296395252338918</v>
      </c>
      <c r="M3">
        <v>51.410931848361727</v>
      </c>
      <c r="N3">
        <v>50.236331532884066</v>
      </c>
      <c r="O3">
        <v>70.972439196745313</v>
      </c>
      <c r="P3">
        <v>23.407887659353165</v>
      </c>
      <c r="Q3">
        <v>8.6937136900555263</v>
      </c>
      <c r="R3">
        <v>17.931882144991427</v>
      </c>
      <c r="S3">
        <v>0</v>
      </c>
      <c r="T3">
        <v>0</v>
      </c>
      <c r="U3">
        <v>49.339288087293731</v>
      </c>
      <c r="V3">
        <v>6.0472603773584899</v>
      </c>
      <c r="W3">
        <v>13.608348706034203</v>
      </c>
      <c r="X3">
        <v>62.735516269691239</v>
      </c>
      <c r="Y3">
        <v>0</v>
      </c>
      <c r="Z3">
        <v>0</v>
      </c>
      <c r="AA3">
        <v>17.831860451898741</v>
      </c>
      <c r="AB3">
        <v>16.712729310658247</v>
      </c>
      <c r="AC3">
        <v>12.295155497832429</v>
      </c>
      <c r="AD3">
        <v>15.53599230998562</v>
      </c>
      <c r="AE3">
        <v>20.625001517954789</v>
      </c>
      <c r="AF3">
        <v>23.700499054713518</v>
      </c>
      <c r="AG3">
        <v>26.812303375257308</v>
      </c>
      <c r="AH3">
        <v>64.715747283561555</v>
      </c>
      <c r="AI3">
        <v>8.0778766001326456</v>
      </c>
      <c r="AJ3">
        <v>0</v>
      </c>
      <c r="AK3">
        <v>21.743950798112547</v>
      </c>
      <c r="AL3">
        <v>60.119861909208254</v>
      </c>
      <c r="AM3">
        <v>0</v>
      </c>
      <c r="AN3">
        <v>0</v>
      </c>
      <c r="AO3">
        <v>4.2908689296000002</v>
      </c>
      <c r="AP3">
        <v>4.010032142336371</v>
      </c>
      <c r="AQ3">
        <v>38.529656633327214</v>
      </c>
      <c r="AR3">
        <v>13.077558864311589</v>
      </c>
      <c r="AS3">
        <v>13.885028888028783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1235.3885646577821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509.61120205285943</v>
      </c>
      <c r="L4">
        <v>9.08</v>
      </c>
      <c r="M4">
        <v>51.410931848361727</v>
      </c>
      <c r="N4">
        <v>50.236331532884066</v>
      </c>
      <c r="O4">
        <v>70.972439196745313</v>
      </c>
      <c r="P4">
        <v>23.407887659353165</v>
      </c>
      <c r="Q4">
        <v>8.6937136900555263</v>
      </c>
      <c r="R4">
        <v>17.931882144991427</v>
      </c>
      <c r="S4">
        <v>0</v>
      </c>
      <c r="T4">
        <v>0</v>
      </c>
      <c r="U4">
        <v>49.339288087293731</v>
      </c>
      <c r="V4">
        <v>6.0472603773584899</v>
      </c>
      <c r="W4">
        <v>13.608348706034203</v>
      </c>
      <c r="X4">
        <v>62.735516269691239</v>
      </c>
      <c r="Y4">
        <v>0</v>
      </c>
      <c r="Z4">
        <v>0</v>
      </c>
      <c r="AA4">
        <v>17.831860451898741</v>
      </c>
      <c r="AB4">
        <v>16.712729310658247</v>
      </c>
      <c r="AC4">
        <v>12.295155497832429</v>
      </c>
      <c r="AD4">
        <v>15.53599230998562</v>
      </c>
      <c r="AE4">
        <v>20.625001517954789</v>
      </c>
      <c r="AF4">
        <v>23.700499054713518</v>
      </c>
      <c r="AG4">
        <v>26.812303375257308</v>
      </c>
      <c r="AH4">
        <v>64.715747283561555</v>
      </c>
      <c r="AI4">
        <v>8.0778766001326456</v>
      </c>
      <c r="AJ4">
        <v>0</v>
      </c>
      <c r="AK4">
        <v>21.743950798112547</v>
      </c>
      <c r="AL4">
        <v>60.119861909208254</v>
      </c>
      <c r="AM4">
        <v>0</v>
      </c>
      <c r="AN4">
        <v>0</v>
      </c>
      <c r="AO4">
        <v>4.2908689296000002</v>
      </c>
      <c r="AP4">
        <v>2.3843432460646228</v>
      </c>
      <c r="AQ4">
        <v>38.529656633327214</v>
      </c>
      <c r="AR4">
        <v>13.077558864311589</v>
      </c>
      <c r="AS4">
        <v>13.885028888028783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1233.4132362362766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498.13784585393881</v>
      </c>
      <c r="L5">
        <v>9.0799192217350946</v>
      </c>
      <c r="M5">
        <v>51.410931848361727</v>
      </c>
      <c r="N5">
        <v>50.236331532884066</v>
      </c>
      <c r="O5">
        <v>70.972439196745313</v>
      </c>
      <c r="P5">
        <v>23.407887659353165</v>
      </c>
      <c r="Q5">
        <v>8.6944515959252957</v>
      </c>
      <c r="R5">
        <v>17.931913720750551</v>
      </c>
      <c r="S5">
        <v>0</v>
      </c>
      <c r="T5">
        <v>0</v>
      </c>
      <c r="U5">
        <v>49.339288087293731</v>
      </c>
      <c r="V5">
        <v>6.0472603773584899</v>
      </c>
      <c r="W5">
        <v>13.608348706034203</v>
      </c>
      <c r="X5">
        <v>62.735516269691239</v>
      </c>
      <c r="Y5">
        <v>0</v>
      </c>
      <c r="Z5">
        <v>0</v>
      </c>
      <c r="AA5">
        <v>17.831860451898741</v>
      </c>
      <c r="AB5">
        <v>16.712729310658247</v>
      </c>
      <c r="AC5">
        <v>12.295155497832429</v>
      </c>
      <c r="AD5">
        <v>15.53599230998562</v>
      </c>
      <c r="AE5">
        <v>20.625001517954789</v>
      </c>
      <c r="AF5">
        <v>23.700499054713518</v>
      </c>
      <c r="AG5">
        <v>26.812303375257308</v>
      </c>
      <c r="AH5">
        <v>64.715747283561555</v>
      </c>
      <c r="AI5">
        <v>8.0778766001326456</v>
      </c>
      <c r="AJ5">
        <v>0</v>
      </c>
      <c r="AK5">
        <v>21.743950798112547</v>
      </c>
      <c r="AL5">
        <v>60.119861909208254</v>
      </c>
      <c r="AM5">
        <v>0</v>
      </c>
      <c r="AN5">
        <v>0</v>
      </c>
      <c r="AO5">
        <v>4.2908689296000002</v>
      </c>
      <c r="AP5">
        <v>2.3843432460646228</v>
      </c>
      <c r="AQ5">
        <v>38.529656633327214</v>
      </c>
      <c r="AR5">
        <v>13.077558864311589</v>
      </c>
      <c r="AS5">
        <v>13.885028888028783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1221.94056874072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490.8490896753504</v>
      </c>
      <c r="L6">
        <v>9.08</v>
      </c>
      <c r="M6">
        <v>51.410931848361727</v>
      </c>
      <c r="N6">
        <v>50.236331532884066</v>
      </c>
      <c r="O6">
        <v>70.972439196745313</v>
      </c>
      <c r="P6">
        <v>23.407887659353165</v>
      </c>
      <c r="Q6">
        <v>8.6944515959252957</v>
      </c>
      <c r="R6">
        <v>17.931913720750551</v>
      </c>
      <c r="S6">
        <v>0</v>
      </c>
      <c r="T6">
        <v>0</v>
      </c>
      <c r="U6">
        <v>49.339288087293731</v>
      </c>
      <c r="V6">
        <v>6.0472603773584899</v>
      </c>
      <c r="W6">
        <v>13.608348706034203</v>
      </c>
      <c r="X6">
        <v>62.735516269691239</v>
      </c>
      <c r="Y6">
        <v>0</v>
      </c>
      <c r="Z6">
        <v>0</v>
      </c>
      <c r="AA6">
        <v>17.831860451898741</v>
      </c>
      <c r="AB6">
        <v>16.712729310658247</v>
      </c>
      <c r="AC6">
        <v>12.295155497832429</v>
      </c>
      <c r="AD6">
        <v>15.53599230998562</v>
      </c>
      <c r="AE6">
        <v>20.625001517954789</v>
      </c>
      <c r="AF6">
        <v>23.700499054713518</v>
      </c>
      <c r="AG6">
        <v>26.812303375257308</v>
      </c>
      <c r="AH6">
        <v>64.715747283561555</v>
      </c>
      <c r="AI6">
        <v>8.0778766001326456</v>
      </c>
      <c r="AJ6">
        <v>0</v>
      </c>
      <c r="AK6">
        <v>21.743950798112547</v>
      </c>
      <c r="AL6">
        <v>60.119861909208254</v>
      </c>
      <c r="AM6">
        <v>0</v>
      </c>
      <c r="AN6">
        <v>0</v>
      </c>
      <c r="AO6">
        <v>4.2908689296000002</v>
      </c>
      <c r="AP6">
        <v>2.3843432460646228</v>
      </c>
      <c r="AQ6">
        <v>38.529656633327214</v>
      </c>
      <c r="AR6">
        <v>13.077558864311589</v>
      </c>
      <c r="AS6">
        <v>13.885028888028783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1214.6518933403966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490.8490896753504</v>
      </c>
      <c r="L7">
        <v>9.08</v>
      </c>
      <c r="M7">
        <v>51.410931848361727</v>
      </c>
      <c r="N7">
        <v>50.236331532884066</v>
      </c>
      <c r="O7">
        <v>70.972439196745313</v>
      </c>
      <c r="P7">
        <v>23.407887659353165</v>
      </c>
      <c r="Q7">
        <v>8.6944515959252957</v>
      </c>
      <c r="R7">
        <v>17.931913720750551</v>
      </c>
      <c r="S7">
        <v>0</v>
      </c>
      <c r="T7">
        <v>0</v>
      </c>
      <c r="U7">
        <v>49.339288087293731</v>
      </c>
      <c r="V7">
        <v>6.0472603773584899</v>
      </c>
      <c r="W7">
        <v>13.608348706034203</v>
      </c>
      <c r="X7">
        <v>62.735516269691239</v>
      </c>
      <c r="Y7">
        <v>0</v>
      </c>
      <c r="Z7">
        <v>0</v>
      </c>
      <c r="AA7">
        <v>17.831860451898741</v>
      </c>
      <c r="AB7">
        <v>16.712729310658247</v>
      </c>
      <c r="AC7">
        <v>12.295155497832429</v>
      </c>
      <c r="AD7">
        <v>15.53599230998562</v>
      </c>
      <c r="AE7">
        <v>20.625001517954789</v>
      </c>
      <c r="AF7">
        <v>23.700499054713518</v>
      </c>
      <c r="AG7">
        <v>26.812303375257308</v>
      </c>
      <c r="AH7">
        <v>64.715747283561555</v>
      </c>
      <c r="AI7">
        <v>8.0778766001326456</v>
      </c>
      <c r="AJ7">
        <v>0</v>
      </c>
      <c r="AK7">
        <v>21.743950798112547</v>
      </c>
      <c r="AL7">
        <v>60.119861909208254</v>
      </c>
      <c r="AM7">
        <v>0</v>
      </c>
      <c r="AN7">
        <v>0</v>
      </c>
      <c r="AO7">
        <v>4.2908689296000002</v>
      </c>
      <c r="AP7">
        <v>2.3843432460646228</v>
      </c>
      <c r="AQ7">
        <v>38.529656633327214</v>
      </c>
      <c r="AR7">
        <v>13.077558864311589</v>
      </c>
      <c r="AS7">
        <v>13.885028888028783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1214.6518933403966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490.8490896753504</v>
      </c>
      <c r="L8">
        <v>9.08</v>
      </c>
      <c r="M8">
        <v>51.410931848361727</v>
      </c>
      <c r="N8">
        <v>50.236331532884066</v>
      </c>
      <c r="O8">
        <v>70.972439196745313</v>
      </c>
      <c r="P8">
        <v>23.407887659353165</v>
      </c>
      <c r="Q8">
        <v>8.6944515959252957</v>
      </c>
      <c r="R8">
        <v>17.931913720750551</v>
      </c>
      <c r="S8">
        <v>0</v>
      </c>
      <c r="T8">
        <v>0</v>
      </c>
      <c r="U8">
        <v>49.339288087293731</v>
      </c>
      <c r="V8">
        <v>6.0472603773584899</v>
      </c>
      <c r="W8">
        <v>13.608348706034203</v>
      </c>
      <c r="X8">
        <v>62.735516269691239</v>
      </c>
      <c r="Y8">
        <v>0</v>
      </c>
      <c r="Z8">
        <v>0</v>
      </c>
      <c r="AA8">
        <v>17.831860451898741</v>
      </c>
      <c r="AB8">
        <v>16.712729310658247</v>
      </c>
      <c r="AC8">
        <v>12.295155497832429</v>
      </c>
      <c r="AD8">
        <v>15.53599230998562</v>
      </c>
      <c r="AE8">
        <v>20.625001517954789</v>
      </c>
      <c r="AF8">
        <v>23.700499054713518</v>
      </c>
      <c r="AG8">
        <v>26.812303375257308</v>
      </c>
      <c r="AH8">
        <v>64.715747283561555</v>
      </c>
      <c r="AI8">
        <v>8.0778766001326456</v>
      </c>
      <c r="AJ8">
        <v>0</v>
      </c>
      <c r="AK8">
        <v>21.743950798112547</v>
      </c>
      <c r="AL8">
        <v>60.119861909208254</v>
      </c>
      <c r="AM8">
        <v>0</v>
      </c>
      <c r="AN8">
        <v>0</v>
      </c>
      <c r="AO8">
        <v>4.2908689296000002</v>
      </c>
      <c r="AP8">
        <v>4.010032142336371</v>
      </c>
      <c r="AQ8">
        <v>38.529656633327214</v>
      </c>
      <c r="AR8">
        <v>13.077558864311589</v>
      </c>
      <c r="AS8">
        <v>13.885028888028783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1216.2775822366682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490.8490896753504</v>
      </c>
      <c r="L9">
        <v>9.0798832289401865</v>
      </c>
      <c r="M9">
        <v>51.410931848361727</v>
      </c>
      <c r="N9">
        <v>50.236331532884066</v>
      </c>
      <c r="O9">
        <v>70.972439196745313</v>
      </c>
      <c r="P9">
        <v>23.407887659353165</v>
      </c>
      <c r="Q9">
        <v>8.6944515959252957</v>
      </c>
      <c r="R9">
        <v>17.931913720750551</v>
      </c>
      <c r="S9">
        <v>0</v>
      </c>
      <c r="T9">
        <v>0</v>
      </c>
      <c r="U9">
        <v>49.339288087293731</v>
      </c>
      <c r="V9">
        <v>6.0472603773584899</v>
      </c>
      <c r="W9">
        <v>13.608348706034203</v>
      </c>
      <c r="X9">
        <v>62.735516269691239</v>
      </c>
      <c r="Y9">
        <v>0</v>
      </c>
      <c r="Z9">
        <v>0</v>
      </c>
      <c r="AA9">
        <v>17.831860451898741</v>
      </c>
      <c r="AB9">
        <v>16.712729310658247</v>
      </c>
      <c r="AC9">
        <v>12.295155497832429</v>
      </c>
      <c r="AD9">
        <v>15.53599230998562</v>
      </c>
      <c r="AE9">
        <v>20.625001517954789</v>
      </c>
      <c r="AF9">
        <v>23.700499054713518</v>
      </c>
      <c r="AG9">
        <v>26.812303375257308</v>
      </c>
      <c r="AH9">
        <v>64.715747283561555</v>
      </c>
      <c r="AI9">
        <v>8.0778766001326456</v>
      </c>
      <c r="AJ9">
        <v>0</v>
      </c>
      <c r="AK9">
        <v>21.743950798112547</v>
      </c>
      <c r="AL9">
        <v>60.119861909208254</v>
      </c>
      <c r="AM9">
        <v>0</v>
      </c>
      <c r="AN9">
        <v>0</v>
      </c>
      <c r="AO9">
        <v>4.2908689296000002</v>
      </c>
      <c r="AP9">
        <v>2.3843432460646228</v>
      </c>
      <c r="AQ9">
        <v>38.529656633327214</v>
      </c>
      <c r="AR9">
        <v>13.077558864311589</v>
      </c>
      <c r="AS9">
        <v>6.8287030071170571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1207.595450688425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490.8490896753504</v>
      </c>
      <c r="L10">
        <v>9.08</v>
      </c>
      <c r="M10">
        <v>51.410931848361727</v>
      </c>
      <c r="N10">
        <v>50.236331532884066</v>
      </c>
      <c r="O10">
        <v>70.972439196745313</v>
      </c>
      <c r="P10">
        <v>23.407887659353165</v>
      </c>
      <c r="Q10">
        <v>8.6944515959252957</v>
      </c>
      <c r="R10">
        <v>17.931913720750551</v>
      </c>
      <c r="S10">
        <v>0</v>
      </c>
      <c r="T10">
        <v>0</v>
      </c>
      <c r="U10">
        <v>49.339288087293731</v>
      </c>
      <c r="V10">
        <v>6.0458502252252249</v>
      </c>
      <c r="W10">
        <v>13.608348706034203</v>
      </c>
      <c r="X10">
        <v>62.735516269691239</v>
      </c>
      <c r="Y10">
        <v>0</v>
      </c>
      <c r="Z10">
        <v>0</v>
      </c>
      <c r="AA10">
        <v>17.831860451898741</v>
      </c>
      <c r="AB10">
        <v>16.712729310658247</v>
      </c>
      <c r="AC10">
        <v>12.295155497832429</v>
      </c>
      <c r="AD10">
        <v>15.53599230998562</v>
      </c>
      <c r="AE10">
        <v>20.625001517954789</v>
      </c>
      <c r="AF10">
        <v>23.700499054713518</v>
      </c>
      <c r="AG10">
        <v>26.812303375257308</v>
      </c>
      <c r="AH10">
        <v>64.715747283561555</v>
      </c>
      <c r="AI10">
        <v>8.0778766001326456</v>
      </c>
      <c r="AJ10">
        <v>0</v>
      </c>
      <c r="AK10">
        <v>21.743950798112547</v>
      </c>
      <c r="AL10">
        <v>60.119861909208254</v>
      </c>
      <c r="AM10">
        <v>0</v>
      </c>
      <c r="AN10">
        <v>0</v>
      </c>
      <c r="AO10">
        <v>4.2908689296000002</v>
      </c>
      <c r="AP10">
        <v>2.3843432460646228</v>
      </c>
      <c r="AQ10">
        <v>38.529656633327214</v>
      </c>
      <c r="AR10">
        <v>13.077558864311589</v>
      </c>
      <c r="AS10">
        <v>6.8287030071170571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1207.5941573073517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490.8490896753504</v>
      </c>
      <c r="L11">
        <v>3.179932519893899</v>
      </c>
      <c r="M11">
        <v>51.410931848361727</v>
      </c>
      <c r="N11">
        <v>50.236331532884066</v>
      </c>
      <c r="O11">
        <v>70.972439196745313</v>
      </c>
      <c r="P11">
        <v>23.407887659353165</v>
      </c>
      <c r="Q11">
        <v>8.6944515959252957</v>
      </c>
      <c r="R11">
        <v>17.931913720750551</v>
      </c>
      <c r="S11">
        <v>0</v>
      </c>
      <c r="T11">
        <v>0</v>
      </c>
      <c r="U11">
        <v>49.339288087293731</v>
      </c>
      <c r="V11">
        <v>6.0458502252252249</v>
      </c>
      <c r="W11">
        <v>13.608348706034203</v>
      </c>
      <c r="X11">
        <v>62.735516269691239</v>
      </c>
      <c r="Y11">
        <v>0</v>
      </c>
      <c r="Z11">
        <v>0</v>
      </c>
      <c r="AA11">
        <v>17.831860451898741</v>
      </c>
      <c r="AB11">
        <v>16.712729310658247</v>
      </c>
      <c r="AC11">
        <v>12.295155497832429</v>
      </c>
      <c r="AD11">
        <v>15.53599230998562</v>
      </c>
      <c r="AE11">
        <v>20.625001517954789</v>
      </c>
      <c r="AF11">
        <v>23.700499054713518</v>
      </c>
      <c r="AG11">
        <v>26.812303375257308</v>
      </c>
      <c r="AH11">
        <v>64.715747283561555</v>
      </c>
      <c r="AI11">
        <v>6.7315638997480622</v>
      </c>
      <c r="AJ11">
        <v>0</v>
      </c>
      <c r="AK11">
        <v>21.743950798112547</v>
      </c>
      <c r="AL11">
        <v>60.119861909208254</v>
      </c>
      <c r="AM11">
        <v>0</v>
      </c>
      <c r="AN11">
        <v>0</v>
      </c>
      <c r="AO11">
        <v>4.3530552575999995</v>
      </c>
      <c r="AP11">
        <v>2.3843432460646228</v>
      </c>
      <c r="AQ11">
        <v>38.529656633327214</v>
      </c>
      <c r="AR11">
        <v>13.077558864311589</v>
      </c>
      <c r="AS11">
        <v>6.8287030071170571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1200.4099634548611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433.43593772875721</v>
      </c>
      <c r="L12">
        <v>3.1800133683657386</v>
      </c>
      <c r="M12">
        <v>51.410931848361727</v>
      </c>
      <c r="N12">
        <v>50.236331532884066</v>
      </c>
      <c r="O12">
        <v>70.972439196745313</v>
      </c>
      <c r="P12">
        <v>23.407887659353165</v>
      </c>
      <c r="Q12">
        <v>8.6944515959252957</v>
      </c>
      <c r="R12">
        <v>17.931913720750551</v>
      </c>
      <c r="S12">
        <v>0</v>
      </c>
      <c r="T12">
        <v>0</v>
      </c>
      <c r="U12">
        <v>49.339288087293731</v>
      </c>
      <c r="V12">
        <v>6.0458502252252249</v>
      </c>
      <c r="W12">
        <v>13.608348706034203</v>
      </c>
      <c r="X12">
        <v>62.735516269691239</v>
      </c>
      <c r="Y12">
        <v>0</v>
      </c>
      <c r="Z12">
        <v>0</v>
      </c>
      <c r="AA12">
        <v>17.831860451898741</v>
      </c>
      <c r="AB12">
        <v>16.712729310658247</v>
      </c>
      <c r="AC12">
        <v>12.295155497832429</v>
      </c>
      <c r="AD12">
        <v>15.53599230998562</v>
      </c>
      <c r="AE12">
        <v>20.625001517954789</v>
      </c>
      <c r="AF12">
        <v>23.700499054713518</v>
      </c>
      <c r="AG12">
        <v>26.812303375257308</v>
      </c>
      <c r="AH12">
        <v>64.715747283561555</v>
      </c>
      <c r="AI12">
        <v>6.7315638997480622</v>
      </c>
      <c r="AJ12">
        <v>0</v>
      </c>
      <c r="AK12">
        <v>21.743950798112547</v>
      </c>
      <c r="AL12">
        <v>60.119861909208254</v>
      </c>
      <c r="AM12">
        <v>0</v>
      </c>
      <c r="AN12">
        <v>0</v>
      </c>
      <c r="AO12">
        <v>4.3530552575999995</v>
      </c>
      <c r="AP12">
        <v>2.3843432460646228</v>
      </c>
      <c r="AQ12">
        <v>38.529656633327214</v>
      </c>
      <c r="AR12">
        <v>13.077558864311589</v>
      </c>
      <c r="AS12">
        <v>6.8287030071170571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1142.9968923567394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385.27515157616563</v>
      </c>
      <c r="L13">
        <v>3.3000354425848024</v>
      </c>
      <c r="M13">
        <v>51.410931848361727</v>
      </c>
      <c r="N13">
        <v>50.236331532884066</v>
      </c>
      <c r="O13">
        <v>70.972439196745313</v>
      </c>
      <c r="P13">
        <v>23.407887659353165</v>
      </c>
      <c r="Q13">
        <v>8.6986431606217618</v>
      </c>
      <c r="R13">
        <v>17.93385967514677</v>
      </c>
      <c r="S13">
        <v>0</v>
      </c>
      <c r="T13">
        <v>0</v>
      </c>
      <c r="U13">
        <v>49.339288087293731</v>
      </c>
      <c r="V13">
        <v>6.0452833198789104</v>
      </c>
      <c r="W13">
        <v>13.608348706034203</v>
      </c>
      <c r="X13">
        <v>62.735516269691239</v>
      </c>
      <c r="Y13">
        <v>0</v>
      </c>
      <c r="Z13">
        <v>0</v>
      </c>
      <c r="AA13">
        <v>17.831860451898741</v>
      </c>
      <c r="AB13">
        <v>16.712729310658247</v>
      </c>
      <c r="AC13">
        <v>12.295155497832429</v>
      </c>
      <c r="AD13">
        <v>15.53599230998562</v>
      </c>
      <c r="AE13">
        <v>20.625001517954789</v>
      </c>
      <c r="AF13">
        <v>23.700499054713518</v>
      </c>
      <c r="AG13">
        <v>26.812303375257308</v>
      </c>
      <c r="AH13">
        <v>64.715747283561555</v>
      </c>
      <c r="AI13">
        <v>3.0157409739906593</v>
      </c>
      <c r="AJ13">
        <v>0</v>
      </c>
      <c r="AK13">
        <v>21.743950798112547</v>
      </c>
      <c r="AL13">
        <v>60.119861909208254</v>
      </c>
      <c r="AM13">
        <v>0</v>
      </c>
      <c r="AN13">
        <v>0</v>
      </c>
      <c r="AO13">
        <v>4.3530552575999995</v>
      </c>
      <c r="AP13">
        <v>4.010032142336371</v>
      </c>
      <c r="AQ13">
        <v>38.529656633327214</v>
      </c>
      <c r="AR13">
        <v>16.346948799999996</v>
      </c>
      <c r="AS13">
        <v>7.9668197751299701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1097.2790715663289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337.11528096493481</v>
      </c>
      <c r="L14">
        <v>3.3000354425848024</v>
      </c>
      <c r="M14">
        <v>51.410931848361727</v>
      </c>
      <c r="N14">
        <v>50.236331532884066</v>
      </c>
      <c r="O14">
        <v>70.972439196745313</v>
      </c>
      <c r="P14">
        <v>23.407887659353165</v>
      </c>
      <c r="Q14">
        <v>8.6986431606217618</v>
      </c>
      <c r="R14">
        <v>17.93385967514677</v>
      </c>
      <c r="S14">
        <v>0</v>
      </c>
      <c r="T14">
        <v>0</v>
      </c>
      <c r="U14">
        <v>49.339288087293731</v>
      </c>
      <c r="V14">
        <v>6.0452833198789104</v>
      </c>
      <c r="W14">
        <v>13.608348706034203</v>
      </c>
      <c r="X14">
        <v>62.735516269691239</v>
      </c>
      <c r="Y14">
        <v>0</v>
      </c>
      <c r="Z14">
        <v>0</v>
      </c>
      <c r="AA14">
        <v>17.831860451898741</v>
      </c>
      <c r="AB14">
        <v>16.712729310658247</v>
      </c>
      <c r="AC14">
        <v>12.295155497832429</v>
      </c>
      <c r="AD14">
        <v>15.53599230998562</v>
      </c>
      <c r="AE14">
        <v>20.625001517954789</v>
      </c>
      <c r="AF14">
        <v>23.700499054713518</v>
      </c>
      <c r="AG14">
        <v>26.812303375257308</v>
      </c>
      <c r="AH14">
        <v>64.715747283561555</v>
      </c>
      <c r="AI14">
        <v>3.0157409739906593</v>
      </c>
      <c r="AJ14">
        <v>0</v>
      </c>
      <c r="AK14">
        <v>21.743950798112547</v>
      </c>
      <c r="AL14">
        <v>60.119861909208254</v>
      </c>
      <c r="AM14">
        <v>0</v>
      </c>
      <c r="AN14">
        <v>0</v>
      </c>
      <c r="AO14">
        <v>4.3530552575999995</v>
      </c>
      <c r="AP14">
        <v>2.3843432460646228</v>
      </c>
      <c r="AQ14">
        <v>38.529656633327214</v>
      </c>
      <c r="AR14">
        <v>16.346948799999996</v>
      </c>
      <c r="AS14">
        <v>7.9668197751299701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1047.4935120588261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288.95544310983786</v>
      </c>
      <c r="L15">
        <v>3.3000354425848024</v>
      </c>
      <c r="M15">
        <v>51.410931848361727</v>
      </c>
      <c r="N15">
        <v>50.236331532884066</v>
      </c>
      <c r="O15">
        <v>70.972439196745313</v>
      </c>
      <c r="P15">
        <v>23.407887659353165</v>
      </c>
      <c r="Q15">
        <v>8.6986431606217618</v>
      </c>
      <c r="R15">
        <v>17.93385967514677</v>
      </c>
      <c r="S15">
        <v>0</v>
      </c>
      <c r="T15">
        <v>0</v>
      </c>
      <c r="U15">
        <v>49.339288087293731</v>
      </c>
      <c r="V15">
        <v>6.0452833198789104</v>
      </c>
      <c r="W15">
        <v>13.60597642806013</v>
      </c>
      <c r="X15">
        <v>62.730264095988979</v>
      </c>
      <c r="Y15">
        <v>0</v>
      </c>
      <c r="Z15">
        <v>0</v>
      </c>
      <c r="AA15">
        <v>17.831860451898741</v>
      </c>
      <c r="AB15">
        <v>16.712729310658247</v>
      </c>
      <c r="AC15">
        <v>12.295155497832429</v>
      </c>
      <c r="AD15">
        <v>15.53599230998562</v>
      </c>
      <c r="AE15">
        <v>20.625001517954789</v>
      </c>
      <c r="AF15">
        <v>23.700499054713518</v>
      </c>
      <c r="AG15">
        <v>26.812303375257308</v>
      </c>
      <c r="AH15">
        <v>64.715747283561555</v>
      </c>
      <c r="AI15">
        <v>3.0157409739906593</v>
      </c>
      <c r="AJ15">
        <v>0</v>
      </c>
      <c r="AK15">
        <v>21.743950798112547</v>
      </c>
      <c r="AL15">
        <v>55.944871509208248</v>
      </c>
      <c r="AM15">
        <v>0</v>
      </c>
      <c r="AN15">
        <v>0</v>
      </c>
      <c r="AO15">
        <v>4.2908689296000002</v>
      </c>
      <c r="AP15">
        <v>2.3843432460646228</v>
      </c>
      <c r="AQ15">
        <v>38.529656633327214</v>
      </c>
      <c r="AR15">
        <v>13.077558864311589</v>
      </c>
      <c r="AS15">
        <v>9.1049369429828122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992.95760025621735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271.85716809492419</v>
      </c>
      <c r="L16">
        <v>3.3000354425848024</v>
      </c>
      <c r="M16">
        <v>51.410931848361727</v>
      </c>
      <c r="N16">
        <v>50.236331532884066</v>
      </c>
      <c r="O16">
        <v>70.972439196745313</v>
      </c>
      <c r="P16">
        <v>23.407887659353165</v>
      </c>
      <c r="Q16">
        <v>8.6986431606217618</v>
      </c>
      <c r="R16">
        <v>17.93385967514677</v>
      </c>
      <c r="S16">
        <v>0</v>
      </c>
      <c r="T16">
        <v>0</v>
      </c>
      <c r="U16">
        <v>49.339288087293731</v>
      </c>
      <c r="V16">
        <v>6.0452833198789104</v>
      </c>
      <c r="W16">
        <v>13.60597642806013</v>
      </c>
      <c r="X16">
        <v>62.730264095988979</v>
      </c>
      <c r="Y16">
        <v>0</v>
      </c>
      <c r="Z16">
        <v>0</v>
      </c>
      <c r="AA16">
        <v>17.831860451898741</v>
      </c>
      <c r="AB16">
        <v>16.712729310658247</v>
      </c>
      <c r="AC16">
        <v>12.295155497832429</v>
      </c>
      <c r="AD16">
        <v>15.53599230998562</v>
      </c>
      <c r="AE16">
        <v>20.625001517954789</v>
      </c>
      <c r="AF16">
        <v>23.700499054713518</v>
      </c>
      <c r="AG16">
        <v>26.812303375257308</v>
      </c>
      <c r="AH16">
        <v>64.715747283561555</v>
      </c>
      <c r="AI16">
        <v>3.0157409739906593</v>
      </c>
      <c r="AJ16">
        <v>0</v>
      </c>
      <c r="AK16">
        <v>21.743950798112547</v>
      </c>
      <c r="AL16">
        <v>55.944871509208248</v>
      </c>
      <c r="AM16">
        <v>0</v>
      </c>
      <c r="AN16">
        <v>0</v>
      </c>
      <c r="AO16">
        <v>4.2908689296000002</v>
      </c>
      <c r="AP16">
        <v>2.3843432460646228</v>
      </c>
      <c r="AQ16">
        <v>38.529656633327214</v>
      </c>
      <c r="AR16">
        <v>13.077558864311589</v>
      </c>
      <c r="AS16">
        <v>9.1049369429828122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975.85932524130362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271.85716809492419</v>
      </c>
      <c r="L17">
        <v>3.3000354425848024</v>
      </c>
      <c r="M17">
        <v>51.410931848361727</v>
      </c>
      <c r="N17">
        <v>50.236331532884066</v>
      </c>
      <c r="O17">
        <v>70.972439196745313</v>
      </c>
      <c r="P17">
        <v>23.407887659353165</v>
      </c>
      <c r="Q17">
        <v>8.6986431606217618</v>
      </c>
      <c r="R17">
        <v>17.93385967514677</v>
      </c>
      <c r="S17">
        <v>0</v>
      </c>
      <c r="T17">
        <v>0</v>
      </c>
      <c r="U17">
        <v>49.339288087293731</v>
      </c>
      <c r="V17">
        <v>6.0452833198789104</v>
      </c>
      <c r="W17">
        <v>13.60597642806013</v>
      </c>
      <c r="X17">
        <v>62.73725476114776</v>
      </c>
      <c r="Y17">
        <v>0</v>
      </c>
      <c r="Z17">
        <v>0</v>
      </c>
      <c r="AA17">
        <v>17.831860451898741</v>
      </c>
      <c r="AB17">
        <v>16.712729310658247</v>
      </c>
      <c r="AC17">
        <v>12.295155497832429</v>
      </c>
      <c r="AD17">
        <v>15.53599230998562</v>
      </c>
      <c r="AE17">
        <v>20.625001517954789</v>
      </c>
      <c r="AF17">
        <v>23.700499054713518</v>
      </c>
      <c r="AG17">
        <v>26.812303375257308</v>
      </c>
      <c r="AH17">
        <v>64.715747283561555</v>
      </c>
      <c r="AI17">
        <v>1.5078702880827566</v>
      </c>
      <c r="AJ17">
        <v>0</v>
      </c>
      <c r="AK17">
        <v>21.743950798112547</v>
      </c>
      <c r="AL17">
        <v>55.944871509208248</v>
      </c>
      <c r="AM17">
        <v>0</v>
      </c>
      <c r="AN17">
        <v>0</v>
      </c>
      <c r="AO17">
        <v>4.5396146808000006</v>
      </c>
      <c r="AP17">
        <v>2.3843432460646228</v>
      </c>
      <c r="AQ17">
        <v>38.529656633327214</v>
      </c>
      <c r="AR17">
        <v>13.077558864311589</v>
      </c>
      <c r="AS17">
        <v>9.1049369429828122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974.60719097175445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271.85716809492419</v>
      </c>
      <c r="L18">
        <v>3.3000354425848024</v>
      </c>
      <c r="M18">
        <v>51.410931848361727</v>
      </c>
      <c r="N18">
        <v>50.236331532884066</v>
      </c>
      <c r="O18">
        <v>70.972439196745313</v>
      </c>
      <c r="P18">
        <v>23.407887659353165</v>
      </c>
      <c r="Q18">
        <v>8.6986431606217618</v>
      </c>
      <c r="R18">
        <v>17.93385967514677</v>
      </c>
      <c r="S18">
        <v>0</v>
      </c>
      <c r="T18">
        <v>0</v>
      </c>
      <c r="U18">
        <v>49.339288087293731</v>
      </c>
      <c r="V18">
        <v>6.0452833198789104</v>
      </c>
      <c r="W18">
        <v>13.60597642806013</v>
      </c>
      <c r="X18">
        <v>62.73725476114776</v>
      </c>
      <c r="Y18">
        <v>0</v>
      </c>
      <c r="Z18">
        <v>0</v>
      </c>
      <c r="AA18">
        <v>17.831860451898741</v>
      </c>
      <c r="AB18">
        <v>16.712729310658247</v>
      </c>
      <c r="AC18">
        <v>12.295155497832429</v>
      </c>
      <c r="AD18">
        <v>15.53599230998562</v>
      </c>
      <c r="AE18">
        <v>20.625001517954789</v>
      </c>
      <c r="AF18">
        <v>23.700499054713518</v>
      </c>
      <c r="AG18">
        <v>26.812303375257308</v>
      </c>
      <c r="AH18">
        <v>64.715747283561555</v>
      </c>
      <c r="AI18">
        <v>1.5078702880827566</v>
      </c>
      <c r="AJ18">
        <v>0</v>
      </c>
      <c r="AK18">
        <v>21.743950798112547</v>
      </c>
      <c r="AL18">
        <v>55.944871509208248</v>
      </c>
      <c r="AM18">
        <v>0</v>
      </c>
      <c r="AN18">
        <v>0</v>
      </c>
      <c r="AO18">
        <v>4.5396146808000006</v>
      </c>
      <c r="AP18">
        <v>4.010032142336371</v>
      </c>
      <c r="AQ18">
        <v>38.529656633327214</v>
      </c>
      <c r="AR18">
        <v>13.077558864311589</v>
      </c>
      <c r="AS18">
        <v>9.1049369429828122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976.2328798680262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271.85716809492419</v>
      </c>
      <c r="L19">
        <v>3.3000354425848024</v>
      </c>
      <c r="M19">
        <v>51.410931848361727</v>
      </c>
      <c r="N19">
        <v>50.236331532884066</v>
      </c>
      <c r="O19">
        <v>70.972439196745313</v>
      </c>
      <c r="P19">
        <v>23.407887659353165</v>
      </c>
      <c r="Q19">
        <v>8.6986431606217618</v>
      </c>
      <c r="R19">
        <v>17.93385967514677</v>
      </c>
      <c r="S19">
        <v>0</v>
      </c>
      <c r="T19">
        <v>0</v>
      </c>
      <c r="U19">
        <v>49.339288087293731</v>
      </c>
      <c r="V19">
        <v>6.0452833198789104</v>
      </c>
      <c r="W19">
        <v>13.60597642806013</v>
      </c>
      <c r="X19">
        <v>62.73725476114776</v>
      </c>
      <c r="Y19">
        <v>0</v>
      </c>
      <c r="Z19">
        <v>0</v>
      </c>
      <c r="AA19">
        <v>17.831860451898741</v>
      </c>
      <c r="AB19">
        <v>16.712729310658247</v>
      </c>
      <c r="AC19">
        <v>12.295155497832429</v>
      </c>
      <c r="AD19">
        <v>15.53599230998562</v>
      </c>
      <c r="AE19">
        <v>20.625001517954789</v>
      </c>
      <c r="AF19">
        <v>23.700499054713518</v>
      </c>
      <c r="AG19">
        <v>26.812303375257308</v>
      </c>
      <c r="AH19">
        <v>64.715747283561555</v>
      </c>
      <c r="AI19">
        <v>3.0157409739906593</v>
      </c>
      <c r="AJ19">
        <v>0</v>
      </c>
      <c r="AK19">
        <v>21.743950798112547</v>
      </c>
      <c r="AL19">
        <v>55.944871509208248</v>
      </c>
      <c r="AM19">
        <v>0</v>
      </c>
      <c r="AN19">
        <v>0</v>
      </c>
      <c r="AO19">
        <v>4.4649910871999996</v>
      </c>
      <c r="AP19">
        <v>3.2513773533554264</v>
      </c>
      <c r="AQ19">
        <v>38.529656633327214</v>
      </c>
      <c r="AR19">
        <v>13.077558864311589</v>
      </c>
      <c r="AS19">
        <v>9.1049369429828122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976.90747217135311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271.85716809492419</v>
      </c>
      <c r="L20">
        <v>3.3000354425848024</v>
      </c>
      <c r="M20">
        <v>51.410931848361727</v>
      </c>
      <c r="N20">
        <v>50.236331532884066</v>
      </c>
      <c r="O20">
        <v>70.972439196745313</v>
      </c>
      <c r="P20">
        <v>23.407887659353165</v>
      </c>
      <c r="Q20">
        <v>8.6986431606217618</v>
      </c>
      <c r="R20">
        <v>17.93385967514677</v>
      </c>
      <c r="S20">
        <v>0</v>
      </c>
      <c r="T20">
        <v>0</v>
      </c>
      <c r="U20">
        <v>49.339288087293731</v>
      </c>
      <c r="V20">
        <v>6.0452833198789104</v>
      </c>
      <c r="W20">
        <v>13.60597642806013</v>
      </c>
      <c r="X20">
        <v>62.73725476114776</v>
      </c>
      <c r="Y20">
        <v>0</v>
      </c>
      <c r="Z20">
        <v>0</v>
      </c>
      <c r="AA20">
        <v>17.831860451898741</v>
      </c>
      <c r="AB20">
        <v>16.712729310658247</v>
      </c>
      <c r="AC20">
        <v>12.295155497832429</v>
      </c>
      <c r="AD20">
        <v>15.53599230998562</v>
      </c>
      <c r="AE20">
        <v>20.625001517954789</v>
      </c>
      <c r="AF20">
        <v>23.700499054713518</v>
      </c>
      <c r="AG20">
        <v>26.812303375257308</v>
      </c>
      <c r="AH20">
        <v>64.715747283561555</v>
      </c>
      <c r="AI20">
        <v>3.0157409739906593</v>
      </c>
      <c r="AJ20">
        <v>0</v>
      </c>
      <c r="AK20">
        <v>21.743950798112547</v>
      </c>
      <c r="AL20">
        <v>55.944871509208248</v>
      </c>
      <c r="AM20">
        <v>0</v>
      </c>
      <c r="AN20">
        <v>0</v>
      </c>
      <c r="AO20">
        <v>4.4525538216000005</v>
      </c>
      <c r="AP20">
        <v>3.2513773533554264</v>
      </c>
      <c r="AQ20">
        <v>38.529656633327214</v>
      </c>
      <c r="AR20">
        <v>13.077558864311589</v>
      </c>
      <c r="AS20">
        <v>9.1049369429828122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976.89503490575305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271.85716809492419</v>
      </c>
      <c r="L21">
        <v>3.3000354425848024</v>
      </c>
      <c r="M21">
        <v>51.410931848361727</v>
      </c>
      <c r="N21">
        <v>50.236331532884066</v>
      </c>
      <c r="O21">
        <v>70.972439196745313</v>
      </c>
      <c r="P21">
        <v>23.407887659353165</v>
      </c>
      <c r="Q21">
        <v>8.6986431606217618</v>
      </c>
      <c r="R21">
        <v>17.93385967514677</v>
      </c>
      <c r="S21">
        <v>0</v>
      </c>
      <c r="T21">
        <v>0</v>
      </c>
      <c r="U21">
        <v>49.339288087293731</v>
      </c>
      <c r="V21">
        <v>6.0452833198789104</v>
      </c>
      <c r="W21">
        <v>13.60597642806013</v>
      </c>
      <c r="X21">
        <v>62.73725476114776</v>
      </c>
      <c r="Y21">
        <v>0</v>
      </c>
      <c r="Z21">
        <v>0</v>
      </c>
      <c r="AA21">
        <v>17.831860451898741</v>
      </c>
      <c r="AB21">
        <v>16.712729310658247</v>
      </c>
      <c r="AC21">
        <v>12.295155497832429</v>
      </c>
      <c r="AD21">
        <v>15.53599230998562</v>
      </c>
      <c r="AE21">
        <v>20.625001517954789</v>
      </c>
      <c r="AF21">
        <v>23.700499054713518</v>
      </c>
      <c r="AG21">
        <v>26.812303375257308</v>
      </c>
      <c r="AH21">
        <v>64.715747283561555</v>
      </c>
      <c r="AI21">
        <v>6.4623015188012038</v>
      </c>
      <c r="AJ21">
        <v>0</v>
      </c>
      <c r="AK21">
        <v>21.743950798112547</v>
      </c>
      <c r="AL21">
        <v>55.944871509208248</v>
      </c>
      <c r="AM21">
        <v>0</v>
      </c>
      <c r="AN21">
        <v>0</v>
      </c>
      <c r="AO21">
        <v>4.2784316640000002</v>
      </c>
      <c r="AP21">
        <v>3.2513773533554264</v>
      </c>
      <c r="AQ21">
        <v>38.529656633327214</v>
      </c>
      <c r="AR21">
        <v>13.077558864311589</v>
      </c>
      <c r="AS21">
        <v>9.3894662349460241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980.45200258492673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271.85716809492419</v>
      </c>
      <c r="L22">
        <v>3.3000354425848024</v>
      </c>
      <c r="M22">
        <v>51.410931848361727</v>
      </c>
      <c r="N22">
        <v>50.236331532884066</v>
      </c>
      <c r="O22">
        <v>70.972439196745313</v>
      </c>
      <c r="P22">
        <v>23.407887659353165</v>
      </c>
      <c r="Q22">
        <v>8.6986431606217618</v>
      </c>
      <c r="R22">
        <v>17.93385967514677</v>
      </c>
      <c r="S22">
        <v>0</v>
      </c>
      <c r="T22">
        <v>0</v>
      </c>
      <c r="U22">
        <v>49.339288087293731</v>
      </c>
      <c r="V22">
        <v>6.0452833198789104</v>
      </c>
      <c r="W22">
        <v>13.60597642806013</v>
      </c>
      <c r="X22">
        <v>62.73725476114776</v>
      </c>
      <c r="Y22">
        <v>0</v>
      </c>
      <c r="Z22">
        <v>0</v>
      </c>
      <c r="AA22">
        <v>17.831860451898741</v>
      </c>
      <c r="AB22">
        <v>16.712729310658247</v>
      </c>
      <c r="AC22">
        <v>12.295155497832429</v>
      </c>
      <c r="AD22">
        <v>15.53599230998562</v>
      </c>
      <c r="AE22">
        <v>20.625001517954789</v>
      </c>
      <c r="AF22">
        <v>23.700499054713518</v>
      </c>
      <c r="AG22">
        <v>26.812303375257308</v>
      </c>
      <c r="AH22">
        <v>64.715747283561555</v>
      </c>
      <c r="AI22">
        <v>6.4623015188012038</v>
      </c>
      <c r="AJ22">
        <v>0</v>
      </c>
      <c r="AK22">
        <v>21.743950798112547</v>
      </c>
      <c r="AL22">
        <v>55.944871509208248</v>
      </c>
      <c r="AM22">
        <v>0</v>
      </c>
      <c r="AN22">
        <v>0</v>
      </c>
      <c r="AO22">
        <v>4.1913703656000001</v>
      </c>
      <c r="AP22">
        <v>3.2513773533554264</v>
      </c>
      <c r="AQ22">
        <v>38.529656633327214</v>
      </c>
      <c r="AR22">
        <v>13.077558864311589</v>
      </c>
      <c r="AS22">
        <v>9.3894662349460241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980.3649412865268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271.85716809492419</v>
      </c>
      <c r="L23">
        <v>3.3000354425848024</v>
      </c>
      <c r="M23">
        <v>51.410931848361727</v>
      </c>
      <c r="N23">
        <v>50.236331532884066</v>
      </c>
      <c r="O23">
        <v>70.972439196745313</v>
      </c>
      <c r="P23">
        <v>23.407887659353165</v>
      </c>
      <c r="Q23">
        <v>5.2506709265175715</v>
      </c>
      <c r="R23">
        <v>10.3</v>
      </c>
      <c r="S23">
        <v>6.7469433962264151</v>
      </c>
      <c r="T23">
        <v>0</v>
      </c>
      <c r="U23">
        <v>49.339288087293731</v>
      </c>
      <c r="V23">
        <v>6.0452833198789104</v>
      </c>
      <c r="W23">
        <v>13.608348706034203</v>
      </c>
      <c r="X23">
        <v>62.735516269691239</v>
      </c>
      <c r="Y23">
        <v>0</v>
      </c>
      <c r="Z23">
        <v>0</v>
      </c>
      <c r="AA23">
        <v>17.831860451898741</v>
      </c>
      <c r="AB23">
        <v>16.712729310658247</v>
      </c>
      <c r="AC23">
        <v>12.295155497832429</v>
      </c>
      <c r="AD23">
        <v>15.53599230998562</v>
      </c>
      <c r="AE23">
        <v>20.625001517954789</v>
      </c>
      <c r="AF23">
        <v>23.700499054713518</v>
      </c>
      <c r="AG23">
        <v>26.812303375257308</v>
      </c>
      <c r="AH23">
        <v>64.715747283561555</v>
      </c>
      <c r="AI23">
        <v>0</v>
      </c>
      <c r="AJ23">
        <v>0</v>
      </c>
      <c r="AK23">
        <v>21.743950798112547</v>
      </c>
      <c r="AL23">
        <v>55.944871509208248</v>
      </c>
      <c r="AM23">
        <v>0</v>
      </c>
      <c r="AN23">
        <v>0</v>
      </c>
      <c r="AO23">
        <v>4.2784316640000002</v>
      </c>
      <c r="AP23">
        <v>4.8770662496271742</v>
      </c>
      <c r="AQ23">
        <v>38.529656633327214</v>
      </c>
      <c r="AR23">
        <v>13.077558864311589</v>
      </c>
      <c r="AS23">
        <v>9.3894662349460241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971.28113523589047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271.85716809492419</v>
      </c>
      <c r="L24">
        <v>3.3000354425848024</v>
      </c>
      <c r="M24">
        <v>51.410931848361727</v>
      </c>
      <c r="N24">
        <v>50.236331532884066</v>
      </c>
      <c r="O24">
        <v>70.972439196745313</v>
      </c>
      <c r="P24">
        <v>23.407887659353165</v>
      </c>
      <c r="Q24">
        <v>5.2506709265175715</v>
      </c>
      <c r="R24">
        <v>10.3</v>
      </c>
      <c r="S24">
        <v>6.7469433962264151</v>
      </c>
      <c r="T24">
        <v>0</v>
      </c>
      <c r="U24">
        <v>49.339288087293731</v>
      </c>
      <c r="V24">
        <v>6.0452833198789104</v>
      </c>
      <c r="W24">
        <v>13.608348706034203</v>
      </c>
      <c r="X24">
        <v>62.735516269691239</v>
      </c>
      <c r="Y24">
        <v>0</v>
      </c>
      <c r="Z24">
        <v>0</v>
      </c>
      <c r="AA24">
        <v>17.831860451898741</v>
      </c>
      <c r="AB24">
        <v>16.712729310658247</v>
      </c>
      <c r="AC24">
        <v>12.295155497832429</v>
      </c>
      <c r="AD24">
        <v>15.53599230998562</v>
      </c>
      <c r="AE24">
        <v>20.625001517954789</v>
      </c>
      <c r="AF24">
        <v>23.700499054713518</v>
      </c>
      <c r="AG24">
        <v>26.812303375257308</v>
      </c>
      <c r="AH24">
        <v>64.715747283561555</v>
      </c>
      <c r="AI24">
        <v>0</v>
      </c>
      <c r="AJ24">
        <v>0</v>
      </c>
      <c r="AK24">
        <v>21.743950798112547</v>
      </c>
      <c r="AL24">
        <v>55.944871509208248</v>
      </c>
      <c r="AM24">
        <v>0</v>
      </c>
      <c r="AN24">
        <v>0</v>
      </c>
      <c r="AO24">
        <v>4.2659939592000002</v>
      </c>
      <c r="AP24">
        <v>3.2513773533554264</v>
      </c>
      <c r="AQ24">
        <v>38.529656633327214</v>
      </c>
      <c r="AR24">
        <v>13.077558864311589</v>
      </c>
      <c r="AS24">
        <v>9.3894662349460241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969.64300863481878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271.85716809492419</v>
      </c>
      <c r="L25">
        <v>3.3000354425848024</v>
      </c>
      <c r="M25">
        <v>51.410931848361727</v>
      </c>
      <c r="N25">
        <v>50.236331532884066</v>
      </c>
      <c r="O25">
        <v>70.972439196745313</v>
      </c>
      <c r="P25">
        <v>23.407887659353165</v>
      </c>
      <c r="Q25">
        <v>5.2506709265175715</v>
      </c>
      <c r="R25">
        <v>10.3</v>
      </c>
      <c r="S25">
        <v>6.7469433962264151</v>
      </c>
      <c r="T25">
        <v>0</v>
      </c>
      <c r="U25">
        <v>49.339288087293731</v>
      </c>
      <c r="V25">
        <v>6.0452833198789104</v>
      </c>
      <c r="W25">
        <v>13.608348706034203</v>
      </c>
      <c r="X25">
        <v>62.735516269691239</v>
      </c>
      <c r="Y25">
        <v>0</v>
      </c>
      <c r="Z25">
        <v>0</v>
      </c>
      <c r="AA25">
        <v>17.831860451898741</v>
      </c>
      <c r="AB25">
        <v>16.712729310658247</v>
      </c>
      <c r="AC25">
        <v>12.295155497832429</v>
      </c>
      <c r="AD25">
        <v>15.53599230998562</v>
      </c>
      <c r="AE25">
        <v>20.625001517954789</v>
      </c>
      <c r="AF25">
        <v>23.700499054713518</v>
      </c>
      <c r="AG25">
        <v>26.812303375257308</v>
      </c>
      <c r="AH25">
        <v>64.715747283561555</v>
      </c>
      <c r="AI25">
        <v>1.5078702880827566</v>
      </c>
      <c r="AJ25">
        <v>0</v>
      </c>
      <c r="AK25">
        <v>21.743950798112547</v>
      </c>
      <c r="AL25">
        <v>55.944871509208248</v>
      </c>
      <c r="AM25">
        <v>0</v>
      </c>
      <c r="AN25">
        <v>0</v>
      </c>
      <c r="AO25">
        <v>4.1789331000000001</v>
      </c>
      <c r="AP25">
        <v>3.2513773533554264</v>
      </c>
      <c r="AQ25">
        <v>38.529656633327214</v>
      </c>
      <c r="AR25">
        <v>13.077558864311589</v>
      </c>
      <c r="AS25">
        <v>9.3894662349460241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971.06381806370155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271.85716809492419</v>
      </c>
      <c r="L26">
        <v>3.3000354425848024</v>
      </c>
      <c r="M26">
        <v>51.410931848361727</v>
      </c>
      <c r="N26">
        <v>50.236331532884066</v>
      </c>
      <c r="O26">
        <v>70.972439196745313</v>
      </c>
      <c r="P26">
        <v>23.407887659353165</v>
      </c>
      <c r="Q26">
        <v>5.2506709265175715</v>
      </c>
      <c r="R26">
        <v>10.3</v>
      </c>
      <c r="S26">
        <v>6.7469433962264151</v>
      </c>
      <c r="T26">
        <v>0</v>
      </c>
      <c r="U26">
        <v>49.339288087293731</v>
      </c>
      <c r="V26">
        <v>6.0452833198789104</v>
      </c>
      <c r="W26">
        <v>13.608348706034203</v>
      </c>
      <c r="X26">
        <v>62.735516269691239</v>
      </c>
      <c r="Y26">
        <v>0</v>
      </c>
      <c r="Z26">
        <v>0</v>
      </c>
      <c r="AA26">
        <v>17.831860451898741</v>
      </c>
      <c r="AB26">
        <v>16.712729310658247</v>
      </c>
      <c r="AC26">
        <v>12.295155497832429</v>
      </c>
      <c r="AD26">
        <v>15.53599230998562</v>
      </c>
      <c r="AE26">
        <v>20.625001517954789</v>
      </c>
      <c r="AF26">
        <v>23.700499054713518</v>
      </c>
      <c r="AG26">
        <v>26.812303375257308</v>
      </c>
      <c r="AH26">
        <v>64.715747283561555</v>
      </c>
      <c r="AI26">
        <v>14.001653357040132</v>
      </c>
      <c r="AJ26">
        <v>0</v>
      </c>
      <c r="AK26">
        <v>21.743950798112547</v>
      </c>
      <c r="AL26">
        <v>55.944871509208248</v>
      </c>
      <c r="AM26">
        <v>0</v>
      </c>
      <c r="AN26">
        <v>0</v>
      </c>
      <c r="AO26">
        <v>4.1540585688</v>
      </c>
      <c r="AP26">
        <v>3.2513773533554264</v>
      </c>
      <c r="AQ26">
        <v>38.529656633327214</v>
      </c>
      <c r="AR26">
        <v>13.077558864311589</v>
      </c>
      <c r="AS26">
        <v>9.3894662349460241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983.53272660145888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271.85716809492419</v>
      </c>
      <c r="L27">
        <v>3.3000354425848024</v>
      </c>
      <c r="M27">
        <v>51.410931848361727</v>
      </c>
      <c r="N27">
        <v>50.236331532884066</v>
      </c>
      <c r="O27">
        <v>70.972439196745313</v>
      </c>
      <c r="P27">
        <v>22.549674922395614</v>
      </c>
      <c r="Q27">
        <v>5.2506709265175715</v>
      </c>
      <c r="R27">
        <v>10.3</v>
      </c>
      <c r="S27">
        <v>6.7469433962264151</v>
      </c>
      <c r="T27">
        <v>0</v>
      </c>
      <c r="U27">
        <v>49.339288087293731</v>
      </c>
      <c r="V27">
        <v>6.0452833198789104</v>
      </c>
      <c r="W27">
        <v>13.608348706034203</v>
      </c>
      <c r="X27">
        <v>62.735516269691239</v>
      </c>
      <c r="Y27">
        <v>0</v>
      </c>
      <c r="Z27">
        <v>0</v>
      </c>
      <c r="AA27">
        <v>17.831860451898741</v>
      </c>
      <c r="AB27">
        <v>16.712729310658247</v>
      </c>
      <c r="AC27">
        <v>12.295155497832429</v>
      </c>
      <c r="AD27">
        <v>15.53599230998562</v>
      </c>
      <c r="AE27">
        <v>20.625001517954789</v>
      </c>
      <c r="AF27">
        <v>23.700499054713518</v>
      </c>
      <c r="AG27">
        <v>26.812303375257308</v>
      </c>
      <c r="AH27">
        <v>64.715747283561555</v>
      </c>
      <c r="AI27">
        <v>14.001653357040132</v>
      </c>
      <c r="AJ27">
        <v>0</v>
      </c>
      <c r="AK27">
        <v>21.743950798112547</v>
      </c>
      <c r="AL27">
        <v>55.944871509208248</v>
      </c>
      <c r="AM27">
        <v>0</v>
      </c>
      <c r="AN27">
        <v>0</v>
      </c>
      <c r="AO27">
        <v>4.1291840376</v>
      </c>
      <c r="AP27">
        <v>3.2513773533554264</v>
      </c>
      <c r="AQ27">
        <v>38.529656633327214</v>
      </c>
      <c r="AR27">
        <v>16.346948799999996</v>
      </c>
      <c r="AS27">
        <v>9.3894662349460241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985.91902926898968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271.85716809492419</v>
      </c>
      <c r="L28">
        <v>3.3000354425848024</v>
      </c>
      <c r="M28">
        <v>51.410931848361727</v>
      </c>
      <c r="N28">
        <v>50.236331532884066</v>
      </c>
      <c r="O28">
        <v>70.972439196745313</v>
      </c>
      <c r="P28">
        <v>22.549674922395614</v>
      </c>
      <c r="Q28">
        <v>5.2506709265175715</v>
      </c>
      <c r="R28">
        <v>10.3</v>
      </c>
      <c r="S28">
        <v>6.7469433962264151</v>
      </c>
      <c r="T28">
        <v>0</v>
      </c>
      <c r="U28">
        <v>49.339288087293731</v>
      </c>
      <c r="V28">
        <v>5.8287265140186921</v>
      </c>
      <c r="W28">
        <v>13.608348706034203</v>
      </c>
      <c r="X28">
        <v>62.735516269691239</v>
      </c>
      <c r="Y28">
        <v>0</v>
      </c>
      <c r="Z28">
        <v>0</v>
      </c>
      <c r="AA28">
        <v>17.831860451898741</v>
      </c>
      <c r="AB28">
        <v>16.712729310658247</v>
      </c>
      <c r="AC28">
        <v>12.295155497832429</v>
      </c>
      <c r="AD28">
        <v>15.53599230998562</v>
      </c>
      <c r="AE28">
        <v>20.625001517954789</v>
      </c>
      <c r="AF28">
        <v>23.700499054713518</v>
      </c>
      <c r="AG28">
        <v>26.812303375257308</v>
      </c>
      <c r="AH28">
        <v>64.715747283561555</v>
      </c>
      <c r="AI28">
        <v>14.001653357040132</v>
      </c>
      <c r="AJ28">
        <v>0</v>
      </c>
      <c r="AK28">
        <v>21.743950798112547</v>
      </c>
      <c r="AL28">
        <v>55.944871509208248</v>
      </c>
      <c r="AM28">
        <v>0</v>
      </c>
      <c r="AN28">
        <v>0</v>
      </c>
      <c r="AO28">
        <v>4.1664958344</v>
      </c>
      <c r="AP28">
        <v>3.2513773533554264</v>
      </c>
      <c r="AQ28">
        <v>38.529656633327214</v>
      </c>
      <c r="AR28">
        <v>16.346948799999996</v>
      </c>
      <c r="AS28">
        <v>9.3894662349460241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985.73978425992959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271.85716809492419</v>
      </c>
      <c r="L29">
        <v>3.3000354425848024</v>
      </c>
      <c r="M29">
        <v>51.410931848361727</v>
      </c>
      <c r="N29">
        <v>50.236331532884066</v>
      </c>
      <c r="O29">
        <v>70.972439196745313</v>
      </c>
      <c r="P29">
        <v>22.549674922395614</v>
      </c>
      <c r="Q29">
        <v>5.2506709265175715</v>
      </c>
      <c r="R29">
        <v>10.3</v>
      </c>
      <c r="S29">
        <v>6.7469433962264151</v>
      </c>
      <c r="T29">
        <v>0</v>
      </c>
      <c r="U29">
        <v>49.339288087293731</v>
      </c>
      <c r="V29">
        <v>6.0458502252252249</v>
      </c>
      <c r="W29">
        <v>13.608348706034203</v>
      </c>
      <c r="X29">
        <v>62.735516269691239</v>
      </c>
      <c r="Y29">
        <v>0</v>
      </c>
      <c r="Z29">
        <v>0</v>
      </c>
      <c r="AA29">
        <v>17.831860451898741</v>
      </c>
      <c r="AB29">
        <v>16.712729310658247</v>
      </c>
      <c r="AC29">
        <v>12.295155497832429</v>
      </c>
      <c r="AD29">
        <v>15.53599230998562</v>
      </c>
      <c r="AE29">
        <v>20.625001517954789</v>
      </c>
      <c r="AF29">
        <v>23.700499054713518</v>
      </c>
      <c r="AG29">
        <v>26.812303375257308</v>
      </c>
      <c r="AH29">
        <v>64.715747283561555</v>
      </c>
      <c r="AI29">
        <v>14.001653357040132</v>
      </c>
      <c r="AJ29">
        <v>0</v>
      </c>
      <c r="AK29">
        <v>21.743950798112547</v>
      </c>
      <c r="AL29">
        <v>55.944871509208248</v>
      </c>
      <c r="AM29">
        <v>0</v>
      </c>
      <c r="AN29">
        <v>0</v>
      </c>
      <c r="AO29">
        <v>4.0794345359999999</v>
      </c>
      <c r="AP29">
        <v>3.2513773533554264</v>
      </c>
      <c r="AQ29">
        <v>38.529656633327214</v>
      </c>
      <c r="AR29">
        <v>13.077558864311589</v>
      </c>
      <c r="AS29">
        <v>8.8204076510196039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982.03139815312136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271.85716809492419</v>
      </c>
      <c r="L30">
        <v>3.3000354425848024</v>
      </c>
      <c r="M30">
        <v>51.410931848361727</v>
      </c>
      <c r="N30">
        <v>50.236331532884066</v>
      </c>
      <c r="O30">
        <v>70.972439196745313</v>
      </c>
      <c r="P30">
        <v>22.549674922395614</v>
      </c>
      <c r="Q30">
        <v>5.2506709265175715</v>
      </c>
      <c r="R30">
        <v>10.3</v>
      </c>
      <c r="S30">
        <v>6.7469433962264151</v>
      </c>
      <c r="T30">
        <v>0</v>
      </c>
      <c r="U30">
        <v>49.339288087293731</v>
      </c>
      <c r="V30">
        <v>6.0458502252252249</v>
      </c>
      <c r="W30">
        <v>13.608348706034203</v>
      </c>
      <c r="X30">
        <v>62.735516269691239</v>
      </c>
      <c r="Y30">
        <v>0</v>
      </c>
      <c r="Z30">
        <v>0</v>
      </c>
      <c r="AA30">
        <v>17.831860451898741</v>
      </c>
      <c r="AB30">
        <v>16.712729310658247</v>
      </c>
      <c r="AC30">
        <v>12.295155497832429</v>
      </c>
      <c r="AD30">
        <v>15.53599230998562</v>
      </c>
      <c r="AE30">
        <v>20.625001517954789</v>
      </c>
      <c r="AF30">
        <v>23.700499054713518</v>
      </c>
      <c r="AG30">
        <v>26.812303375257308</v>
      </c>
      <c r="AH30">
        <v>64.715747283561555</v>
      </c>
      <c r="AI30">
        <v>14.001653357040132</v>
      </c>
      <c r="AJ30">
        <v>0</v>
      </c>
      <c r="AK30">
        <v>21.743950798112547</v>
      </c>
      <c r="AL30">
        <v>55.944871509208248</v>
      </c>
      <c r="AM30">
        <v>0</v>
      </c>
      <c r="AN30">
        <v>0</v>
      </c>
      <c r="AO30">
        <v>4.1540585688</v>
      </c>
      <c r="AP30">
        <v>3.2513773533554264</v>
      </c>
      <c r="AQ30">
        <v>38.529656633327214</v>
      </c>
      <c r="AR30">
        <v>13.077558864311589</v>
      </c>
      <c r="AS30">
        <v>8.8204076510196039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982.10602218592135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271.85716809492419</v>
      </c>
      <c r="L31">
        <v>3.3000354425848024</v>
      </c>
      <c r="M31">
        <v>51.410931848361727</v>
      </c>
      <c r="N31">
        <v>50.236331532884066</v>
      </c>
      <c r="O31">
        <v>70.972439196745313</v>
      </c>
      <c r="P31">
        <v>22.549674922395614</v>
      </c>
      <c r="Q31">
        <v>5.2506709265175715</v>
      </c>
      <c r="R31">
        <v>10.95</v>
      </c>
      <c r="S31">
        <v>6.7469433962264151</v>
      </c>
      <c r="T31">
        <v>0</v>
      </c>
      <c r="U31">
        <v>49.339288087293731</v>
      </c>
      <c r="V31">
        <v>6.0458502252252249</v>
      </c>
      <c r="W31">
        <v>13.608348706034203</v>
      </c>
      <c r="X31">
        <v>62.735516269691239</v>
      </c>
      <c r="Y31">
        <v>0</v>
      </c>
      <c r="Z31">
        <v>0</v>
      </c>
      <c r="AA31">
        <v>17.831860451898741</v>
      </c>
      <c r="AB31">
        <v>16.712729310658247</v>
      </c>
      <c r="AC31">
        <v>12.295155497832429</v>
      </c>
      <c r="AD31">
        <v>15.53599230998562</v>
      </c>
      <c r="AE31">
        <v>20.625001517954789</v>
      </c>
      <c r="AF31">
        <v>23.700499054713518</v>
      </c>
      <c r="AG31">
        <v>26.812303375257308</v>
      </c>
      <c r="AH31">
        <v>64.715747283561555</v>
      </c>
      <c r="AI31">
        <v>14.001653357040132</v>
      </c>
      <c r="AJ31">
        <v>0</v>
      </c>
      <c r="AK31">
        <v>21.743950798112547</v>
      </c>
      <c r="AL31">
        <v>55.944871509208248</v>
      </c>
      <c r="AM31">
        <v>0</v>
      </c>
      <c r="AN31">
        <v>0</v>
      </c>
      <c r="AO31">
        <v>4.2659939592000002</v>
      </c>
      <c r="AP31">
        <v>3.2513773533554264</v>
      </c>
      <c r="AQ31">
        <v>38.529656633327214</v>
      </c>
      <c r="AR31">
        <v>13.077558864311589</v>
      </c>
      <c r="AS31">
        <v>8.8204076510196039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982.86795757632137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271.85716809492419</v>
      </c>
      <c r="L32">
        <v>3.3000354425848024</v>
      </c>
      <c r="M32">
        <v>51.410931848361727</v>
      </c>
      <c r="N32">
        <v>50.236331532884066</v>
      </c>
      <c r="O32">
        <v>70.972439196745313</v>
      </c>
      <c r="P32">
        <v>22.549674922395614</v>
      </c>
      <c r="Q32">
        <v>5.2506709265175715</v>
      </c>
      <c r="R32">
        <v>10.95</v>
      </c>
      <c r="S32">
        <v>6.7469433962264151</v>
      </c>
      <c r="T32">
        <v>0</v>
      </c>
      <c r="U32">
        <v>49.339288087293731</v>
      </c>
      <c r="V32">
        <v>3.8519061350000001</v>
      </c>
      <c r="W32">
        <v>7.7077539900358714</v>
      </c>
      <c r="X32">
        <v>34.673404166855448</v>
      </c>
      <c r="Y32">
        <v>0</v>
      </c>
      <c r="Z32">
        <v>0</v>
      </c>
      <c r="AA32">
        <v>17.831860451898741</v>
      </c>
      <c r="AB32">
        <v>16.712729310658247</v>
      </c>
      <c r="AC32">
        <v>12.295155497832429</v>
      </c>
      <c r="AD32">
        <v>15.53599230998562</v>
      </c>
      <c r="AE32">
        <v>20.625001517954789</v>
      </c>
      <c r="AF32">
        <v>23.700499054713518</v>
      </c>
      <c r="AG32">
        <v>26.812303375257308</v>
      </c>
      <c r="AH32">
        <v>64.715747283561555</v>
      </c>
      <c r="AI32">
        <v>3.0157409739906593</v>
      </c>
      <c r="AJ32">
        <v>0</v>
      </c>
      <c r="AK32">
        <v>21.743950798112547</v>
      </c>
      <c r="AL32">
        <v>55.944871509208248</v>
      </c>
      <c r="AM32">
        <v>0</v>
      </c>
      <c r="AN32">
        <v>0</v>
      </c>
      <c r="AO32">
        <v>3.9550614408000002</v>
      </c>
      <c r="AP32">
        <v>3.2513773533554264</v>
      </c>
      <c r="AQ32">
        <v>38.529656633327214</v>
      </c>
      <c r="AR32">
        <v>13.077558864311589</v>
      </c>
      <c r="AS32">
        <v>8.8204076510196039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935.41446176581246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271.85716809492419</v>
      </c>
      <c r="L33">
        <v>3.3000354425848024</v>
      </c>
      <c r="M33">
        <v>51.410931848361727</v>
      </c>
      <c r="N33">
        <v>50.236331532884066</v>
      </c>
      <c r="O33">
        <v>70.972439196745313</v>
      </c>
      <c r="P33">
        <v>22.549674922395614</v>
      </c>
      <c r="Q33">
        <v>5.2506709265175715</v>
      </c>
      <c r="R33">
        <v>10.95</v>
      </c>
      <c r="S33">
        <v>6.7469433962264151</v>
      </c>
      <c r="T33">
        <v>0</v>
      </c>
      <c r="U33">
        <v>49.339288087293731</v>
      </c>
      <c r="V33">
        <v>3.8519061350000001</v>
      </c>
      <c r="W33">
        <v>7.7058689931941924</v>
      </c>
      <c r="X33">
        <v>34.674702706189265</v>
      </c>
      <c r="Y33">
        <v>0</v>
      </c>
      <c r="Z33">
        <v>0</v>
      </c>
      <c r="AA33">
        <v>17.831860451898741</v>
      </c>
      <c r="AB33">
        <v>16.712729310658247</v>
      </c>
      <c r="AC33">
        <v>12.295155497832429</v>
      </c>
      <c r="AD33">
        <v>15.53599230998562</v>
      </c>
      <c r="AE33">
        <v>20.625001517954789</v>
      </c>
      <c r="AF33">
        <v>23.700499054713518</v>
      </c>
      <c r="AG33">
        <v>26.812303375257308</v>
      </c>
      <c r="AH33">
        <v>64.715747283561555</v>
      </c>
      <c r="AI33">
        <v>1.5078702880827566</v>
      </c>
      <c r="AJ33">
        <v>0</v>
      </c>
      <c r="AK33">
        <v>21.743950798112547</v>
      </c>
      <c r="AL33">
        <v>55.944871509208248</v>
      </c>
      <c r="AM33">
        <v>0</v>
      </c>
      <c r="AN33">
        <v>0</v>
      </c>
      <c r="AO33">
        <v>4.0296854735999998</v>
      </c>
      <c r="AP33">
        <v>4.8770662496271742</v>
      </c>
      <c r="AQ33">
        <v>38.529656633327214</v>
      </c>
      <c r="AR33">
        <v>13.077558864311589</v>
      </c>
      <c r="AS33">
        <v>8.8204076510196039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935.60631755146846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271.85716809492419</v>
      </c>
      <c r="L34">
        <v>3.3000354425848024</v>
      </c>
      <c r="M34">
        <v>51.410931848361727</v>
      </c>
      <c r="N34">
        <v>50.236331532884066</v>
      </c>
      <c r="O34">
        <v>70.972439196745313</v>
      </c>
      <c r="P34">
        <v>22.549674922395614</v>
      </c>
      <c r="Q34">
        <v>5.2506709265175715</v>
      </c>
      <c r="R34">
        <v>10.95</v>
      </c>
      <c r="S34">
        <v>6.7469433962264151</v>
      </c>
      <c r="T34">
        <v>0</v>
      </c>
      <c r="U34">
        <v>49.339288087293731</v>
      </c>
      <c r="V34">
        <v>3.8527999999999998</v>
      </c>
      <c r="W34">
        <v>8.4017445482866044</v>
      </c>
      <c r="X34">
        <v>35.545580549575789</v>
      </c>
      <c r="Y34">
        <v>0</v>
      </c>
      <c r="Z34">
        <v>0</v>
      </c>
      <c r="AA34">
        <v>17.831860451898741</v>
      </c>
      <c r="AB34">
        <v>16.712729310658247</v>
      </c>
      <c r="AC34">
        <v>12.295155497832429</v>
      </c>
      <c r="AD34">
        <v>15.53599230998562</v>
      </c>
      <c r="AE34">
        <v>20.625001517954789</v>
      </c>
      <c r="AF34">
        <v>23.700499054713518</v>
      </c>
      <c r="AG34">
        <v>26.812303375257308</v>
      </c>
      <c r="AH34">
        <v>64.715747283561555</v>
      </c>
      <c r="AI34">
        <v>1.5078702880827566</v>
      </c>
      <c r="AJ34">
        <v>0</v>
      </c>
      <c r="AK34">
        <v>21.743950798112547</v>
      </c>
      <c r="AL34">
        <v>55.944871509208248</v>
      </c>
      <c r="AM34">
        <v>0</v>
      </c>
      <c r="AN34">
        <v>0</v>
      </c>
      <c r="AO34">
        <v>4.0669972703999999</v>
      </c>
      <c r="AP34">
        <v>3.2513773533554264</v>
      </c>
      <c r="AQ34">
        <v>38.529656633327214</v>
      </c>
      <c r="AR34">
        <v>13.077558864311589</v>
      </c>
      <c r="AS34">
        <v>8.8204076510196039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935.58558771547564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271.85716809492419</v>
      </c>
      <c r="L35">
        <v>3.3000354425848024</v>
      </c>
      <c r="M35">
        <v>51.410931848361727</v>
      </c>
      <c r="N35">
        <v>50.236331532884066</v>
      </c>
      <c r="O35">
        <v>70.972439196745313</v>
      </c>
      <c r="P35">
        <v>22.549674922395614</v>
      </c>
      <c r="Q35">
        <v>5.2506709265175715</v>
      </c>
      <c r="R35">
        <v>10.95</v>
      </c>
      <c r="S35">
        <v>6.7469433962264151</v>
      </c>
      <c r="T35">
        <v>0</v>
      </c>
      <c r="U35">
        <v>49.339288087293731</v>
      </c>
      <c r="V35">
        <v>3.8527999999999998</v>
      </c>
      <c r="W35">
        <v>8.4017445482866044</v>
      </c>
      <c r="X35">
        <v>35.545580549575789</v>
      </c>
      <c r="Y35">
        <v>0</v>
      </c>
      <c r="Z35">
        <v>0</v>
      </c>
      <c r="AA35">
        <v>17.831860451898741</v>
      </c>
      <c r="AB35">
        <v>16.712729310658247</v>
      </c>
      <c r="AC35">
        <v>12.295155497832429</v>
      </c>
      <c r="AD35">
        <v>15.53599230998562</v>
      </c>
      <c r="AE35">
        <v>20.625001517954789</v>
      </c>
      <c r="AF35">
        <v>23.700499054713518</v>
      </c>
      <c r="AG35">
        <v>26.812303375257308</v>
      </c>
      <c r="AH35">
        <v>64.715747283561555</v>
      </c>
      <c r="AI35">
        <v>1.5078702880827566</v>
      </c>
      <c r="AJ35">
        <v>0</v>
      </c>
      <c r="AK35">
        <v>21.743950798112547</v>
      </c>
      <c r="AL35">
        <v>55.944871509208248</v>
      </c>
      <c r="AM35">
        <v>0</v>
      </c>
      <c r="AN35">
        <v>0</v>
      </c>
      <c r="AO35">
        <v>4.1416213032</v>
      </c>
      <c r="AP35">
        <v>3.2513773533554264</v>
      </c>
      <c r="AQ35">
        <v>38.529656633327214</v>
      </c>
      <c r="AR35">
        <v>13.077558864311589</v>
      </c>
      <c r="AS35">
        <v>8.8204076510196039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935.66021174827574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271.85716809492419</v>
      </c>
      <c r="L36">
        <v>3.3000354425848024</v>
      </c>
      <c r="M36">
        <v>51.410931848361727</v>
      </c>
      <c r="N36">
        <v>50.236331532884066</v>
      </c>
      <c r="O36">
        <v>70.972439196745313</v>
      </c>
      <c r="P36">
        <v>22.549674922395614</v>
      </c>
      <c r="Q36">
        <v>5.2506709265175715</v>
      </c>
      <c r="R36">
        <v>10.95</v>
      </c>
      <c r="S36">
        <v>6.7469433962264151</v>
      </c>
      <c r="T36">
        <v>0</v>
      </c>
      <c r="U36">
        <v>49.339288087293731</v>
      </c>
      <c r="V36">
        <v>3.8527999999999998</v>
      </c>
      <c r="W36">
        <v>8.4017445482866044</v>
      </c>
      <c r="X36">
        <v>35.545580549575789</v>
      </c>
      <c r="Y36">
        <v>0</v>
      </c>
      <c r="Z36">
        <v>0</v>
      </c>
      <c r="AA36">
        <v>17.831860451898741</v>
      </c>
      <c r="AB36">
        <v>16.712729310658247</v>
      </c>
      <c r="AC36">
        <v>12.295155497832429</v>
      </c>
      <c r="AD36">
        <v>15.53599230998562</v>
      </c>
      <c r="AE36">
        <v>20.625001517954789</v>
      </c>
      <c r="AF36">
        <v>23.700499054713518</v>
      </c>
      <c r="AG36">
        <v>26.812303375257308</v>
      </c>
      <c r="AH36">
        <v>64.715747283561555</v>
      </c>
      <c r="AI36">
        <v>1.5078702880827566</v>
      </c>
      <c r="AJ36">
        <v>0</v>
      </c>
      <c r="AK36">
        <v>21.743950798112547</v>
      </c>
      <c r="AL36">
        <v>55.944871509208248</v>
      </c>
      <c r="AM36">
        <v>0</v>
      </c>
      <c r="AN36">
        <v>0</v>
      </c>
      <c r="AO36">
        <v>4.1416213032</v>
      </c>
      <c r="AP36">
        <v>3.2513773533554264</v>
      </c>
      <c r="AQ36">
        <v>38.529656633327214</v>
      </c>
      <c r="AR36">
        <v>13.077558864311589</v>
      </c>
      <c r="AS36">
        <v>8.8204076510196039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935.66021174827574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271.85716809492419</v>
      </c>
      <c r="L37">
        <v>3.3000354425848024</v>
      </c>
      <c r="M37">
        <v>51.410931848361727</v>
      </c>
      <c r="N37">
        <v>50.236331532884066</v>
      </c>
      <c r="O37">
        <v>70.972439196745313</v>
      </c>
      <c r="P37">
        <v>22.549160909362254</v>
      </c>
      <c r="Q37">
        <v>5.2506709265175715</v>
      </c>
      <c r="R37">
        <v>10.95</v>
      </c>
      <c r="S37">
        <v>6.7469433962264151</v>
      </c>
      <c r="T37">
        <v>0</v>
      </c>
      <c r="U37">
        <v>49.339288087293731</v>
      </c>
      <c r="V37">
        <v>3.8527999999999998</v>
      </c>
      <c r="W37">
        <v>8.4017445482866044</v>
      </c>
      <c r="X37">
        <v>35.545580549575789</v>
      </c>
      <c r="Y37">
        <v>0</v>
      </c>
      <c r="Z37">
        <v>0</v>
      </c>
      <c r="AA37">
        <v>17.831860451898741</v>
      </c>
      <c r="AB37">
        <v>16.712729310658247</v>
      </c>
      <c r="AC37">
        <v>12.295155497832429</v>
      </c>
      <c r="AD37">
        <v>15.53599230998562</v>
      </c>
      <c r="AE37">
        <v>20.625001517954789</v>
      </c>
      <c r="AF37">
        <v>23.700499054713518</v>
      </c>
      <c r="AG37">
        <v>26.812303375257308</v>
      </c>
      <c r="AH37">
        <v>64.715747283561555</v>
      </c>
      <c r="AI37">
        <v>6.4623015188012038</v>
      </c>
      <c r="AJ37">
        <v>0</v>
      </c>
      <c r="AK37">
        <v>21.743950798112547</v>
      </c>
      <c r="AL37">
        <v>55.944871509208248</v>
      </c>
      <c r="AM37">
        <v>0</v>
      </c>
      <c r="AN37">
        <v>0</v>
      </c>
      <c r="AO37">
        <v>4.1416213032</v>
      </c>
      <c r="AP37">
        <v>2.9804294967688478</v>
      </c>
      <c r="AQ37">
        <v>38.529656633327214</v>
      </c>
      <c r="AR37">
        <v>13.077558864311589</v>
      </c>
      <c r="AS37">
        <v>8.8204076510196039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940.34318110937409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271.85716809492419</v>
      </c>
      <c r="L38">
        <v>3.3000354425848024</v>
      </c>
      <c r="M38">
        <v>51.410931848361727</v>
      </c>
      <c r="N38">
        <v>50.236331532884066</v>
      </c>
      <c r="O38">
        <v>70.972439196745313</v>
      </c>
      <c r="P38">
        <v>22.549160909362254</v>
      </c>
      <c r="Q38">
        <v>5.2506709265175715</v>
      </c>
      <c r="R38">
        <v>10.95</v>
      </c>
      <c r="S38">
        <v>6.7469433962264151</v>
      </c>
      <c r="T38">
        <v>0</v>
      </c>
      <c r="U38">
        <v>49.339288087293731</v>
      </c>
      <c r="V38">
        <v>3.8527999999999998</v>
      </c>
      <c r="W38">
        <v>8.4017445482866044</v>
      </c>
      <c r="X38">
        <v>35.545580549575789</v>
      </c>
      <c r="Y38">
        <v>0</v>
      </c>
      <c r="Z38">
        <v>0</v>
      </c>
      <c r="AA38">
        <v>17.831860451898741</v>
      </c>
      <c r="AB38">
        <v>16.712729310658247</v>
      </c>
      <c r="AC38">
        <v>12.295155497832429</v>
      </c>
      <c r="AD38">
        <v>15.53599230998562</v>
      </c>
      <c r="AE38">
        <v>20.625001517954789</v>
      </c>
      <c r="AF38">
        <v>23.700499054713518</v>
      </c>
      <c r="AG38">
        <v>26.812303375257308</v>
      </c>
      <c r="AH38">
        <v>64.715747283561555</v>
      </c>
      <c r="AI38">
        <v>6.4623015188012038</v>
      </c>
      <c r="AJ38">
        <v>0</v>
      </c>
      <c r="AK38">
        <v>21.743950798112547</v>
      </c>
      <c r="AL38">
        <v>55.944871509208248</v>
      </c>
      <c r="AM38">
        <v>0</v>
      </c>
      <c r="AN38">
        <v>0</v>
      </c>
      <c r="AO38">
        <v>4.1416213032</v>
      </c>
      <c r="AP38">
        <v>2.9804294967688478</v>
      </c>
      <c r="AQ38">
        <v>38.529656633327214</v>
      </c>
      <c r="AR38">
        <v>13.077558864311589</v>
      </c>
      <c r="AS38">
        <v>8.8204076510196039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940.34318110937409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271.85716809492419</v>
      </c>
      <c r="L39">
        <v>3.3000354425848024</v>
      </c>
      <c r="M39">
        <v>51.410931848361727</v>
      </c>
      <c r="N39">
        <v>50.236331532884066</v>
      </c>
      <c r="O39">
        <v>70.972439196745313</v>
      </c>
      <c r="P39">
        <v>22.549643753404762</v>
      </c>
      <c r="Q39">
        <v>5.2506709265175715</v>
      </c>
      <c r="R39">
        <v>10.95</v>
      </c>
      <c r="S39">
        <v>6.7469433962264151</v>
      </c>
      <c r="T39">
        <v>0</v>
      </c>
      <c r="U39">
        <v>49.339288087293731</v>
      </c>
      <c r="V39">
        <v>3.8527999999999998</v>
      </c>
      <c r="W39">
        <v>8.4017445482866044</v>
      </c>
      <c r="X39">
        <v>35.545580549575789</v>
      </c>
      <c r="Y39">
        <v>0</v>
      </c>
      <c r="Z39">
        <v>0</v>
      </c>
      <c r="AA39">
        <v>17.831860451898741</v>
      </c>
      <c r="AB39">
        <v>16.712729310658247</v>
      </c>
      <c r="AC39">
        <v>12.295155497832429</v>
      </c>
      <c r="AD39">
        <v>15.53599230998562</v>
      </c>
      <c r="AE39">
        <v>20.625001517954789</v>
      </c>
      <c r="AF39">
        <v>17.775374131841499</v>
      </c>
      <c r="AG39">
        <v>26.812303375257308</v>
      </c>
      <c r="AH39">
        <v>64.715747283561555</v>
      </c>
      <c r="AI39">
        <v>7.5393514404137818</v>
      </c>
      <c r="AJ39">
        <v>0</v>
      </c>
      <c r="AK39">
        <v>21.743950798112547</v>
      </c>
      <c r="AL39">
        <v>55.944871509208248</v>
      </c>
      <c r="AM39">
        <v>0</v>
      </c>
      <c r="AN39">
        <v>0</v>
      </c>
      <c r="AO39">
        <v>4.0421227391999999</v>
      </c>
      <c r="AP39">
        <v>3.2513773533554264</v>
      </c>
      <c r="AQ39">
        <v>38.529656633327214</v>
      </c>
      <c r="AR39">
        <v>16.346948799999996</v>
      </c>
      <c r="AS39">
        <v>13.885028888028783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944.0010494174411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271.85716809492419</v>
      </c>
      <c r="L40">
        <v>3.3000354425848024</v>
      </c>
      <c r="M40">
        <v>51.410931848361727</v>
      </c>
      <c r="N40">
        <v>50.236331532884066</v>
      </c>
      <c r="O40">
        <v>70.972439196745313</v>
      </c>
      <c r="P40">
        <v>22.549643753404762</v>
      </c>
      <c r="Q40">
        <v>5.2506709265175715</v>
      </c>
      <c r="R40">
        <v>10.95</v>
      </c>
      <c r="S40">
        <v>6.7469433962264151</v>
      </c>
      <c r="T40">
        <v>0</v>
      </c>
      <c r="U40">
        <v>49.339288087293731</v>
      </c>
      <c r="V40">
        <v>3.8527999999999998</v>
      </c>
      <c r="W40">
        <v>8.4017445482866044</v>
      </c>
      <c r="X40">
        <v>35.545580549575789</v>
      </c>
      <c r="Y40">
        <v>0</v>
      </c>
      <c r="Z40">
        <v>0</v>
      </c>
      <c r="AA40">
        <v>17.831860451898741</v>
      </c>
      <c r="AB40">
        <v>16.712729310658247</v>
      </c>
      <c r="AC40">
        <v>12.295155497832429</v>
      </c>
      <c r="AD40">
        <v>15.53599230998562</v>
      </c>
      <c r="AE40">
        <v>20.625001517954789</v>
      </c>
      <c r="AF40">
        <v>17.775374131841499</v>
      </c>
      <c r="AG40">
        <v>26.812303375257308</v>
      </c>
      <c r="AH40">
        <v>64.715747283561555</v>
      </c>
      <c r="AI40">
        <v>7.5393514404137818</v>
      </c>
      <c r="AJ40">
        <v>0</v>
      </c>
      <c r="AK40">
        <v>21.743950798112547</v>
      </c>
      <c r="AL40">
        <v>55.944871509208248</v>
      </c>
      <c r="AM40">
        <v>0</v>
      </c>
      <c r="AN40">
        <v>0</v>
      </c>
      <c r="AO40">
        <v>4.0421227391999999</v>
      </c>
      <c r="AP40">
        <v>3.2513773533554264</v>
      </c>
      <c r="AQ40">
        <v>38.529656633327214</v>
      </c>
      <c r="AR40">
        <v>16.346948799999996</v>
      </c>
      <c r="AS40">
        <v>13.885028888028783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944.0010494174411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271.85716809492419</v>
      </c>
      <c r="L41">
        <v>3.3000354425848024</v>
      </c>
      <c r="M41">
        <v>51.410931848361727</v>
      </c>
      <c r="N41">
        <v>50.236331532884066</v>
      </c>
      <c r="O41">
        <v>70.972439196745313</v>
      </c>
      <c r="P41">
        <v>22.549160909362254</v>
      </c>
      <c r="Q41">
        <v>5.2506709265175715</v>
      </c>
      <c r="R41">
        <v>10.95</v>
      </c>
      <c r="S41">
        <v>6.7469433962264151</v>
      </c>
      <c r="T41">
        <v>0</v>
      </c>
      <c r="U41">
        <v>49.339288087293731</v>
      </c>
      <c r="V41">
        <v>3.8527999999999998</v>
      </c>
      <c r="W41">
        <v>8.4017445482866044</v>
      </c>
      <c r="X41">
        <v>35.545580549575789</v>
      </c>
      <c r="Y41">
        <v>0</v>
      </c>
      <c r="Z41">
        <v>0</v>
      </c>
      <c r="AA41">
        <v>17.831860451898741</v>
      </c>
      <c r="AB41">
        <v>16.712729310658247</v>
      </c>
      <c r="AC41">
        <v>12.295155497832429</v>
      </c>
      <c r="AD41">
        <v>15.53599230998562</v>
      </c>
      <c r="AE41">
        <v>20.625001517954789</v>
      </c>
      <c r="AF41">
        <v>17.775374131841499</v>
      </c>
      <c r="AG41">
        <v>26.812303375257308</v>
      </c>
      <c r="AH41">
        <v>64.715747283561555</v>
      </c>
      <c r="AI41">
        <v>7.5393514404137818</v>
      </c>
      <c r="AJ41">
        <v>0</v>
      </c>
      <c r="AK41">
        <v>21.743950798112547</v>
      </c>
      <c r="AL41">
        <v>55.944871509208248</v>
      </c>
      <c r="AM41">
        <v>0</v>
      </c>
      <c r="AN41">
        <v>0</v>
      </c>
      <c r="AO41">
        <v>4.0421227391999999</v>
      </c>
      <c r="AP41">
        <v>3.2513773533554264</v>
      </c>
      <c r="AQ41">
        <v>38.529656633327214</v>
      </c>
      <c r="AR41">
        <v>13.077558864311589</v>
      </c>
      <c r="AS41">
        <v>13.885028888028783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940.7311766377104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271.85716809492419</v>
      </c>
      <c r="L42">
        <v>3.3000354425848024</v>
      </c>
      <c r="M42">
        <v>51.410931848361727</v>
      </c>
      <c r="N42">
        <v>50.236331532884066</v>
      </c>
      <c r="O42">
        <v>70.972439196745313</v>
      </c>
      <c r="P42">
        <v>22.549160909362254</v>
      </c>
      <c r="Q42">
        <v>5.2506709265175715</v>
      </c>
      <c r="R42">
        <v>10.95</v>
      </c>
      <c r="S42">
        <v>6.7469433962264151</v>
      </c>
      <c r="T42">
        <v>0</v>
      </c>
      <c r="U42">
        <v>49.339288087293731</v>
      </c>
      <c r="V42">
        <v>3.8527999999999998</v>
      </c>
      <c r="W42">
        <v>8.4017445482866044</v>
      </c>
      <c r="X42">
        <v>35.545580549575789</v>
      </c>
      <c r="Y42">
        <v>0</v>
      </c>
      <c r="Z42">
        <v>0</v>
      </c>
      <c r="AA42">
        <v>17.831860451898741</v>
      </c>
      <c r="AB42">
        <v>16.712729310658247</v>
      </c>
      <c r="AC42">
        <v>12.295155497832429</v>
      </c>
      <c r="AD42">
        <v>15.53599230998562</v>
      </c>
      <c r="AE42">
        <v>20.625001517954789</v>
      </c>
      <c r="AF42">
        <v>17.775374131841499</v>
      </c>
      <c r="AG42">
        <v>26.812303375257308</v>
      </c>
      <c r="AH42">
        <v>64.715747283561555</v>
      </c>
      <c r="AI42">
        <v>7.5393514404137818</v>
      </c>
      <c r="AJ42">
        <v>0</v>
      </c>
      <c r="AK42">
        <v>21.743950798112547</v>
      </c>
      <c r="AL42">
        <v>55.944871509208248</v>
      </c>
      <c r="AM42">
        <v>0</v>
      </c>
      <c r="AN42">
        <v>0</v>
      </c>
      <c r="AO42">
        <v>4.0421227391999999</v>
      </c>
      <c r="AP42">
        <v>3.2513773533554264</v>
      </c>
      <c r="AQ42">
        <v>38.529656633327214</v>
      </c>
      <c r="AR42">
        <v>13.077558864311589</v>
      </c>
      <c r="AS42">
        <v>13.885028888028783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940.7311766377104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271.85716809492419</v>
      </c>
      <c r="L43">
        <v>3.3000354425848024</v>
      </c>
      <c r="M43">
        <v>51.410931848361727</v>
      </c>
      <c r="N43">
        <v>50.236331532884066</v>
      </c>
      <c r="O43">
        <v>70.972439196745313</v>
      </c>
      <c r="P43">
        <v>22.549300147788454</v>
      </c>
      <c r="Q43">
        <v>5.2506709265175715</v>
      </c>
      <c r="R43">
        <v>10.95</v>
      </c>
      <c r="S43">
        <v>6.7469433962264151</v>
      </c>
      <c r="T43">
        <v>0</v>
      </c>
      <c r="U43">
        <v>49.339288087293731</v>
      </c>
      <c r="V43">
        <v>3.8527999999999998</v>
      </c>
      <c r="W43">
        <v>8.4017445482866044</v>
      </c>
      <c r="X43">
        <v>35.545580549575789</v>
      </c>
      <c r="Y43">
        <v>0</v>
      </c>
      <c r="Z43">
        <v>0</v>
      </c>
      <c r="AA43">
        <v>17.831860451898741</v>
      </c>
      <c r="AB43">
        <v>16.712729310658247</v>
      </c>
      <c r="AC43">
        <v>12.295155497832429</v>
      </c>
      <c r="AD43">
        <v>15.53599230998562</v>
      </c>
      <c r="AE43">
        <v>20.625001517954789</v>
      </c>
      <c r="AF43">
        <v>17.775374131841499</v>
      </c>
      <c r="AG43">
        <v>26.812303375257308</v>
      </c>
      <c r="AH43">
        <v>64.715747283561555</v>
      </c>
      <c r="AI43">
        <v>7.5393514404137818</v>
      </c>
      <c r="AJ43">
        <v>0</v>
      </c>
      <c r="AK43">
        <v>21.743950798112547</v>
      </c>
      <c r="AL43">
        <v>55.944871509208248</v>
      </c>
      <c r="AM43">
        <v>2.2328744274652101</v>
      </c>
      <c r="AN43">
        <v>0</v>
      </c>
      <c r="AO43">
        <v>4.0421227391999999</v>
      </c>
      <c r="AP43">
        <v>3.2513773533554264</v>
      </c>
      <c r="AQ43">
        <v>38.529656633327214</v>
      </c>
      <c r="AR43">
        <v>16.580476464311587</v>
      </c>
      <c r="AS43">
        <v>13.885028888028783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946.46710790360157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271.85716809492419</v>
      </c>
      <c r="L44">
        <v>3.3000354425848024</v>
      </c>
      <c r="M44">
        <v>51.410931848361727</v>
      </c>
      <c r="N44">
        <v>50.236331532884066</v>
      </c>
      <c r="O44">
        <v>70.972439196745313</v>
      </c>
      <c r="P44">
        <v>22.549300147788454</v>
      </c>
      <c r="Q44">
        <v>5.2506709265175715</v>
      </c>
      <c r="R44">
        <v>10.95</v>
      </c>
      <c r="S44">
        <v>6.7469433962264151</v>
      </c>
      <c r="T44">
        <v>0</v>
      </c>
      <c r="U44">
        <v>49.339288087293731</v>
      </c>
      <c r="V44">
        <v>3.8527999999999998</v>
      </c>
      <c r="W44">
        <v>8.4017445482866044</v>
      </c>
      <c r="X44">
        <v>35.545580549575789</v>
      </c>
      <c r="Y44">
        <v>0</v>
      </c>
      <c r="Z44">
        <v>0</v>
      </c>
      <c r="AA44">
        <v>17.831860451898741</v>
      </c>
      <c r="AB44">
        <v>16.712729310658247</v>
      </c>
      <c r="AC44">
        <v>12.295155497832429</v>
      </c>
      <c r="AD44">
        <v>15.53599230998562</v>
      </c>
      <c r="AE44">
        <v>20.625001517954789</v>
      </c>
      <c r="AF44">
        <v>17.775374131841499</v>
      </c>
      <c r="AG44">
        <v>26.812303375257308</v>
      </c>
      <c r="AH44">
        <v>64.715747283561555</v>
      </c>
      <c r="AI44">
        <v>7.5393514404137818</v>
      </c>
      <c r="AJ44">
        <v>0</v>
      </c>
      <c r="AK44">
        <v>21.743950798112547</v>
      </c>
      <c r="AL44">
        <v>55.944871509208248</v>
      </c>
      <c r="AM44">
        <v>4.4657496538979036</v>
      </c>
      <c r="AN44">
        <v>0</v>
      </c>
      <c r="AO44">
        <v>4.0421227391999999</v>
      </c>
      <c r="AP44">
        <v>3.2513773533554264</v>
      </c>
      <c r="AQ44">
        <v>38.529656633327214</v>
      </c>
      <c r="AR44">
        <v>16.580476464311587</v>
      </c>
      <c r="AS44">
        <v>13.885028888028783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948.6999831300343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271.85716809492419</v>
      </c>
      <c r="L45">
        <v>3.3000354425848024</v>
      </c>
      <c r="M45">
        <v>28.898188847369397</v>
      </c>
      <c r="N45">
        <v>50.236331532884066</v>
      </c>
      <c r="O45">
        <v>70.972439196745313</v>
      </c>
      <c r="P45">
        <v>12.589480553481275</v>
      </c>
      <c r="Q45">
        <v>5.2506709265175715</v>
      </c>
      <c r="R45">
        <v>10.95</v>
      </c>
      <c r="S45">
        <v>6.7469433962264151</v>
      </c>
      <c r="T45">
        <v>0</v>
      </c>
      <c r="U45">
        <v>49.339288087293731</v>
      </c>
      <c r="V45">
        <v>3.8527999999999998</v>
      </c>
      <c r="W45">
        <v>8.4017445482866044</v>
      </c>
      <c r="X45">
        <v>35.545580549575789</v>
      </c>
      <c r="Y45">
        <v>0</v>
      </c>
      <c r="Z45">
        <v>0</v>
      </c>
      <c r="AA45">
        <v>17.831860451898741</v>
      </c>
      <c r="AB45">
        <v>16.712729310658247</v>
      </c>
      <c r="AC45">
        <v>12.295155497832429</v>
      </c>
      <c r="AD45">
        <v>15.53599230998562</v>
      </c>
      <c r="AE45">
        <v>20.625001517954789</v>
      </c>
      <c r="AF45">
        <v>17.775374131841499</v>
      </c>
      <c r="AG45">
        <v>26.812303375257308</v>
      </c>
      <c r="AH45">
        <v>64.715747283561555</v>
      </c>
      <c r="AI45">
        <v>11.847552718164682</v>
      </c>
      <c r="AJ45">
        <v>0</v>
      </c>
      <c r="AK45">
        <v>21.743950798112547</v>
      </c>
      <c r="AL45">
        <v>55.944871509208248</v>
      </c>
      <c r="AM45">
        <v>4.4657496538979036</v>
      </c>
      <c r="AN45">
        <v>0</v>
      </c>
      <c r="AO45">
        <v>4.0421227391999999</v>
      </c>
      <c r="AP45">
        <v>2.7094812009942002</v>
      </c>
      <c r="AQ45">
        <v>38.529656633327214</v>
      </c>
      <c r="AR45">
        <v>13.544614632155792</v>
      </c>
      <c r="AS45">
        <v>6.259644023350706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909.33247896329078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271.85716809492419</v>
      </c>
      <c r="L46">
        <v>3.3000354425848024</v>
      </c>
      <c r="M46">
        <v>28.898188847369397</v>
      </c>
      <c r="N46">
        <v>50.236331532884066</v>
      </c>
      <c r="O46">
        <v>70.972439196745313</v>
      </c>
      <c r="P46">
        <v>12.520050257378985</v>
      </c>
      <c r="Q46">
        <v>5.2506709265175715</v>
      </c>
      <c r="R46">
        <v>10.95</v>
      </c>
      <c r="S46">
        <v>6.7469433962264151</v>
      </c>
      <c r="T46">
        <v>0</v>
      </c>
      <c r="U46">
        <v>49.339288087293731</v>
      </c>
      <c r="V46">
        <v>3.8527999999999998</v>
      </c>
      <c r="W46">
        <v>8.4017445482866044</v>
      </c>
      <c r="X46">
        <v>35.545580549575789</v>
      </c>
      <c r="Y46">
        <v>0</v>
      </c>
      <c r="Z46">
        <v>0</v>
      </c>
      <c r="AA46">
        <v>17.831860451898741</v>
      </c>
      <c r="AB46">
        <v>16.712729310658247</v>
      </c>
      <c r="AC46">
        <v>12.295155497832429</v>
      </c>
      <c r="AD46">
        <v>15.53599230998562</v>
      </c>
      <c r="AE46">
        <v>20.625001517954789</v>
      </c>
      <c r="AF46">
        <v>17.775374131841499</v>
      </c>
      <c r="AG46">
        <v>26.812303375257308</v>
      </c>
      <c r="AH46">
        <v>64.715747283561555</v>
      </c>
      <c r="AI46">
        <v>11.847552718164682</v>
      </c>
      <c r="AJ46">
        <v>0</v>
      </c>
      <c r="AK46">
        <v>21.743950798112547</v>
      </c>
      <c r="AL46">
        <v>55.944871509208248</v>
      </c>
      <c r="AM46">
        <v>4.4657496538979036</v>
      </c>
      <c r="AN46">
        <v>0</v>
      </c>
      <c r="AO46">
        <v>4.0421227391999999</v>
      </c>
      <c r="AP46">
        <v>2.7094812009942002</v>
      </c>
      <c r="AQ46">
        <v>38.529656633327214</v>
      </c>
      <c r="AR46">
        <v>13.544614632155792</v>
      </c>
      <c r="AS46">
        <v>6.259644023350706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909.26304866718851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271.37543643162934</v>
      </c>
      <c r="L47">
        <v>3.3001285946238501</v>
      </c>
      <c r="M47">
        <v>28.898188847369397</v>
      </c>
      <c r="N47">
        <v>50.236331532884066</v>
      </c>
      <c r="O47">
        <v>70.972439196745313</v>
      </c>
      <c r="P47">
        <v>12.520727891699025</v>
      </c>
      <c r="Q47">
        <v>4.909820091603053</v>
      </c>
      <c r="R47">
        <v>10.595199999999998</v>
      </c>
      <c r="S47">
        <v>6.7469433962264151</v>
      </c>
      <c r="T47">
        <v>0</v>
      </c>
      <c r="U47">
        <v>49.339288087293731</v>
      </c>
      <c r="V47">
        <v>3.8527999999999998</v>
      </c>
      <c r="W47">
        <v>7.7058689931941924</v>
      </c>
      <c r="X47">
        <v>34.674702706189265</v>
      </c>
      <c r="Y47">
        <v>0</v>
      </c>
      <c r="Z47">
        <v>0</v>
      </c>
      <c r="AA47">
        <v>17.831860451898741</v>
      </c>
      <c r="AB47">
        <v>16.712729310658247</v>
      </c>
      <c r="AC47">
        <v>12.295155497832429</v>
      </c>
      <c r="AD47">
        <v>15.53599230998562</v>
      </c>
      <c r="AE47">
        <v>20.625001517954789</v>
      </c>
      <c r="AF47">
        <v>17.775374131841499</v>
      </c>
      <c r="AG47">
        <v>26.812303375257308</v>
      </c>
      <c r="AH47">
        <v>64.715747283561555</v>
      </c>
      <c r="AI47">
        <v>11.847552718164682</v>
      </c>
      <c r="AJ47">
        <v>0</v>
      </c>
      <c r="AK47">
        <v>21.743950798112547</v>
      </c>
      <c r="AL47">
        <v>55.944871509208248</v>
      </c>
      <c r="AM47">
        <v>4.4657496538979036</v>
      </c>
      <c r="AN47">
        <v>0</v>
      </c>
      <c r="AO47">
        <v>4.0421227391999999</v>
      </c>
      <c r="AP47">
        <v>1.8424470937033968</v>
      </c>
      <c r="AQ47">
        <v>38.529656633327214</v>
      </c>
      <c r="AR47">
        <v>13.544614632155792</v>
      </c>
      <c r="AS47">
        <v>8.535878359056392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907.92888378527402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271.37543643162934</v>
      </c>
      <c r="L48">
        <v>3.3001285946238501</v>
      </c>
      <c r="M48">
        <v>28.898188847369397</v>
      </c>
      <c r="N48">
        <v>50.236331532884066</v>
      </c>
      <c r="O48">
        <v>70.972439196745313</v>
      </c>
      <c r="P48">
        <v>12.520727891699025</v>
      </c>
      <c r="Q48">
        <v>4.909820091603053</v>
      </c>
      <c r="R48">
        <v>10.595199999999998</v>
      </c>
      <c r="S48">
        <v>6.7469433962264151</v>
      </c>
      <c r="T48">
        <v>0</v>
      </c>
      <c r="U48">
        <v>49.339288087293731</v>
      </c>
      <c r="V48">
        <v>3.8527999999999998</v>
      </c>
      <c r="W48">
        <v>7.7058689931941924</v>
      </c>
      <c r="X48">
        <v>34.674702706189265</v>
      </c>
      <c r="Y48">
        <v>0</v>
      </c>
      <c r="Z48">
        <v>0</v>
      </c>
      <c r="AA48">
        <v>17.831860451898741</v>
      </c>
      <c r="AB48">
        <v>16.712729310658247</v>
      </c>
      <c r="AC48">
        <v>12.295155497832429</v>
      </c>
      <c r="AD48">
        <v>15.53599230998562</v>
      </c>
      <c r="AE48">
        <v>20.625001517954789</v>
      </c>
      <c r="AF48">
        <v>17.775374131841499</v>
      </c>
      <c r="AG48">
        <v>26.812303375257308</v>
      </c>
      <c r="AH48">
        <v>64.715747283561555</v>
      </c>
      <c r="AI48">
        <v>11.847552718164682</v>
      </c>
      <c r="AJ48">
        <v>0</v>
      </c>
      <c r="AK48">
        <v>21.743950798112547</v>
      </c>
      <c r="AL48">
        <v>55.944871509208248</v>
      </c>
      <c r="AM48">
        <v>4.4657496538979036</v>
      </c>
      <c r="AN48">
        <v>0</v>
      </c>
      <c r="AO48">
        <v>5.2236664847999998</v>
      </c>
      <c r="AP48">
        <v>4.010032142336371</v>
      </c>
      <c r="AQ48">
        <v>38.529656633327214</v>
      </c>
      <c r="AR48">
        <v>16.580476464311587</v>
      </c>
      <c r="AS48">
        <v>8.535878359056392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914.31387441166282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271.37543643162934</v>
      </c>
      <c r="L49">
        <v>5.2002026339527339</v>
      </c>
      <c r="M49">
        <v>28.898188847369397</v>
      </c>
      <c r="N49">
        <v>27.927984402654864</v>
      </c>
      <c r="O49">
        <v>39.490219412884173</v>
      </c>
      <c r="P49">
        <v>12.520727891699025</v>
      </c>
      <c r="Q49">
        <v>4.909820091603053</v>
      </c>
      <c r="R49">
        <v>10.595199999999998</v>
      </c>
      <c r="S49">
        <v>6.7469433962264151</v>
      </c>
      <c r="T49">
        <v>0</v>
      </c>
      <c r="U49">
        <v>49.339288087293731</v>
      </c>
      <c r="V49">
        <v>3.8500683600493222</v>
      </c>
      <c r="W49">
        <v>7.7058689931941924</v>
      </c>
      <c r="X49">
        <v>34.674702706189265</v>
      </c>
      <c r="Y49">
        <v>0</v>
      </c>
      <c r="Z49">
        <v>0</v>
      </c>
      <c r="AA49">
        <v>11.865179200000002</v>
      </c>
      <c r="AB49">
        <v>16.712729310658247</v>
      </c>
      <c r="AC49">
        <v>12.295155497832429</v>
      </c>
      <c r="AD49">
        <v>15.53599230998562</v>
      </c>
      <c r="AE49">
        <v>0</v>
      </c>
      <c r="AF49">
        <v>17.775374131841499</v>
      </c>
      <c r="AG49">
        <v>26.812303375257308</v>
      </c>
      <c r="AH49">
        <v>64.715747283561555</v>
      </c>
      <c r="AI49">
        <v>11.847552718164682</v>
      </c>
      <c r="AJ49">
        <v>0</v>
      </c>
      <c r="AK49">
        <v>21.743950798112547</v>
      </c>
      <c r="AL49">
        <v>55.944871509208248</v>
      </c>
      <c r="AM49">
        <v>2.2328744274652101</v>
      </c>
      <c r="AN49">
        <v>0</v>
      </c>
      <c r="AO49">
        <v>5.2236664847999998</v>
      </c>
      <c r="AP49">
        <v>2.1133953894780446</v>
      </c>
      <c r="AQ49">
        <v>27.635353750594355</v>
      </c>
      <c r="AR49">
        <v>16.580476464311587</v>
      </c>
      <c r="AS49">
        <v>8.535878359056392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820.80515226507339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271.37543643162934</v>
      </c>
      <c r="L50">
        <v>5.2002026339527339</v>
      </c>
      <c r="M50">
        <v>28.898188847369397</v>
      </c>
      <c r="N50">
        <v>27.927984402654864</v>
      </c>
      <c r="O50">
        <v>39.490219412884173</v>
      </c>
      <c r="P50">
        <v>12.520517403689002</v>
      </c>
      <c r="Q50">
        <v>4.909820091603053</v>
      </c>
      <c r="R50">
        <v>10.595199999999998</v>
      </c>
      <c r="S50">
        <v>6.7469433962264151</v>
      </c>
      <c r="T50">
        <v>0</v>
      </c>
      <c r="U50">
        <v>49.339288087293731</v>
      </c>
      <c r="V50">
        <v>3.8500683600493222</v>
      </c>
      <c r="W50">
        <v>7.7058689931941924</v>
      </c>
      <c r="X50">
        <v>34.674702706189265</v>
      </c>
      <c r="Y50">
        <v>0</v>
      </c>
      <c r="Z50">
        <v>0</v>
      </c>
      <c r="AA50">
        <v>5.9158782556962031</v>
      </c>
      <c r="AB50">
        <v>16.712729310658247</v>
      </c>
      <c r="AC50">
        <v>12.295155497832429</v>
      </c>
      <c r="AD50">
        <v>15.53599230998562</v>
      </c>
      <c r="AE50">
        <v>0</v>
      </c>
      <c r="AF50">
        <v>17.775374131841499</v>
      </c>
      <c r="AG50">
        <v>26.812303375257308</v>
      </c>
      <c r="AH50">
        <v>64.715747283561555</v>
      </c>
      <c r="AI50">
        <v>8.0778766001326456</v>
      </c>
      <c r="AJ50">
        <v>0</v>
      </c>
      <c r="AK50">
        <v>21.743950798112547</v>
      </c>
      <c r="AL50">
        <v>55.944871509208248</v>
      </c>
      <c r="AM50">
        <v>0</v>
      </c>
      <c r="AN50">
        <v>0</v>
      </c>
      <c r="AO50">
        <v>5.2236664847999998</v>
      </c>
      <c r="AP50">
        <v>2.1133953894780446</v>
      </c>
      <c r="AQ50">
        <v>18.42356977580727</v>
      </c>
      <c r="AR50">
        <v>13.544614632155792</v>
      </c>
      <c r="AS50">
        <v>8.535878359056392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796.60544448031942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270.29289142253407</v>
      </c>
      <c r="L51">
        <v>5.0006459179070823</v>
      </c>
      <c r="M51">
        <v>28.898188847369397</v>
      </c>
      <c r="N51">
        <v>27.928913795152557</v>
      </c>
      <c r="O51">
        <v>39.491763019352938</v>
      </c>
      <c r="P51">
        <v>12.520517403689002</v>
      </c>
      <c r="Q51">
        <v>4.8107452680067002</v>
      </c>
      <c r="R51">
        <v>10.593431185308848</v>
      </c>
      <c r="S51">
        <v>6.7413030693950171</v>
      </c>
      <c r="T51">
        <v>0</v>
      </c>
      <c r="U51">
        <v>51.219802928432244</v>
      </c>
      <c r="V51">
        <v>3.8500683600493222</v>
      </c>
      <c r="W51">
        <v>7.7058689931941924</v>
      </c>
      <c r="X51">
        <v>34.674702706189265</v>
      </c>
      <c r="Y51">
        <v>0</v>
      </c>
      <c r="Z51">
        <v>0</v>
      </c>
      <c r="AA51">
        <v>5.9158782556962031</v>
      </c>
      <c r="AB51">
        <v>16.712729310658247</v>
      </c>
      <c r="AC51">
        <v>12.295155497832429</v>
      </c>
      <c r="AD51">
        <v>15.53599230998562</v>
      </c>
      <c r="AE51">
        <v>0</v>
      </c>
      <c r="AF51">
        <v>17.775374131841499</v>
      </c>
      <c r="AG51">
        <v>26.812303375257308</v>
      </c>
      <c r="AH51">
        <v>64.715747283561555</v>
      </c>
      <c r="AI51">
        <v>8.0778766001326456</v>
      </c>
      <c r="AJ51">
        <v>0</v>
      </c>
      <c r="AK51">
        <v>21.743950798112547</v>
      </c>
      <c r="AL51">
        <v>55.944871509208248</v>
      </c>
      <c r="AM51">
        <v>0</v>
      </c>
      <c r="AN51">
        <v>0</v>
      </c>
      <c r="AO51">
        <v>5.2236664847999998</v>
      </c>
      <c r="AP51">
        <v>2.7094812009942002</v>
      </c>
      <c r="AQ51">
        <v>9.2117845835314505</v>
      </c>
      <c r="AR51">
        <v>13.544614632155792</v>
      </c>
      <c r="AS51">
        <v>9.1049369429828122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789.05320583333139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270.29289142253407</v>
      </c>
      <c r="L52">
        <v>5.0006459179070823</v>
      </c>
      <c r="M52">
        <v>28.898188847369397</v>
      </c>
      <c r="N52">
        <v>27.928913795152557</v>
      </c>
      <c r="O52">
        <v>39.491763019352938</v>
      </c>
      <c r="P52">
        <v>12.520517403689002</v>
      </c>
      <c r="Q52">
        <v>4.8107452680067002</v>
      </c>
      <c r="R52">
        <v>10.593431185308848</v>
      </c>
      <c r="S52">
        <v>6.7413030693950171</v>
      </c>
      <c r="T52">
        <v>0</v>
      </c>
      <c r="U52">
        <v>51.220116134270256</v>
      </c>
      <c r="V52">
        <v>3.8500683600493222</v>
      </c>
      <c r="W52">
        <v>7.7058689931941924</v>
      </c>
      <c r="X52">
        <v>34.674702706189265</v>
      </c>
      <c r="Y52">
        <v>0</v>
      </c>
      <c r="Z52">
        <v>0</v>
      </c>
      <c r="AA52">
        <v>5.9158782556962031</v>
      </c>
      <c r="AB52">
        <v>16.712729310658247</v>
      </c>
      <c r="AC52">
        <v>12.295155497832429</v>
      </c>
      <c r="AD52">
        <v>15.53599230998562</v>
      </c>
      <c r="AE52">
        <v>0</v>
      </c>
      <c r="AF52">
        <v>17.775374131841499</v>
      </c>
      <c r="AG52">
        <v>26.812303375257308</v>
      </c>
      <c r="AH52">
        <v>64.715747283561555</v>
      </c>
      <c r="AI52">
        <v>8.0778766001326456</v>
      </c>
      <c r="AJ52">
        <v>0</v>
      </c>
      <c r="AK52">
        <v>21.743950798112547</v>
      </c>
      <c r="AL52">
        <v>55.944871509208248</v>
      </c>
      <c r="AM52">
        <v>0</v>
      </c>
      <c r="AN52">
        <v>0</v>
      </c>
      <c r="AO52">
        <v>5.2236664847999998</v>
      </c>
      <c r="AP52">
        <v>2.7094812009942002</v>
      </c>
      <c r="AQ52">
        <v>9.2117845835314505</v>
      </c>
      <c r="AR52">
        <v>13.544614632155792</v>
      </c>
      <c r="AS52">
        <v>9.1049369429828122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789.05351903916937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270.29289142253407</v>
      </c>
      <c r="L53">
        <v>5.0006459179070823</v>
      </c>
      <c r="M53">
        <v>28.898188847369397</v>
      </c>
      <c r="N53">
        <v>27.928913795152557</v>
      </c>
      <c r="O53">
        <v>39.491763019352938</v>
      </c>
      <c r="P53">
        <v>12.520517403689002</v>
      </c>
      <c r="Q53">
        <v>4.8107452680067002</v>
      </c>
      <c r="R53">
        <v>10.593431185308848</v>
      </c>
      <c r="S53">
        <v>6.7413030693950171</v>
      </c>
      <c r="T53">
        <v>0</v>
      </c>
      <c r="U53">
        <v>50.010990043639445</v>
      </c>
      <c r="V53">
        <v>3.8500683600493222</v>
      </c>
      <c r="W53">
        <v>7.7058689931941924</v>
      </c>
      <c r="X53">
        <v>34.674702706189265</v>
      </c>
      <c r="Y53">
        <v>0</v>
      </c>
      <c r="Z53">
        <v>0</v>
      </c>
      <c r="AA53">
        <v>5.9158782556962031</v>
      </c>
      <c r="AB53">
        <v>16.712729310658247</v>
      </c>
      <c r="AC53">
        <v>12.295155497832429</v>
      </c>
      <c r="AD53">
        <v>15.53599230998562</v>
      </c>
      <c r="AE53">
        <v>0</v>
      </c>
      <c r="AF53">
        <v>17.775374131841499</v>
      </c>
      <c r="AG53">
        <v>26.812303375257308</v>
      </c>
      <c r="AH53">
        <v>64.715747283561555</v>
      </c>
      <c r="AI53">
        <v>8.0778766001326456</v>
      </c>
      <c r="AJ53">
        <v>0</v>
      </c>
      <c r="AK53">
        <v>21.743950798112547</v>
      </c>
      <c r="AL53">
        <v>55.944871509208248</v>
      </c>
      <c r="AM53">
        <v>0</v>
      </c>
      <c r="AN53">
        <v>0</v>
      </c>
      <c r="AO53">
        <v>4.9749202944000004</v>
      </c>
      <c r="AP53">
        <v>2.4385329052195526</v>
      </c>
      <c r="AQ53">
        <v>9.2117845835314505</v>
      </c>
      <c r="AR53">
        <v>16.580476464311587</v>
      </c>
      <c r="AS53">
        <v>11.381171278688498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792.63679463022538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270.29289142253407</v>
      </c>
      <c r="L54">
        <v>5.0006459179070823</v>
      </c>
      <c r="M54">
        <v>28.898188847369397</v>
      </c>
      <c r="N54">
        <v>27.928913795152557</v>
      </c>
      <c r="O54">
        <v>39.491763019352938</v>
      </c>
      <c r="P54">
        <v>12.520517403689002</v>
      </c>
      <c r="Q54">
        <v>4.8107452680067002</v>
      </c>
      <c r="R54">
        <v>10.593431185308848</v>
      </c>
      <c r="S54">
        <v>6.7413030693950171</v>
      </c>
      <c r="T54">
        <v>0</v>
      </c>
      <c r="U54">
        <v>49.339314056115995</v>
      </c>
      <c r="V54">
        <v>3.8500683600493222</v>
      </c>
      <c r="W54">
        <v>7.7058689931941924</v>
      </c>
      <c r="X54">
        <v>34.674702706189265</v>
      </c>
      <c r="Y54">
        <v>0</v>
      </c>
      <c r="Z54">
        <v>0</v>
      </c>
      <c r="AA54">
        <v>5.9158782556962031</v>
      </c>
      <c r="AB54">
        <v>16.712729310658247</v>
      </c>
      <c r="AC54">
        <v>12.295155497832429</v>
      </c>
      <c r="AD54">
        <v>15.53599230998562</v>
      </c>
      <c r="AE54">
        <v>0</v>
      </c>
      <c r="AF54">
        <v>17.775374131841499</v>
      </c>
      <c r="AG54">
        <v>26.812303375257308</v>
      </c>
      <c r="AH54">
        <v>64.715747283561555</v>
      </c>
      <c r="AI54">
        <v>8.0778766001326456</v>
      </c>
      <c r="AJ54">
        <v>0</v>
      </c>
      <c r="AK54">
        <v>21.743950798112547</v>
      </c>
      <c r="AL54">
        <v>55.944871509208248</v>
      </c>
      <c r="AM54">
        <v>0</v>
      </c>
      <c r="AN54">
        <v>0</v>
      </c>
      <c r="AO54">
        <v>4.9749202944000004</v>
      </c>
      <c r="AP54">
        <v>2.4385329052195526</v>
      </c>
      <c r="AQ54">
        <v>9.2117845835314505</v>
      </c>
      <c r="AR54">
        <v>16.580476464311587</v>
      </c>
      <c r="AS54">
        <v>11.381171278688498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791.9651186427019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270.29289142253407</v>
      </c>
      <c r="L55">
        <v>5.0006459179070823</v>
      </c>
      <c r="M55">
        <v>28.898188847369397</v>
      </c>
      <c r="N55">
        <v>27.928913795152557</v>
      </c>
      <c r="O55">
        <v>39.491763019352938</v>
      </c>
      <c r="P55">
        <v>12.520517403689002</v>
      </c>
      <c r="Q55">
        <v>4.8107452680067002</v>
      </c>
      <c r="R55">
        <v>10.593431185308848</v>
      </c>
      <c r="S55">
        <v>6.7413030693950171</v>
      </c>
      <c r="T55">
        <v>0</v>
      </c>
      <c r="U55">
        <v>49.339314056115995</v>
      </c>
      <c r="V55">
        <v>3.8500683600493222</v>
      </c>
      <c r="W55">
        <v>7.7058689931941924</v>
      </c>
      <c r="X55">
        <v>34.674702706189265</v>
      </c>
      <c r="Y55">
        <v>0</v>
      </c>
      <c r="Z55">
        <v>0</v>
      </c>
      <c r="AA55">
        <v>5.9158782556962031</v>
      </c>
      <c r="AB55">
        <v>16.712729310658247</v>
      </c>
      <c r="AC55">
        <v>12.295155497832429</v>
      </c>
      <c r="AD55">
        <v>15.53599230998562</v>
      </c>
      <c r="AE55">
        <v>0</v>
      </c>
      <c r="AF55">
        <v>17.775374131841499</v>
      </c>
      <c r="AG55">
        <v>26.812303375257308</v>
      </c>
      <c r="AH55">
        <v>64.715747283561555</v>
      </c>
      <c r="AI55">
        <v>8.0778766001326456</v>
      </c>
      <c r="AJ55">
        <v>0</v>
      </c>
      <c r="AK55">
        <v>21.743950798112547</v>
      </c>
      <c r="AL55">
        <v>55.944871509208248</v>
      </c>
      <c r="AM55">
        <v>0</v>
      </c>
      <c r="AN55">
        <v>0</v>
      </c>
      <c r="AO55">
        <v>5.0992933895999997</v>
      </c>
      <c r="AP55">
        <v>4.6061179538525261</v>
      </c>
      <c r="AQ55">
        <v>9.2117845835314505</v>
      </c>
      <c r="AR55">
        <v>14.011670399999996</v>
      </c>
      <c r="AS55">
        <v>11.381171278688498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791.68827072222325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270.29289142253407</v>
      </c>
      <c r="L56">
        <v>5.0006459179070823</v>
      </c>
      <c r="M56">
        <v>28.898188847369397</v>
      </c>
      <c r="N56">
        <v>27.928913795152557</v>
      </c>
      <c r="O56">
        <v>39.491763019352938</v>
      </c>
      <c r="P56">
        <v>12.520517403689002</v>
      </c>
      <c r="Q56">
        <v>4.8107452680067002</v>
      </c>
      <c r="R56">
        <v>10.593431185308848</v>
      </c>
      <c r="S56">
        <v>6.7413030693950171</v>
      </c>
      <c r="T56">
        <v>0</v>
      </c>
      <c r="U56">
        <v>49.339314056115995</v>
      </c>
      <c r="V56">
        <v>3.8500683600493222</v>
      </c>
      <c r="W56">
        <v>7.7058689931941924</v>
      </c>
      <c r="X56">
        <v>34.674702706189265</v>
      </c>
      <c r="Y56">
        <v>0</v>
      </c>
      <c r="Z56">
        <v>0</v>
      </c>
      <c r="AA56">
        <v>5.9158782556962031</v>
      </c>
      <c r="AB56">
        <v>16.712729310658247</v>
      </c>
      <c r="AC56">
        <v>12.295155497832429</v>
      </c>
      <c r="AD56">
        <v>15.53599230998562</v>
      </c>
      <c r="AE56">
        <v>0</v>
      </c>
      <c r="AF56">
        <v>17.775374131841499</v>
      </c>
      <c r="AG56">
        <v>26.812303375257308</v>
      </c>
      <c r="AH56">
        <v>64.715747283561555</v>
      </c>
      <c r="AI56">
        <v>8.0778766001326456</v>
      </c>
      <c r="AJ56">
        <v>0</v>
      </c>
      <c r="AK56">
        <v>21.743950798112547</v>
      </c>
      <c r="AL56">
        <v>55.944871509208248</v>
      </c>
      <c r="AM56">
        <v>0</v>
      </c>
      <c r="AN56">
        <v>0</v>
      </c>
      <c r="AO56">
        <v>5.0992933895999997</v>
      </c>
      <c r="AP56">
        <v>2.9804294967688478</v>
      </c>
      <c r="AQ56">
        <v>9.2117845835314505</v>
      </c>
      <c r="AR56">
        <v>14.011670399999996</v>
      </c>
      <c r="AS56">
        <v>11.381171278688498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790.06258226513955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270.29289142253407</v>
      </c>
      <c r="L57">
        <v>5.010028896899783</v>
      </c>
      <c r="M57">
        <v>28.898188847369397</v>
      </c>
      <c r="N57">
        <v>50.237637619075201</v>
      </c>
      <c r="O57">
        <v>70.967665582938395</v>
      </c>
      <c r="P57">
        <v>22.550061270770197</v>
      </c>
      <c r="Q57">
        <v>4.8107452680067002</v>
      </c>
      <c r="R57">
        <v>10.593431185308848</v>
      </c>
      <c r="S57">
        <v>6.7413030693950171</v>
      </c>
      <c r="T57">
        <v>0</v>
      </c>
      <c r="U57">
        <v>49.33046781866004</v>
      </c>
      <c r="V57">
        <v>3.8500683600493222</v>
      </c>
      <c r="W57">
        <v>7.7058689931941924</v>
      </c>
      <c r="X57">
        <v>34.674702706189265</v>
      </c>
      <c r="Y57">
        <v>0</v>
      </c>
      <c r="Z57">
        <v>0</v>
      </c>
      <c r="AA57">
        <v>5.9158782556962031</v>
      </c>
      <c r="AB57">
        <v>16.712729310658247</v>
      </c>
      <c r="AC57">
        <v>12.295155497832429</v>
      </c>
      <c r="AD57">
        <v>15.53599230998562</v>
      </c>
      <c r="AE57">
        <v>0</v>
      </c>
      <c r="AF57">
        <v>11.850249845744042</v>
      </c>
      <c r="AG57">
        <v>26.812303375257308</v>
      </c>
      <c r="AH57">
        <v>64.715747283561555</v>
      </c>
      <c r="AI57">
        <v>8.0778766001326456</v>
      </c>
      <c r="AJ57">
        <v>0</v>
      </c>
      <c r="AK57">
        <v>21.743950798112547</v>
      </c>
      <c r="AL57">
        <v>55.944871509208248</v>
      </c>
      <c r="AM57">
        <v>0</v>
      </c>
      <c r="AN57">
        <v>0</v>
      </c>
      <c r="AO57">
        <v>5.0992933895999997</v>
      </c>
      <c r="AP57">
        <v>2.9804294967688478</v>
      </c>
      <c r="AQ57">
        <v>18.42356977580727</v>
      </c>
      <c r="AR57">
        <v>14.011670399999996</v>
      </c>
      <c r="AS57">
        <v>11.381171278688498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857.16395016744389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270.29289142253407</v>
      </c>
      <c r="L58">
        <v>5.010028896899783</v>
      </c>
      <c r="M58">
        <v>28.898188847369397</v>
      </c>
      <c r="N58">
        <v>50.237637619075201</v>
      </c>
      <c r="O58">
        <v>70.967665582938395</v>
      </c>
      <c r="P58">
        <v>22.550061270770197</v>
      </c>
      <c r="Q58">
        <v>4.8107452680067002</v>
      </c>
      <c r="R58">
        <v>10.593431185308848</v>
      </c>
      <c r="S58">
        <v>6.7413030693950171</v>
      </c>
      <c r="T58">
        <v>0</v>
      </c>
      <c r="U58">
        <v>49.33046781866004</v>
      </c>
      <c r="V58">
        <v>3.8500683600493222</v>
      </c>
      <c r="W58">
        <v>7.7058689931941924</v>
      </c>
      <c r="X58">
        <v>34.674702706189265</v>
      </c>
      <c r="Y58">
        <v>0</v>
      </c>
      <c r="Z58">
        <v>0</v>
      </c>
      <c r="AA58">
        <v>5.9158782556962031</v>
      </c>
      <c r="AB58">
        <v>16.712729310658247</v>
      </c>
      <c r="AC58">
        <v>12.295155497832429</v>
      </c>
      <c r="AD58">
        <v>15.53599230998562</v>
      </c>
      <c r="AE58">
        <v>0</v>
      </c>
      <c r="AF58">
        <v>11.850249845744042</v>
      </c>
      <c r="AG58">
        <v>26.812303375257308</v>
      </c>
      <c r="AH58">
        <v>64.715747283561555</v>
      </c>
      <c r="AI58">
        <v>8.0778766001326456</v>
      </c>
      <c r="AJ58">
        <v>0</v>
      </c>
      <c r="AK58">
        <v>21.743950798112547</v>
      </c>
      <c r="AL58">
        <v>55.944871509208248</v>
      </c>
      <c r="AM58">
        <v>0</v>
      </c>
      <c r="AN58">
        <v>0</v>
      </c>
      <c r="AO58">
        <v>5.0992933895999997</v>
      </c>
      <c r="AP58">
        <v>2.9804294967688478</v>
      </c>
      <c r="AQ58">
        <v>18.42356977580727</v>
      </c>
      <c r="AR58">
        <v>14.011670399999996</v>
      </c>
      <c r="AS58">
        <v>11.381171278688498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857.16395016744389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270.29289142253407</v>
      </c>
      <c r="L59">
        <v>5.010028896899783</v>
      </c>
      <c r="M59">
        <v>51.410931848361727</v>
      </c>
      <c r="N59">
        <v>50.236331532884066</v>
      </c>
      <c r="O59">
        <v>70.972439196745313</v>
      </c>
      <c r="P59">
        <v>22.550061270770197</v>
      </c>
      <c r="Q59">
        <v>4.8107452680067002</v>
      </c>
      <c r="R59">
        <v>10.593431185308848</v>
      </c>
      <c r="S59">
        <v>6.7413030693950171</v>
      </c>
      <c r="T59">
        <v>0</v>
      </c>
      <c r="U59">
        <v>42.34047158138069</v>
      </c>
      <c r="V59">
        <v>6.0458502252252249</v>
      </c>
      <c r="W59">
        <v>13.60597642806013</v>
      </c>
      <c r="X59">
        <v>62.733999927366639</v>
      </c>
      <c r="Y59">
        <v>0</v>
      </c>
      <c r="Z59">
        <v>0</v>
      </c>
      <c r="AA59">
        <v>5.9158782556962031</v>
      </c>
      <c r="AB59">
        <v>16.712729310658247</v>
      </c>
      <c r="AC59">
        <v>12.295155497832429</v>
      </c>
      <c r="AD59">
        <v>15.53599230998562</v>
      </c>
      <c r="AE59">
        <v>0</v>
      </c>
      <c r="AF59">
        <v>11.850249845744042</v>
      </c>
      <c r="AG59">
        <v>26.812303375257308</v>
      </c>
      <c r="AH59">
        <v>64.715747283561555</v>
      </c>
      <c r="AI59">
        <v>11.847552718164682</v>
      </c>
      <c r="AJ59">
        <v>0</v>
      </c>
      <c r="AK59">
        <v>21.743950798112547</v>
      </c>
      <c r="AL59">
        <v>55.944871509208248</v>
      </c>
      <c r="AM59">
        <v>0</v>
      </c>
      <c r="AN59">
        <v>0</v>
      </c>
      <c r="AO59">
        <v>5.0992933895999997</v>
      </c>
      <c r="AP59">
        <v>2.9804294967688478</v>
      </c>
      <c r="AQ59">
        <v>18.42356977580727</v>
      </c>
      <c r="AR59">
        <v>14.011670399999996</v>
      </c>
      <c r="AS59">
        <v>11.381171278688498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912.61502709802392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270.29289142253407</v>
      </c>
      <c r="L60">
        <v>5.010028896899783</v>
      </c>
      <c r="M60">
        <v>51.410931848361727</v>
      </c>
      <c r="N60">
        <v>50.236331532884066</v>
      </c>
      <c r="O60">
        <v>70.972439196745313</v>
      </c>
      <c r="P60">
        <v>22.550061270770197</v>
      </c>
      <c r="Q60">
        <v>4.8107452680067002</v>
      </c>
      <c r="R60">
        <v>10.593431185308848</v>
      </c>
      <c r="S60">
        <v>6.7413030693950171</v>
      </c>
      <c r="T60">
        <v>0</v>
      </c>
      <c r="U60">
        <v>45.579306446107303</v>
      </c>
      <c r="V60">
        <v>6.0458502252252249</v>
      </c>
      <c r="W60">
        <v>13.60597642806013</v>
      </c>
      <c r="X60">
        <v>62.733999927366639</v>
      </c>
      <c r="Y60">
        <v>0</v>
      </c>
      <c r="Z60">
        <v>0</v>
      </c>
      <c r="AA60">
        <v>11.865179200000002</v>
      </c>
      <c r="AB60">
        <v>16.712729310658247</v>
      </c>
      <c r="AC60">
        <v>12.295155497832429</v>
      </c>
      <c r="AD60">
        <v>15.53599230998562</v>
      </c>
      <c r="AE60">
        <v>0</v>
      </c>
      <c r="AF60">
        <v>11.850249845744042</v>
      </c>
      <c r="AG60">
        <v>26.812303375257308</v>
      </c>
      <c r="AH60">
        <v>64.715747283561555</v>
      </c>
      <c r="AI60">
        <v>11.847552718164682</v>
      </c>
      <c r="AJ60">
        <v>0</v>
      </c>
      <c r="AK60">
        <v>21.743950798112547</v>
      </c>
      <c r="AL60">
        <v>55.944871509208248</v>
      </c>
      <c r="AM60">
        <v>0</v>
      </c>
      <c r="AN60">
        <v>0</v>
      </c>
      <c r="AO60">
        <v>5.0992933895999997</v>
      </c>
      <c r="AP60">
        <v>2.9804294967688478</v>
      </c>
      <c r="AQ60">
        <v>27.635353750594355</v>
      </c>
      <c r="AR60">
        <v>14.011670399999996</v>
      </c>
      <c r="AS60">
        <v>11.381171278688498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931.01494688184152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270.29289142253407</v>
      </c>
      <c r="L61">
        <v>5.010028896899783</v>
      </c>
      <c r="M61">
        <v>51.410931848361727</v>
      </c>
      <c r="N61">
        <v>50.236331532884066</v>
      </c>
      <c r="O61">
        <v>70.972439196745313</v>
      </c>
      <c r="P61">
        <v>22.550061270770197</v>
      </c>
      <c r="Q61">
        <v>4.8107452680067002</v>
      </c>
      <c r="R61">
        <v>10.593431185308848</v>
      </c>
      <c r="S61">
        <v>6.7413030693950171</v>
      </c>
      <c r="T61">
        <v>0</v>
      </c>
      <c r="U61">
        <v>48.370670491399665</v>
      </c>
      <c r="V61">
        <v>6.0458502252252249</v>
      </c>
      <c r="W61">
        <v>13.60597642806013</v>
      </c>
      <c r="X61">
        <v>62.733999927366639</v>
      </c>
      <c r="Y61">
        <v>0</v>
      </c>
      <c r="Z61">
        <v>0</v>
      </c>
      <c r="AA61">
        <v>11.865179200000002</v>
      </c>
      <c r="AB61">
        <v>16.712729310658247</v>
      </c>
      <c r="AC61">
        <v>12.295155497832429</v>
      </c>
      <c r="AD61">
        <v>15.53599230998562</v>
      </c>
      <c r="AE61">
        <v>0</v>
      </c>
      <c r="AF61">
        <v>11.850249845744042</v>
      </c>
      <c r="AG61">
        <v>26.812303375257308</v>
      </c>
      <c r="AH61">
        <v>64.715747283561555</v>
      </c>
      <c r="AI61">
        <v>11.847552718164682</v>
      </c>
      <c r="AJ61">
        <v>0</v>
      </c>
      <c r="AK61">
        <v>21.743950798112547</v>
      </c>
      <c r="AL61">
        <v>33.399923199999996</v>
      </c>
      <c r="AM61">
        <v>0</v>
      </c>
      <c r="AN61">
        <v>0</v>
      </c>
      <c r="AO61">
        <v>5.2236664847999998</v>
      </c>
      <c r="AP61">
        <v>2.7094812009942002</v>
      </c>
      <c r="AQ61">
        <v>38.529656633327214</v>
      </c>
      <c r="AR61">
        <v>14.011670399999996</v>
      </c>
      <c r="AS61">
        <v>11.381171278688498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922.00909030008393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270.29289142253407</v>
      </c>
      <c r="L62">
        <v>5.010028896899783</v>
      </c>
      <c r="M62">
        <v>51.410931848361727</v>
      </c>
      <c r="N62">
        <v>50.236331532884066</v>
      </c>
      <c r="O62">
        <v>70.972439196745313</v>
      </c>
      <c r="P62">
        <v>22.550061270770197</v>
      </c>
      <c r="Q62">
        <v>4.8107452680067002</v>
      </c>
      <c r="R62">
        <v>10.593431185308848</v>
      </c>
      <c r="S62">
        <v>6.7413030693950171</v>
      </c>
      <c r="T62">
        <v>0</v>
      </c>
      <c r="U62">
        <v>49.339288087293731</v>
      </c>
      <c r="V62">
        <v>6.0458502252252249</v>
      </c>
      <c r="W62">
        <v>13.60597642806013</v>
      </c>
      <c r="X62">
        <v>62.733999927366639</v>
      </c>
      <c r="Y62">
        <v>0</v>
      </c>
      <c r="Z62">
        <v>0</v>
      </c>
      <c r="AA62">
        <v>11.865179200000002</v>
      </c>
      <c r="AB62">
        <v>16.712729310658247</v>
      </c>
      <c r="AC62">
        <v>12.295155497832429</v>
      </c>
      <c r="AD62">
        <v>15.53599230998562</v>
      </c>
      <c r="AE62">
        <v>0</v>
      </c>
      <c r="AF62">
        <v>11.850249845744042</v>
      </c>
      <c r="AG62">
        <v>26.812303375257308</v>
      </c>
      <c r="AH62">
        <v>64.715747283561555</v>
      </c>
      <c r="AI62">
        <v>11.847552718164682</v>
      </c>
      <c r="AJ62">
        <v>0</v>
      </c>
      <c r="AK62">
        <v>21.743950798112547</v>
      </c>
      <c r="AL62">
        <v>33.399923199999996</v>
      </c>
      <c r="AM62">
        <v>0</v>
      </c>
      <c r="AN62">
        <v>0</v>
      </c>
      <c r="AO62">
        <v>5.2236664847999998</v>
      </c>
      <c r="AP62">
        <v>2.7094812009942002</v>
      </c>
      <c r="AQ62">
        <v>38.529656633327214</v>
      </c>
      <c r="AR62">
        <v>14.011670399999996</v>
      </c>
      <c r="AS62">
        <v>11.381171278688498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922.97770789597791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288.95909205833834</v>
      </c>
      <c r="L63">
        <v>5.010028896899783</v>
      </c>
      <c r="M63">
        <v>51.410931848361727</v>
      </c>
      <c r="N63">
        <v>50.236331532884066</v>
      </c>
      <c r="O63">
        <v>70.972439196745313</v>
      </c>
      <c r="P63">
        <v>22.549674922395614</v>
      </c>
      <c r="Q63">
        <v>8.6905723754740833</v>
      </c>
      <c r="R63">
        <v>17.931527505431308</v>
      </c>
      <c r="S63">
        <v>11.167096513738018</v>
      </c>
      <c r="T63">
        <v>0</v>
      </c>
      <c r="U63">
        <v>49.339288087293731</v>
      </c>
      <c r="V63">
        <v>6.0458502252252249</v>
      </c>
      <c r="W63">
        <v>13.60597642806013</v>
      </c>
      <c r="X63">
        <v>62.733999927366639</v>
      </c>
      <c r="Y63">
        <v>0</v>
      </c>
      <c r="Z63">
        <v>0</v>
      </c>
      <c r="AA63">
        <v>17.831860451898741</v>
      </c>
      <c r="AB63">
        <v>16.712729310658247</v>
      </c>
      <c r="AC63">
        <v>12.295155497832429</v>
      </c>
      <c r="AD63">
        <v>15.53599230998562</v>
      </c>
      <c r="AE63">
        <v>0</v>
      </c>
      <c r="AF63">
        <v>11.850249845744042</v>
      </c>
      <c r="AG63">
        <v>26.812303375257308</v>
      </c>
      <c r="AH63">
        <v>64.715747283561555</v>
      </c>
      <c r="AI63">
        <v>8.0778766001326456</v>
      </c>
      <c r="AJ63">
        <v>0</v>
      </c>
      <c r="AK63">
        <v>21.743950798112547</v>
      </c>
      <c r="AL63">
        <v>37.574913599999988</v>
      </c>
      <c r="AM63">
        <v>0</v>
      </c>
      <c r="AN63">
        <v>0</v>
      </c>
      <c r="AO63">
        <v>5.2236664847999998</v>
      </c>
      <c r="AP63">
        <v>2.4385329052195526</v>
      </c>
      <c r="AQ63">
        <v>38.529656633327214</v>
      </c>
      <c r="AR63">
        <v>14.011670399999996</v>
      </c>
      <c r="AS63">
        <v>6.259644023350706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958.26675903809439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308.22215124760078</v>
      </c>
      <c r="L64">
        <v>5.010028896899783</v>
      </c>
      <c r="M64">
        <v>51.410931848361727</v>
      </c>
      <c r="N64">
        <v>50.236331532884066</v>
      </c>
      <c r="O64">
        <v>70.972439196745313</v>
      </c>
      <c r="P64">
        <v>22.549674922395614</v>
      </c>
      <c r="Q64">
        <v>8.6905723754740833</v>
      </c>
      <c r="R64">
        <v>17.931527505431308</v>
      </c>
      <c r="S64">
        <v>11.167096513738018</v>
      </c>
      <c r="T64">
        <v>0</v>
      </c>
      <c r="U64">
        <v>49.339288087293731</v>
      </c>
      <c r="V64">
        <v>6.0458502252252249</v>
      </c>
      <c r="W64">
        <v>13.60597642806013</v>
      </c>
      <c r="X64">
        <v>62.733999927366639</v>
      </c>
      <c r="Y64">
        <v>0</v>
      </c>
      <c r="Z64">
        <v>0</v>
      </c>
      <c r="AA64">
        <v>17.831860451898741</v>
      </c>
      <c r="AB64">
        <v>16.712729310658247</v>
      </c>
      <c r="AC64">
        <v>12.295155497832429</v>
      </c>
      <c r="AD64">
        <v>15.53599230998562</v>
      </c>
      <c r="AE64">
        <v>0</v>
      </c>
      <c r="AF64">
        <v>11.850249845744042</v>
      </c>
      <c r="AG64">
        <v>26.812303375257308</v>
      </c>
      <c r="AH64">
        <v>64.715747283561555</v>
      </c>
      <c r="AI64">
        <v>8.0778766001326456</v>
      </c>
      <c r="AJ64">
        <v>0</v>
      </c>
      <c r="AK64">
        <v>21.743950798112547</v>
      </c>
      <c r="AL64">
        <v>37.574913599999988</v>
      </c>
      <c r="AM64">
        <v>0</v>
      </c>
      <c r="AN64">
        <v>0</v>
      </c>
      <c r="AO64">
        <v>5.2236664847999998</v>
      </c>
      <c r="AP64">
        <v>2.4385329052195526</v>
      </c>
      <c r="AQ64">
        <v>38.529656633327214</v>
      </c>
      <c r="AR64">
        <v>14.011670399999996</v>
      </c>
      <c r="AS64">
        <v>6.259644023350706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977.52981822735683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308.22215124760078</v>
      </c>
      <c r="L65">
        <v>5.010028896899783</v>
      </c>
      <c r="M65">
        <v>51.410931848361727</v>
      </c>
      <c r="N65">
        <v>50.236331532884066</v>
      </c>
      <c r="O65">
        <v>70.972439196745313</v>
      </c>
      <c r="P65">
        <v>22.550061270770197</v>
      </c>
      <c r="Q65">
        <v>8.6905723754740833</v>
      </c>
      <c r="R65">
        <v>17.931527505431308</v>
      </c>
      <c r="S65">
        <v>11.167096513738018</v>
      </c>
      <c r="T65">
        <v>0</v>
      </c>
      <c r="U65">
        <v>49.339288087293731</v>
      </c>
      <c r="V65">
        <v>6.0458502252252249</v>
      </c>
      <c r="W65">
        <v>13.60597642806013</v>
      </c>
      <c r="X65">
        <v>62.733999927366639</v>
      </c>
      <c r="Y65">
        <v>0</v>
      </c>
      <c r="Z65">
        <v>2.7584285349999993</v>
      </c>
      <c r="AA65">
        <v>17.831860451898741</v>
      </c>
      <c r="AB65">
        <v>16.712729310658247</v>
      </c>
      <c r="AC65">
        <v>12.295155497832429</v>
      </c>
      <c r="AD65">
        <v>15.53599230998562</v>
      </c>
      <c r="AE65">
        <v>0</v>
      </c>
      <c r="AF65">
        <v>5.9251242860974545</v>
      </c>
      <c r="AG65">
        <v>26.812303375257308</v>
      </c>
      <c r="AH65">
        <v>64.715747283561555</v>
      </c>
      <c r="AI65">
        <v>8.0778766001326456</v>
      </c>
      <c r="AJ65">
        <v>0</v>
      </c>
      <c r="AK65">
        <v>21.743950798112547</v>
      </c>
      <c r="AL65">
        <v>48.012389599999985</v>
      </c>
      <c r="AM65">
        <v>0</v>
      </c>
      <c r="AN65">
        <v>0</v>
      </c>
      <c r="AO65">
        <v>5.0992933895999997</v>
      </c>
      <c r="AP65">
        <v>2.4385329052195526</v>
      </c>
      <c r="AQ65">
        <v>38.529656633327214</v>
      </c>
      <c r="AR65">
        <v>14.011670399999996</v>
      </c>
      <c r="AS65">
        <v>7.9668197751299701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986.38378620766412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308.22215124760078</v>
      </c>
      <c r="L66">
        <v>5.010028896899783</v>
      </c>
      <c r="M66">
        <v>51.410931848361727</v>
      </c>
      <c r="N66">
        <v>50.236331532884066</v>
      </c>
      <c r="O66">
        <v>70.972439196745313</v>
      </c>
      <c r="P66">
        <v>22.550061270770197</v>
      </c>
      <c r="Q66">
        <v>8.6905723754740833</v>
      </c>
      <c r="R66">
        <v>17.931527505431308</v>
      </c>
      <c r="S66">
        <v>11.167096513738018</v>
      </c>
      <c r="T66">
        <v>0</v>
      </c>
      <c r="U66">
        <v>49.339288087293731</v>
      </c>
      <c r="V66">
        <v>6.0458502252252249</v>
      </c>
      <c r="W66">
        <v>13.60597642806013</v>
      </c>
      <c r="X66">
        <v>62.733999927366639</v>
      </c>
      <c r="Y66">
        <v>0</v>
      </c>
      <c r="Z66">
        <v>2.7584285349999993</v>
      </c>
      <c r="AA66">
        <v>17.831860451898741</v>
      </c>
      <c r="AB66">
        <v>16.712729310658247</v>
      </c>
      <c r="AC66">
        <v>12.295155497832429</v>
      </c>
      <c r="AD66">
        <v>15.53599230998562</v>
      </c>
      <c r="AE66">
        <v>0</v>
      </c>
      <c r="AF66">
        <v>5.9251242860974545</v>
      </c>
      <c r="AG66">
        <v>26.812303375257308</v>
      </c>
      <c r="AH66">
        <v>64.715747283561555</v>
      </c>
      <c r="AI66">
        <v>8.0778766001326456</v>
      </c>
      <c r="AJ66">
        <v>0</v>
      </c>
      <c r="AK66">
        <v>21.743950798112547</v>
      </c>
      <c r="AL66">
        <v>57.614867818416514</v>
      </c>
      <c r="AM66">
        <v>0</v>
      </c>
      <c r="AN66">
        <v>0</v>
      </c>
      <c r="AO66">
        <v>5.0992933895999997</v>
      </c>
      <c r="AP66">
        <v>4.6061179538525261</v>
      </c>
      <c r="AQ66">
        <v>38.529656633327214</v>
      </c>
      <c r="AR66">
        <v>14.011670399999996</v>
      </c>
      <c r="AS66">
        <v>7.9668197751299701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998.15384947471364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337.11905935312859</v>
      </c>
      <c r="L67">
        <v>5.010028896899783</v>
      </c>
      <c r="M67">
        <v>51.410931848361727</v>
      </c>
      <c r="N67">
        <v>50.236049039851899</v>
      </c>
      <c r="O67">
        <v>70.962556583299389</v>
      </c>
      <c r="P67">
        <v>22.550061270770197</v>
      </c>
      <c r="Q67">
        <v>8.6905723754740833</v>
      </c>
      <c r="R67">
        <v>17.931527505431308</v>
      </c>
      <c r="S67">
        <v>11.167096513738018</v>
      </c>
      <c r="T67">
        <v>0</v>
      </c>
      <c r="U67">
        <v>49.339288087293731</v>
      </c>
      <c r="V67">
        <v>6.0458502252252249</v>
      </c>
      <c r="W67">
        <v>13.60597642806013</v>
      </c>
      <c r="X67">
        <v>62.733999927366639</v>
      </c>
      <c r="Y67">
        <v>0</v>
      </c>
      <c r="Z67">
        <v>8.2752851658181807</v>
      </c>
      <c r="AA67">
        <v>17.831860451898741</v>
      </c>
      <c r="AB67">
        <v>16.712729310658247</v>
      </c>
      <c r="AC67">
        <v>12.295155497832429</v>
      </c>
      <c r="AD67">
        <v>15.53599230998562</v>
      </c>
      <c r="AE67">
        <v>0</v>
      </c>
      <c r="AF67">
        <v>5.9251242860974545</v>
      </c>
      <c r="AG67">
        <v>26.812303375257308</v>
      </c>
      <c r="AH67">
        <v>64.715747283561555</v>
      </c>
      <c r="AI67">
        <v>8.0778766001326456</v>
      </c>
      <c r="AJ67">
        <v>0</v>
      </c>
      <c r="AK67">
        <v>21.743950798112547</v>
      </c>
      <c r="AL67">
        <v>57.614867818416514</v>
      </c>
      <c r="AM67">
        <v>2.2328744274652101</v>
      </c>
      <c r="AN67">
        <v>0</v>
      </c>
      <c r="AO67">
        <v>5.3231646096000009</v>
      </c>
      <c r="AP67">
        <v>2.4385329052195526</v>
      </c>
      <c r="AQ67">
        <v>38.529656633327214</v>
      </c>
      <c r="AR67">
        <v>14.011670399999996</v>
      </c>
      <c r="AS67">
        <v>7.9668197751299701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1032.8466097034138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337.11905935312859</v>
      </c>
      <c r="L68">
        <v>5.010028896899783</v>
      </c>
      <c r="M68">
        <v>51.410931848361727</v>
      </c>
      <c r="N68">
        <v>50.236049039851899</v>
      </c>
      <c r="O68">
        <v>70.962556583299389</v>
      </c>
      <c r="P68">
        <v>22.550061270770197</v>
      </c>
      <c r="Q68">
        <v>8.6905723754740833</v>
      </c>
      <c r="R68">
        <v>17.931527505431308</v>
      </c>
      <c r="S68">
        <v>11.167096513738018</v>
      </c>
      <c r="T68">
        <v>0</v>
      </c>
      <c r="U68">
        <v>49.339288087293731</v>
      </c>
      <c r="V68">
        <v>6.0458502252252249</v>
      </c>
      <c r="W68">
        <v>13.60597642806013</v>
      </c>
      <c r="X68">
        <v>62.733999927366639</v>
      </c>
      <c r="Y68">
        <v>0</v>
      </c>
      <c r="Z68">
        <v>8.2752851658181807</v>
      </c>
      <c r="AA68">
        <v>17.831860451898741</v>
      </c>
      <c r="AB68">
        <v>16.712729310658247</v>
      </c>
      <c r="AC68">
        <v>12.295155497832429</v>
      </c>
      <c r="AD68">
        <v>15.53599230998562</v>
      </c>
      <c r="AE68">
        <v>0</v>
      </c>
      <c r="AF68">
        <v>5.9251242860974545</v>
      </c>
      <c r="AG68">
        <v>26.812303375257308</v>
      </c>
      <c r="AH68">
        <v>64.715747283561555</v>
      </c>
      <c r="AI68">
        <v>8.0778766001326456</v>
      </c>
      <c r="AJ68">
        <v>0</v>
      </c>
      <c r="AK68">
        <v>21.743950798112547</v>
      </c>
      <c r="AL68">
        <v>57.614867818416514</v>
      </c>
      <c r="AM68">
        <v>4.4657496538979036</v>
      </c>
      <c r="AN68">
        <v>0</v>
      </c>
      <c r="AO68">
        <v>4.1167463328</v>
      </c>
      <c r="AP68">
        <v>2.4385329052195526</v>
      </c>
      <c r="AQ68">
        <v>38.529656633327214</v>
      </c>
      <c r="AR68">
        <v>14.011670399999996</v>
      </c>
      <c r="AS68">
        <v>7.9668197751299701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1033.8730666530466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337.11905935312859</v>
      </c>
      <c r="L69">
        <v>5.010028896899783</v>
      </c>
      <c r="M69">
        <v>51.410931848361727</v>
      </c>
      <c r="N69">
        <v>50.236049039851899</v>
      </c>
      <c r="O69">
        <v>70.962556583299389</v>
      </c>
      <c r="P69">
        <v>22.550061270770197</v>
      </c>
      <c r="Q69">
        <v>8.6905723754740833</v>
      </c>
      <c r="R69">
        <v>17.931527505431308</v>
      </c>
      <c r="S69">
        <v>11.167096513738018</v>
      </c>
      <c r="T69">
        <v>0</v>
      </c>
      <c r="U69">
        <v>49.339288087293731</v>
      </c>
      <c r="V69">
        <v>6.0458502252252249</v>
      </c>
      <c r="W69">
        <v>13.60597642806013</v>
      </c>
      <c r="X69">
        <v>62.733999927366639</v>
      </c>
      <c r="Y69">
        <v>0</v>
      </c>
      <c r="Z69">
        <v>8.2752851658181807</v>
      </c>
      <c r="AA69">
        <v>17.831860451898741</v>
      </c>
      <c r="AB69">
        <v>16.712729310658247</v>
      </c>
      <c r="AC69">
        <v>12.295155497832429</v>
      </c>
      <c r="AD69">
        <v>15.53599230998562</v>
      </c>
      <c r="AE69">
        <v>0</v>
      </c>
      <c r="AF69">
        <v>5.9251242860974545</v>
      </c>
      <c r="AG69">
        <v>26.812303375257308</v>
      </c>
      <c r="AH69">
        <v>64.715747283561555</v>
      </c>
      <c r="AI69">
        <v>8.0778766001326456</v>
      </c>
      <c r="AJ69">
        <v>0</v>
      </c>
      <c r="AK69">
        <v>21.743950798112547</v>
      </c>
      <c r="AL69">
        <v>57.614867818416514</v>
      </c>
      <c r="AM69">
        <v>5.9909837740950138</v>
      </c>
      <c r="AN69">
        <v>0</v>
      </c>
      <c r="AO69">
        <v>4.0421227391999999</v>
      </c>
      <c r="AP69">
        <v>2.4385329052195526</v>
      </c>
      <c r="AQ69">
        <v>38.529656633327214</v>
      </c>
      <c r="AR69">
        <v>14.011670399999996</v>
      </c>
      <c r="AS69">
        <v>7.9668197751299701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1035.3236771796437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337.11905935312859</v>
      </c>
      <c r="L70">
        <v>5.010028896899783</v>
      </c>
      <c r="M70">
        <v>51.410931848361727</v>
      </c>
      <c r="N70">
        <v>50.236049039851899</v>
      </c>
      <c r="O70">
        <v>70.962556583299389</v>
      </c>
      <c r="P70">
        <v>22.550061270770197</v>
      </c>
      <c r="Q70">
        <v>8.6905723754740833</v>
      </c>
      <c r="R70">
        <v>17.931527505431308</v>
      </c>
      <c r="S70">
        <v>11.167096513738018</v>
      </c>
      <c r="T70">
        <v>0</v>
      </c>
      <c r="U70">
        <v>49.339288087293731</v>
      </c>
      <c r="V70">
        <v>6.0458502252252249</v>
      </c>
      <c r="W70">
        <v>13.60597642806013</v>
      </c>
      <c r="X70">
        <v>62.733999927366639</v>
      </c>
      <c r="Y70">
        <v>0</v>
      </c>
      <c r="Z70">
        <v>8.2752851658181807</v>
      </c>
      <c r="AA70">
        <v>17.831860451898741</v>
      </c>
      <c r="AB70">
        <v>16.712729310658247</v>
      </c>
      <c r="AC70">
        <v>12.295155497832429</v>
      </c>
      <c r="AD70">
        <v>15.53599230998562</v>
      </c>
      <c r="AE70">
        <v>0</v>
      </c>
      <c r="AF70">
        <v>5.9251242860974545</v>
      </c>
      <c r="AG70">
        <v>26.812303375257308</v>
      </c>
      <c r="AH70">
        <v>64.715747283561555</v>
      </c>
      <c r="AI70">
        <v>8.0778766001326456</v>
      </c>
      <c r="AJ70">
        <v>0</v>
      </c>
      <c r="AK70">
        <v>21.743950798112547</v>
      </c>
      <c r="AL70">
        <v>57.614867818416514</v>
      </c>
      <c r="AM70">
        <v>5.9909837740950138</v>
      </c>
      <c r="AN70">
        <v>0</v>
      </c>
      <c r="AO70">
        <v>4.0421227391999999</v>
      </c>
      <c r="AP70">
        <v>4.6061179538525261</v>
      </c>
      <c r="AQ70">
        <v>38.529656633327214</v>
      </c>
      <c r="AR70">
        <v>14.011670399999996</v>
      </c>
      <c r="AS70">
        <v>7.9668197751299701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1037.4912622282766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337.11905935312859</v>
      </c>
      <c r="L71">
        <v>5.010028896899783</v>
      </c>
      <c r="M71">
        <v>51.410931848361727</v>
      </c>
      <c r="N71">
        <v>50.236331532884066</v>
      </c>
      <c r="O71">
        <v>70.972439196745313</v>
      </c>
      <c r="P71">
        <v>22.550061270770197</v>
      </c>
      <c r="Q71">
        <v>8.6915788794326225</v>
      </c>
      <c r="R71">
        <v>17.931527505431308</v>
      </c>
      <c r="S71">
        <v>11.167096513738018</v>
      </c>
      <c r="T71">
        <v>0</v>
      </c>
      <c r="U71">
        <v>49.339288087293731</v>
      </c>
      <c r="V71">
        <v>6.0458502252252249</v>
      </c>
      <c r="W71">
        <v>13.60597642806013</v>
      </c>
      <c r="X71">
        <v>62.733999927366639</v>
      </c>
      <c r="Y71">
        <v>0</v>
      </c>
      <c r="Z71">
        <v>8.2752851658181807</v>
      </c>
      <c r="AA71">
        <v>17.831860451898741</v>
      </c>
      <c r="AB71">
        <v>16.712729310658247</v>
      </c>
      <c r="AC71">
        <v>12.295155497832429</v>
      </c>
      <c r="AD71">
        <v>15.53599230998562</v>
      </c>
      <c r="AE71">
        <v>0</v>
      </c>
      <c r="AF71">
        <v>5.9251242860974545</v>
      </c>
      <c r="AG71">
        <v>26.812303375257308</v>
      </c>
      <c r="AH71">
        <v>64.715747283561555</v>
      </c>
      <c r="AI71">
        <v>12.386077877883544</v>
      </c>
      <c r="AJ71">
        <v>0</v>
      </c>
      <c r="AK71">
        <v>21.743950798112547</v>
      </c>
      <c r="AL71">
        <v>57.614867818416514</v>
      </c>
      <c r="AM71">
        <v>5.9909837740950138</v>
      </c>
      <c r="AN71">
        <v>0</v>
      </c>
      <c r="AO71">
        <v>4.0421227391999999</v>
      </c>
      <c r="AP71">
        <v>2.7094812009942002</v>
      </c>
      <c r="AQ71">
        <v>38.529656633327214</v>
      </c>
      <c r="AR71">
        <v>14.011670399999996</v>
      </c>
      <c r="AS71">
        <v>7.9668197751299701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1039.913998363606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361.19904560167345</v>
      </c>
      <c r="L72">
        <v>5.010028896899783</v>
      </c>
      <c r="M72">
        <v>51.410931848361727</v>
      </c>
      <c r="N72">
        <v>50.236331532884066</v>
      </c>
      <c r="O72">
        <v>70.972439196745313</v>
      </c>
      <c r="P72">
        <v>22.549160909362254</v>
      </c>
      <c r="Q72">
        <v>8.6915788794326225</v>
      </c>
      <c r="R72">
        <v>17.931527505431308</v>
      </c>
      <c r="S72">
        <v>11.167096513738018</v>
      </c>
      <c r="T72">
        <v>0</v>
      </c>
      <c r="U72">
        <v>49.339288087293731</v>
      </c>
      <c r="V72">
        <v>6.0458502252252249</v>
      </c>
      <c r="W72">
        <v>13.60597642806013</v>
      </c>
      <c r="X72">
        <v>62.733999927366639</v>
      </c>
      <c r="Y72">
        <v>0</v>
      </c>
      <c r="Z72">
        <v>8.2752851658181807</v>
      </c>
      <c r="AA72">
        <v>17.831860451898741</v>
      </c>
      <c r="AB72">
        <v>16.712729310658247</v>
      </c>
      <c r="AC72">
        <v>12.295155497832429</v>
      </c>
      <c r="AD72">
        <v>15.53599230998562</v>
      </c>
      <c r="AE72">
        <v>0</v>
      </c>
      <c r="AF72">
        <v>5.9251242860974545</v>
      </c>
      <c r="AG72">
        <v>26.812303375257308</v>
      </c>
      <c r="AH72">
        <v>64.715747283561555</v>
      </c>
      <c r="AI72">
        <v>12.386077877883544</v>
      </c>
      <c r="AJ72">
        <v>0</v>
      </c>
      <c r="AK72">
        <v>21.743950798112547</v>
      </c>
      <c r="AL72">
        <v>57.614867818416514</v>
      </c>
      <c r="AM72">
        <v>5.9909837740950138</v>
      </c>
      <c r="AN72">
        <v>0</v>
      </c>
      <c r="AO72">
        <v>3.9799364112000002</v>
      </c>
      <c r="AP72">
        <v>2.7094812009942002</v>
      </c>
      <c r="AQ72">
        <v>38.529656633327214</v>
      </c>
      <c r="AR72">
        <v>14.011670399999996</v>
      </c>
      <c r="AS72">
        <v>7.9668197751299701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1063.9308979227428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385.27903323505427</v>
      </c>
      <c r="L73">
        <v>5.010028896899783</v>
      </c>
      <c r="M73">
        <v>51.410931848361727</v>
      </c>
      <c r="N73">
        <v>50.236331532884066</v>
      </c>
      <c r="O73">
        <v>70.972439196745313</v>
      </c>
      <c r="P73">
        <v>22.550061270770197</v>
      </c>
      <c r="Q73">
        <v>8.6915788794326225</v>
      </c>
      <c r="R73">
        <v>17.931527505431308</v>
      </c>
      <c r="S73">
        <v>11.167096513738018</v>
      </c>
      <c r="T73">
        <v>0</v>
      </c>
      <c r="U73">
        <v>49.339288087293731</v>
      </c>
      <c r="V73">
        <v>6.0458502252252249</v>
      </c>
      <c r="W73">
        <v>13.60597642806013</v>
      </c>
      <c r="X73">
        <v>62.733999927366639</v>
      </c>
      <c r="Y73">
        <v>0</v>
      </c>
      <c r="Z73">
        <v>3.2572534399999995</v>
      </c>
      <c r="AA73">
        <v>17.831860451898741</v>
      </c>
      <c r="AB73">
        <v>16.712729310658247</v>
      </c>
      <c r="AC73">
        <v>12.295155497832429</v>
      </c>
      <c r="AD73">
        <v>15.53599230998562</v>
      </c>
      <c r="AE73">
        <v>0</v>
      </c>
      <c r="AF73">
        <v>11.850249845744042</v>
      </c>
      <c r="AG73">
        <v>26.812303375257308</v>
      </c>
      <c r="AH73">
        <v>64.715747283561555</v>
      </c>
      <c r="AI73">
        <v>12.386077877883544</v>
      </c>
      <c r="AJ73">
        <v>0</v>
      </c>
      <c r="AK73">
        <v>21.743950798112547</v>
      </c>
      <c r="AL73">
        <v>57.614867818416514</v>
      </c>
      <c r="AM73">
        <v>5.9909837740950138</v>
      </c>
      <c r="AN73">
        <v>0</v>
      </c>
      <c r="AO73">
        <v>4.2286821624000002</v>
      </c>
      <c r="AP73">
        <v>2.7094812009942002</v>
      </c>
      <c r="AQ73">
        <v>38.529656633327214</v>
      </c>
      <c r="AR73">
        <v>14.011670399999996</v>
      </c>
      <c r="AS73">
        <v>9.3894662349460241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1090.5902719623759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433.43901189612251</v>
      </c>
      <c r="L74">
        <v>5.010028896899783</v>
      </c>
      <c r="M74">
        <v>51.410931848361727</v>
      </c>
      <c r="N74">
        <v>50.236331532884066</v>
      </c>
      <c r="O74">
        <v>70.972439196745313</v>
      </c>
      <c r="P74">
        <v>22.550483887200915</v>
      </c>
      <c r="Q74">
        <v>8.6915788794326225</v>
      </c>
      <c r="R74">
        <v>17.931527505431308</v>
      </c>
      <c r="S74">
        <v>11.167096513738018</v>
      </c>
      <c r="T74">
        <v>0</v>
      </c>
      <c r="U74">
        <v>49.339288087293731</v>
      </c>
      <c r="V74">
        <v>6.0458502252252249</v>
      </c>
      <c r="W74">
        <v>13.60597642806013</v>
      </c>
      <c r="X74">
        <v>62.733999927366639</v>
      </c>
      <c r="Y74">
        <v>0</v>
      </c>
      <c r="Z74">
        <v>3.2572534399999995</v>
      </c>
      <c r="AA74">
        <v>17.831860451898741</v>
      </c>
      <c r="AB74">
        <v>16.712729310658247</v>
      </c>
      <c r="AC74">
        <v>12.295155497832429</v>
      </c>
      <c r="AD74">
        <v>15.53599230998562</v>
      </c>
      <c r="AE74">
        <v>0</v>
      </c>
      <c r="AF74">
        <v>11.850249845744042</v>
      </c>
      <c r="AG74">
        <v>26.812303375257308</v>
      </c>
      <c r="AH74">
        <v>64.715747283561555</v>
      </c>
      <c r="AI74">
        <v>12.386077877883544</v>
      </c>
      <c r="AJ74">
        <v>0</v>
      </c>
      <c r="AK74">
        <v>21.743950798112547</v>
      </c>
      <c r="AL74">
        <v>57.614867818416514</v>
      </c>
      <c r="AM74">
        <v>6.6850919690870274</v>
      </c>
      <c r="AN74">
        <v>0</v>
      </c>
      <c r="AO74">
        <v>4.2286821624000002</v>
      </c>
      <c r="AP74">
        <v>4.8770662496271742</v>
      </c>
      <c r="AQ74">
        <v>38.529656633327214</v>
      </c>
      <c r="AR74">
        <v>14.011670399999996</v>
      </c>
      <c r="AS74">
        <v>9.3894662349460241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1141.6123664835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490.85060620563542</v>
      </c>
      <c r="L75">
        <v>9.08</v>
      </c>
      <c r="M75">
        <v>51.410931848361727</v>
      </c>
      <c r="N75">
        <v>50.236331532884066</v>
      </c>
      <c r="O75">
        <v>70.972439196745313</v>
      </c>
      <c r="P75">
        <v>22.550061270770197</v>
      </c>
      <c r="Q75">
        <v>8.6915788794326225</v>
      </c>
      <c r="R75">
        <v>17.931527505431308</v>
      </c>
      <c r="S75">
        <v>11.167096513738018</v>
      </c>
      <c r="T75">
        <v>0</v>
      </c>
      <c r="U75">
        <v>49.339288087293731</v>
      </c>
      <c r="V75">
        <v>6.0458502252252249</v>
      </c>
      <c r="W75">
        <v>13.60597642806013</v>
      </c>
      <c r="X75">
        <v>62.733999927366639</v>
      </c>
      <c r="Y75">
        <v>0</v>
      </c>
      <c r="Z75">
        <v>5.5168566308181797</v>
      </c>
      <c r="AA75">
        <v>17.831860451898741</v>
      </c>
      <c r="AB75">
        <v>16.712729310658247</v>
      </c>
      <c r="AC75">
        <v>12.295155497832429</v>
      </c>
      <c r="AD75">
        <v>15.53599230998562</v>
      </c>
      <c r="AE75">
        <v>0</v>
      </c>
      <c r="AF75">
        <v>11.850249845744042</v>
      </c>
      <c r="AG75">
        <v>26.812303375257308</v>
      </c>
      <c r="AH75">
        <v>64.715747283561555</v>
      </c>
      <c r="AI75">
        <v>12.386077877883544</v>
      </c>
      <c r="AJ75">
        <v>0</v>
      </c>
      <c r="AK75">
        <v>21.743950798112547</v>
      </c>
      <c r="AL75">
        <v>57.614867818416514</v>
      </c>
      <c r="AM75">
        <v>6.6850919690870274</v>
      </c>
      <c r="AN75">
        <v>0</v>
      </c>
      <c r="AO75">
        <v>3.9799364112000002</v>
      </c>
      <c r="AP75">
        <v>1.8424470937033968</v>
      </c>
      <c r="AQ75">
        <v>38.529656633327214</v>
      </c>
      <c r="AR75">
        <v>14.011670399999996</v>
      </c>
      <c r="AS75">
        <v>9.3894662349460241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1202.0697475633769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490.85060620563542</v>
      </c>
      <c r="L76">
        <v>9.08</v>
      </c>
      <c r="M76">
        <v>51.410931848361727</v>
      </c>
      <c r="N76">
        <v>50.236331532884066</v>
      </c>
      <c r="O76">
        <v>70.972439196745313</v>
      </c>
      <c r="P76">
        <v>22.550061270770197</v>
      </c>
      <c r="Q76">
        <v>8.6915788794326225</v>
      </c>
      <c r="R76">
        <v>17.931527505431308</v>
      </c>
      <c r="S76">
        <v>11.167096513738018</v>
      </c>
      <c r="T76">
        <v>0</v>
      </c>
      <c r="U76">
        <v>49.339288087293731</v>
      </c>
      <c r="V76">
        <v>6.0458502252252249</v>
      </c>
      <c r="W76">
        <v>13.60597642806013</v>
      </c>
      <c r="X76">
        <v>62.733999927366639</v>
      </c>
      <c r="Y76">
        <v>0</v>
      </c>
      <c r="Z76">
        <v>5.5168566308181797</v>
      </c>
      <c r="AA76">
        <v>17.831860451898741</v>
      </c>
      <c r="AB76">
        <v>16.712729310658247</v>
      </c>
      <c r="AC76">
        <v>12.295155497832429</v>
      </c>
      <c r="AD76">
        <v>15.53599230998562</v>
      </c>
      <c r="AE76">
        <v>0</v>
      </c>
      <c r="AF76">
        <v>17.775374131841499</v>
      </c>
      <c r="AG76">
        <v>26.812303375257308</v>
      </c>
      <c r="AH76">
        <v>64.715747283561555</v>
      </c>
      <c r="AI76">
        <v>14.001653357040132</v>
      </c>
      <c r="AJ76">
        <v>0</v>
      </c>
      <c r="AK76">
        <v>21.743950798112547</v>
      </c>
      <c r="AL76">
        <v>57.614867818416514</v>
      </c>
      <c r="AM76">
        <v>6.6850919690870274</v>
      </c>
      <c r="AN76">
        <v>0</v>
      </c>
      <c r="AO76">
        <v>3.9177496439999997</v>
      </c>
      <c r="AP76">
        <v>1.8424470937033968</v>
      </c>
      <c r="AQ76">
        <v>38.529656633327214</v>
      </c>
      <c r="AR76">
        <v>14.011670399999996</v>
      </c>
      <c r="AS76">
        <v>9.3894662349460241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1209.5482605614311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490.85060620563542</v>
      </c>
      <c r="L77">
        <v>9.08</v>
      </c>
      <c r="M77">
        <v>51.410931848361727</v>
      </c>
      <c r="N77">
        <v>50.236331532884066</v>
      </c>
      <c r="O77">
        <v>70.972439196745313</v>
      </c>
      <c r="P77">
        <v>22.549674922395614</v>
      </c>
      <c r="Q77">
        <v>8.6915788794326225</v>
      </c>
      <c r="R77">
        <v>17.931527505431308</v>
      </c>
      <c r="S77">
        <v>11.167096513738018</v>
      </c>
      <c r="T77">
        <v>0</v>
      </c>
      <c r="U77">
        <v>49.339288087293731</v>
      </c>
      <c r="V77">
        <v>6.0458502252252249</v>
      </c>
      <c r="W77">
        <v>13.608348706034203</v>
      </c>
      <c r="X77">
        <v>62.735516269691239</v>
      </c>
      <c r="Y77">
        <v>0</v>
      </c>
      <c r="Z77">
        <v>5.5168566308181797</v>
      </c>
      <c r="AA77">
        <v>17.831860451898741</v>
      </c>
      <c r="AB77">
        <v>16.712729310658247</v>
      </c>
      <c r="AC77">
        <v>12.295155497832429</v>
      </c>
      <c r="AD77">
        <v>15.53599230998562</v>
      </c>
      <c r="AE77">
        <v>0</v>
      </c>
      <c r="AF77">
        <v>23.700499054713518</v>
      </c>
      <c r="AG77">
        <v>26.812303375257308</v>
      </c>
      <c r="AH77">
        <v>64.715747283561555</v>
      </c>
      <c r="AI77">
        <v>14.001653357040132</v>
      </c>
      <c r="AJ77">
        <v>0</v>
      </c>
      <c r="AK77">
        <v>21.743950798112547</v>
      </c>
      <c r="AL77">
        <v>57.614867818416514</v>
      </c>
      <c r="AM77">
        <v>6.6850919690870274</v>
      </c>
      <c r="AN77">
        <v>0</v>
      </c>
      <c r="AO77">
        <v>3.7311902208000003</v>
      </c>
      <c r="AP77">
        <v>1.8424470937033968</v>
      </c>
      <c r="AQ77">
        <v>38.86616017141862</v>
      </c>
      <c r="AR77">
        <v>14.011670399999996</v>
      </c>
      <c r="AS77">
        <v>9.3894662349460241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1215.6268318711186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490.85060620563542</v>
      </c>
      <c r="L78">
        <v>9.08</v>
      </c>
      <c r="M78">
        <v>51.410931848361727</v>
      </c>
      <c r="N78">
        <v>50.236331532884066</v>
      </c>
      <c r="O78">
        <v>70.972439196745313</v>
      </c>
      <c r="P78">
        <v>22.549674922395614</v>
      </c>
      <c r="Q78">
        <v>8.6915788794326225</v>
      </c>
      <c r="R78">
        <v>17.931527505431308</v>
      </c>
      <c r="S78">
        <v>11.167096513738018</v>
      </c>
      <c r="T78">
        <v>0</v>
      </c>
      <c r="U78">
        <v>49.339288087293731</v>
      </c>
      <c r="V78">
        <v>6.0458502252252249</v>
      </c>
      <c r="W78">
        <v>13.608348706034203</v>
      </c>
      <c r="X78">
        <v>62.735516269691239</v>
      </c>
      <c r="Y78">
        <v>0</v>
      </c>
      <c r="Z78">
        <v>8.317163787272726</v>
      </c>
      <c r="AA78">
        <v>17.831860451898741</v>
      </c>
      <c r="AB78">
        <v>17.254032673499072</v>
      </c>
      <c r="AC78">
        <v>12.295155497832429</v>
      </c>
      <c r="AD78">
        <v>15.927186138378566</v>
      </c>
      <c r="AE78">
        <v>20.913751457989044</v>
      </c>
      <c r="AF78">
        <v>26.070549151217236</v>
      </c>
      <c r="AG78">
        <v>26.812303375257308</v>
      </c>
      <c r="AH78">
        <v>65.457073086626053</v>
      </c>
      <c r="AI78">
        <v>14.001653357040132</v>
      </c>
      <c r="AJ78">
        <v>0</v>
      </c>
      <c r="AK78">
        <v>21.743950798112547</v>
      </c>
      <c r="AL78">
        <v>57.614867818416514</v>
      </c>
      <c r="AM78">
        <v>6.6850919690870274</v>
      </c>
      <c r="AN78">
        <v>0</v>
      </c>
      <c r="AO78">
        <v>3.7311902208000003</v>
      </c>
      <c r="AP78">
        <v>4.010032142336371</v>
      </c>
      <c r="AQ78">
        <v>38.86616017141862</v>
      </c>
      <c r="AR78">
        <v>14.011670399999996</v>
      </c>
      <c r="AS78">
        <v>9.3894662349460241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1245.5523486249972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490.84840376029592</v>
      </c>
      <c r="L79">
        <v>9.08</v>
      </c>
      <c r="M79">
        <v>51.410931848361727</v>
      </c>
      <c r="N79">
        <v>50.236331532884066</v>
      </c>
      <c r="O79">
        <v>70.972439196745313</v>
      </c>
      <c r="P79">
        <v>22.549674922395614</v>
      </c>
      <c r="Q79">
        <v>8.6915788794326225</v>
      </c>
      <c r="R79">
        <v>17.931527505431308</v>
      </c>
      <c r="S79">
        <v>11.167096513738018</v>
      </c>
      <c r="T79">
        <v>0</v>
      </c>
      <c r="U79">
        <v>49.339288087293731</v>
      </c>
      <c r="V79">
        <v>6.0458502252252249</v>
      </c>
      <c r="W79">
        <v>13.608348706034203</v>
      </c>
      <c r="X79">
        <v>62.735516269691239</v>
      </c>
      <c r="Y79">
        <v>0</v>
      </c>
      <c r="Z79">
        <v>8.317163787272726</v>
      </c>
      <c r="AA79">
        <v>17.831860451898741</v>
      </c>
      <c r="AB79">
        <v>17.254032673499072</v>
      </c>
      <c r="AC79">
        <v>12.295155497832429</v>
      </c>
      <c r="AD79">
        <v>15.927186138378566</v>
      </c>
      <c r="AE79">
        <v>20.913751457989044</v>
      </c>
      <c r="AF79">
        <v>26.070549151217236</v>
      </c>
      <c r="AG79">
        <v>26.812303375257308</v>
      </c>
      <c r="AH79">
        <v>65.457073086626053</v>
      </c>
      <c r="AI79">
        <v>20.463954478016191</v>
      </c>
      <c r="AJ79">
        <v>0</v>
      </c>
      <c r="AK79">
        <v>21.743950798112547</v>
      </c>
      <c r="AL79">
        <v>57.614867818416514</v>
      </c>
      <c r="AM79">
        <v>6.6850919690870274</v>
      </c>
      <c r="AN79">
        <v>0</v>
      </c>
      <c r="AO79">
        <v>3.6814411583999997</v>
      </c>
      <c r="AP79">
        <v>2.6552915418392704</v>
      </c>
      <c r="AQ79">
        <v>38.86616017141862</v>
      </c>
      <c r="AR79">
        <v>14.011670399999996</v>
      </c>
      <c r="AS79">
        <v>9.3894662349460241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1250.6079576377365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490.84840376029592</v>
      </c>
      <c r="L80">
        <v>9.08</v>
      </c>
      <c r="M80">
        <v>51.410931848361727</v>
      </c>
      <c r="N80">
        <v>50.236331532884066</v>
      </c>
      <c r="O80">
        <v>70.972439196745313</v>
      </c>
      <c r="P80">
        <v>22.549674922395614</v>
      </c>
      <c r="Q80">
        <v>8.6915788794326225</v>
      </c>
      <c r="R80">
        <v>17.931527505431308</v>
      </c>
      <c r="S80">
        <v>11.167096513738018</v>
      </c>
      <c r="T80">
        <v>0</v>
      </c>
      <c r="U80">
        <v>49.339288087293731</v>
      </c>
      <c r="V80">
        <v>6.0458502252252249</v>
      </c>
      <c r="W80">
        <v>13.608348706034203</v>
      </c>
      <c r="X80">
        <v>62.735516269691239</v>
      </c>
      <c r="Y80">
        <v>0</v>
      </c>
      <c r="Z80">
        <v>8.317163787272726</v>
      </c>
      <c r="AA80">
        <v>17.831860451898741</v>
      </c>
      <c r="AB80">
        <v>17.254032673499072</v>
      </c>
      <c r="AC80">
        <v>12.295155497832429</v>
      </c>
      <c r="AD80">
        <v>15.927186138378566</v>
      </c>
      <c r="AE80">
        <v>20.913751457989044</v>
      </c>
      <c r="AF80">
        <v>26.070549151217236</v>
      </c>
      <c r="AG80">
        <v>26.812303375257308</v>
      </c>
      <c r="AH80">
        <v>65.457073086626053</v>
      </c>
      <c r="AI80">
        <v>20.463954478016191</v>
      </c>
      <c r="AJ80">
        <v>0</v>
      </c>
      <c r="AK80">
        <v>21.743950798112547</v>
      </c>
      <c r="AL80">
        <v>57.614867818416514</v>
      </c>
      <c r="AM80">
        <v>6.6850919690870274</v>
      </c>
      <c r="AN80">
        <v>0</v>
      </c>
      <c r="AO80">
        <v>3.6814411583999997</v>
      </c>
      <c r="AP80">
        <v>2.6552915418392704</v>
      </c>
      <c r="AQ80">
        <v>38.86616017141862</v>
      </c>
      <c r="AR80">
        <v>14.011670399999996</v>
      </c>
      <c r="AS80">
        <v>9.3894662349460241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1250.6079576377365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490.84840376029592</v>
      </c>
      <c r="L81">
        <v>9.08</v>
      </c>
      <c r="M81">
        <v>51.410931848361727</v>
      </c>
      <c r="N81">
        <v>50.236331532884066</v>
      </c>
      <c r="O81">
        <v>70.972439196745313</v>
      </c>
      <c r="P81">
        <v>22.549674922395614</v>
      </c>
      <c r="Q81">
        <v>8.6915788794326225</v>
      </c>
      <c r="R81">
        <v>17.931527505431308</v>
      </c>
      <c r="S81">
        <v>11.167096513738018</v>
      </c>
      <c r="T81">
        <v>0</v>
      </c>
      <c r="U81">
        <v>49.339288087293731</v>
      </c>
      <c r="V81">
        <v>6.0458502252252249</v>
      </c>
      <c r="W81">
        <v>13.608348706034203</v>
      </c>
      <c r="X81">
        <v>62.735516269691239</v>
      </c>
      <c r="Y81">
        <v>0</v>
      </c>
      <c r="Z81">
        <v>8.317163787272726</v>
      </c>
      <c r="AA81">
        <v>17.831860451898741</v>
      </c>
      <c r="AB81">
        <v>17.254032673499072</v>
      </c>
      <c r="AC81">
        <v>12.295155497832429</v>
      </c>
      <c r="AD81">
        <v>15.927186138378566</v>
      </c>
      <c r="AE81">
        <v>20.913751457989044</v>
      </c>
      <c r="AF81">
        <v>26.070549151217236</v>
      </c>
      <c r="AG81">
        <v>26.812303375257308</v>
      </c>
      <c r="AH81">
        <v>65.457073086626053</v>
      </c>
      <c r="AI81">
        <v>20.463954478016191</v>
      </c>
      <c r="AJ81">
        <v>0</v>
      </c>
      <c r="AK81">
        <v>21.743950798112547</v>
      </c>
      <c r="AL81">
        <v>57.614867818416514</v>
      </c>
      <c r="AM81">
        <v>6.6850919690870274</v>
      </c>
      <c r="AN81">
        <v>0</v>
      </c>
      <c r="AO81">
        <v>3.6814411583999997</v>
      </c>
      <c r="AP81">
        <v>2.3843432460646228</v>
      </c>
      <c r="AQ81">
        <v>38.86616017141862</v>
      </c>
      <c r="AR81">
        <v>14.011670399999996</v>
      </c>
      <c r="AS81">
        <v>9.3894662349460241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1250.3370093419619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490.84840376029592</v>
      </c>
      <c r="L82">
        <v>9.08</v>
      </c>
      <c r="M82">
        <v>51.410931848361727</v>
      </c>
      <c r="N82">
        <v>50.236331532884066</v>
      </c>
      <c r="O82">
        <v>70.972439196745313</v>
      </c>
      <c r="P82">
        <v>22.549674922395614</v>
      </c>
      <c r="Q82">
        <v>8.6915788794326225</v>
      </c>
      <c r="R82">
        <v>17.931527505431308</v>
      </c>
      <c r="S82">
        <v>11.167096513738018</v>
      </c>
      <c r="T82">
        <v>0</v>
      </c>
      <c r="U82">
        <v>49.339288087293731</v>
      </c>
      <c r="V82">
        <v>6.0472603773584899</v>
      </c>
      <c r="W82">
        <v>13.608348706034203</v>
      </c>
      <c r="X82">
        <v>62.735516269691239</v>
      </c>
      <c r="Y82">
        <v>0</v>
      </c>
      <c r="Z82">
        <v>8.317163787272726</v>
      </c>
      <c r="AA82">
        <v>17.831860451898741</v>
      </c>
      <c r="AB82">
        <v>17.254032673499072</v>
      </c>
      <c r="AC82">
        <v>12.295155497832429</v>
      </c>
      <c r="AD82">
        <v>15.927186138378566</v>
      </c>
      <c r="AE82">
        <v>20.913751457989044</v>
      </c>
      <c r="AF82">
        <v>26.070549151217236</v>
      </c>
      <c r="AG82">
        <v>26.812303375257308</v>
      </c>
      <c r="AH82">
        <v>65.457073086626053</v>
      </c>
      <c r="AI82">
        <v>13.463128197321272</v>
      </c>
      <c r="AJ82">
        <v>0</v>
      </c>
      <c r="AK82">
        <v>21.743950798112547</v>
      </c>
      <c r="AL82">
        <v>57.614867818416514</v>
      </c>
      <c r="AM82">
        <v>6.6850919690870274</v>
      </c>
      <c r="AN82">
        <v>0</v>
      </c>
      <c r="AO82">
        <v>3.6814411583999997</v>
      </c>
      <c r="AP82">
        <v>2.3843432460646228</v>
      </c>
      <c r="AQ82">
        <v>38.86616017141862</v>
      </c>
      <c r="AR82">
        <v>14.011670399999996</v>
      </c>
      <c r="AS82">
        <v>9.3894662349460241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1243.3375932134004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490.84928290175623</v>
      </c>
      <c r="L83">
        <v>9.08</v>
      </c>
      <c r="M83">
        <v>51.410931848361727</v>
      </c>
      <c r="N83">
        <v>50.236331532884066</v>
      </c>
      <c r="O83">
        <v>70.972439196745313</v>
      </c>
      <c r="P83">
        <v>22.549674922395614</v>
      </c>
      <c r="Q83">
        <v>8.6910140198019779</v>
      </c>
      <c r="R83">
        <v>16.851708373942035</v>
      </c>
      <c r="S83">
        <v>11.055782588593576</v>
      </c>
      <c r="T83">
        <v>0</v>
      </c>
      <c r="U83">
        <v>49.339288087293731</v>
      </c>
      <c r="V83">
        <v>6.0472603773584899</v>
      </c>
      <c r="W83">
        <v>13.608348706034203</v>
      </c>
      <c r="X83">
        <v>62.735516269691239</v>
      </c>
      <c r="Y83">
        <v>0</v>
      </c>
      <c r="Z83">
        <v>8.317163787272726</v>
      </c>
      <c r="AA83">
        <v>17.831860451898741</v>
      </c>
      <c r="AB83">
        <v>17.254032673499072</v>
      </c>
      <c r="AC83">
        <v>12.295155497832429</v>
      </c>
      <c r="AD83">
        <v>15.927186138378566</v>
      </c>
      <c r="AE83">
        <v>20.913751457989044</v>
      </c>
      <c r="AF83">
        <v>26.070549151217236</v>
      </c>
      <c r="AG83">
        <v>26.812303375257308</v>
      </c>
      <c r="AH83">
        <v>65.457073086626053</v>
      </c>
      <c r="AI83">
        <v>18.848378998859602</v>
      </c>
      <c r="AJ83">
        <v>0</v>
      </c>
      <c r="AK83">
        <v>21.743950798112547</v>
      </c>
      <c r="AL83">
        <v>57.614867818416514</v>
      </c>
      <c r="AM83">
        <v>6.6850919690870274</v>
      </c>
      <c r="AN83">
        <v>0</v>
      </c>
      <c r="AO83">
        <v>3.7933765488000004</v>
      </c>
      <c r="AP83">
        <v>2.3843432460646228</v>
      </c>
      <c r="AQ83">
        <v>38.86616017141862</v>
      </c>
      <c r="AR83">
        <v>14.011670399999996</v>
      </c>
      <c r="AS83">
        <v>11.381171278688498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1249.6356656742773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490.84928290175623</v>
      </c>
      <c r="L84">
        <v>9.08</v>
      </c>
      <c r="M84">
        <v>51.410931848361727</v>
      </c>
      <c r="N84">
        <v>50.236331532884066</v>
      </c>
      <c r="O84">
        <v>70.972439196745313</v>
      </c>
      <c r="P84">
        <v>22.549674922395614</v>
      </c>
      <c r="Q84">
        <v>8.6910140198019779</v>
      </c>
      <c r="R84">
        <v>17.935674159112825</v>
      </c>
      <c r="S84">
        <v>11.165906723684211</v>
      </c>
      <c r="T84">
        <v>0</v>
      </c>
      <c r="U84">
        <v>49.339288087293731</v>
      </c>
      <c r="V84">
        <v>6.0472603773584899</v>
      </c>
      <c r="W84">
        <v>13.608348706034203</v>
      </c>
      <c r="X84">
        <v>62.735516269691239</v>
      </c>
      <c r="Y84">
        <v>0</v>
      </c>
      <c r="Z84">
        <v>8.317163787272726</v>
      </c>
      <c r="AA84">
        <v>17.831860451898741</v>
      </c>
      <c r="AB84">
        <v>17.254032673499072</v>
      </c>
      <c r="AC84">
        <v>12.295155497832429</v>
      </c>
      <c r="AD84">
        <v>15.927186138378566</v>
      </c>
      <c r="AE84">
        <v>20.913751457989044</v>
      </c>
      <c r="AF84">
        <v>26.070549151217236</v>
      </c>
      <c r="AG84">
        <v>26.812303375257308</v>
      </c>
      <c r="AH84">
        <v>65.457073086626053</v>
      </c>
      <c r="AI84">
        <v>18.848378998859602</v>
      </c>
      <c r="AJ84">
        <v>0</v>
      </c>
      <c r="AK84">
        <v>21.743950798112547</v>
      </c>
      <c r="AL84">
        <v>57.614867818416514</v>
      </c>
      <c r="AM84">
        <v>6.6850919690870274</v>
      </c>
      <c r="AN84">
        <v>0</v>
      </c>
      <c r="AO84">
        <v>3.7933765488000004</v>
      </c>
      <c r="AP84">
        <v>2.3843432460646228</v>
      </c>
      <c r="AQ84">
        <v>38.86616017141862</v>
      </c>
      <c r="AR84">
        <v>14.011670399999996</v>
      </c>
      <c r="AS84">
        <v>11.381171278688498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1250.8297555945387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490.84928290175623</v>
      </c>
      <c r="L85">
        <v>9.08</v>
      </c>
      <c r="M85">
        <v>51.410931848361727</v>
      </c>
      <c r="N85">
        <v>50.236331532884066</v>
      </c>
      <c r="O85">
        <v>70.972439196745313</v>
      </c>
      <c r="P85">
        <v>23.019966119378577</v>
      </c>
      <c r="Q85">
        <v>8.6910140198019779</v>
      </c>
      <c r="R85">
        <v>17.935674159112825</v>
      </c>
      <c r="S85">
        <v>11.165906723684211</v>
      </c>
      <c r="T85">
        <v>0</v>
      </c>
      <c r="U85">
        <v>49.339288087293731</v>
      </c>
      <c r="V85">
        <v>6.0472603773584899</v>
      </c>
      <c r="W85">
        <v>13.608348706034203</v>
      </c>
      <c r="X85">
        <v>62.735516269691239</v>
      </c>
      <c r="Y85">
        <v>0</v>
      </c>
      <c r="Z85">
        <v>8.5512209062727251</v>
      </c>
      <c r="AA85">
        <v>17.831860451898741</v>
      </c>
      <c r="AB85">
        <v>17.254032673499072</v>
      </c>
      <c r="AC85">
        <v>12.295155497832429</v>
      </c>
      <c r="AD85">
        <v>15.927186138378566</v>
      </c>
      <c r="AE85">
        <v>20.913751457989044</v>
      </c>
      <c r="AF85">
        <v>26.070549151217236</v>
      </c>
      <c r="AG85">
        <v>26.812303375257308</v>
      </c>
      <c r="AH85">
        <v>65.457073086626053</v>
      </c>
      <c r="AI85">
        <v>18.848378998859602</v>
      </c>
      <c r="AJ85">
        <v>0</v>
      </c>
      <c r="AK85">
        <v>21.743950798112547</v>
      </c>
      <c r="AL85">
        <v>57.614867818416514</v>
      </c>
      <c r="AM85">
        <v>6.6850919690870274</v>
      </c>
      <c r="AN85">
        <v>0</v>
      </c>
      <c r="AO85">
        <v>3.7933765488000004</v>
      </c>
      <c r="AP85">
        <v>2.3843432460646228</v>
      </c>
      <c r="AQ85">
        <v>38.86616017141862</v>
      </c>
      <c r="AR85">
        <v>14.011670399999996</v>
      </c>
      <c r="AS85">
        <v>11.381171278688498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1251.5341039105215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490.84928290175623</v>
      </c>
      <c r="L86">
        <v>9.0798169646871152</v>
      </c>
      <c r="M86">
        <v>51.410931848361727</v>
      </c>
      <c r="N86">
        <v>50.236331532884066</v>
      </c>
      <c r="O86">
        <v>70.972439196745313</v>
      </c>
      <c r="P86">
        <v>23.019966119378577</v>
      </c>
      <c r="Q86">
        <v>8.6910140198019779</v>
      </c>
      <c r="R86">
        <v>17.935674159112825</v>
      </c>
      <c r="S86">
        <v>11.165906723684211</v>
      </c>
      <c r="T86">
        <v>0</v>
      </c>
      <c r="U86">
        <v>49.339288087293731</v>
      </c>
      <c r="V86">
        <v>6.0472603773584899</v>
      </c>
      <c r="W86">
        <v>13.608348706034203</v>
      </c>
      <c r="X86">
        <v>62.735516269691239</v>
      </c>
      <c r="Y86">
        <v>0</v>
      </c>
      <c r="Z86">
        <v>8.5512209062727251</v>
      </c>
      <c r="AA86">
        <v>17.831860451898741</v>
      </c>
      <c r="AB86">
        <v>16.712729310658247</v>
      </c>
      <c r="AC86">
        <v>12.295155497832429</v>
      </c>
      <c r="AD86">
        <v>15.53599230998562</v>
      </c>
      <c r="AE86">
        <v>20.625001517954789</v>
      </c>
      <c r="AF86">
        <v>23.700499054713518</v>
      </c>
      <c r="AG86">
        <v>26.812303375257308</v>
      </c>
      <c r="AH86">
        <v>64.715747283561555</v>
      </c>
      <c r="AI86">
        <v>13.463128197321272</v>
      </c>
      <c r="AJ86">
        <v>0</v>
      </c>
      <c r="AK86">
        <v>21.743950798112547</v>
      </c>
      <c r="AL86">
        <v>57.614867818416514</v>
      </c>
      <c r="AM86">
        <v>6.6850919690870274</v>
      </c>
      <c r="AN86">
        <v>0</v>
      </c>
      <c r="AO86">
        <v>3.9177496439999997</v>
      </c>
      <c r="AP86">
        <v>2.3843432460646228</v>
      </c>
      <c r="AQ86">
        <v>38.86616017141862</v>
      </c>
      <c r="AR86">
        <v>14.011670399999996</v>
      </c>
      <c r="AS86">
        <v>11.381171278688498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1241.9404201380341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489.22771950182209</v>
      </c>
      <c r="L87">
        <v>9.0795329348831952</v>
      </c>
      <c r="M87">
        <v>51.410931848361727</v>
      </c>
      <c r="N87">
        <v>50.236331532884066</v>
      </c>
      <c r="O87">
        <v>70.972439196745313</v>
      </c>
      <c r="P87">
        <v>23.019966119378577</v>
      </c>
      <c r="Q87">
        <v>8.6910140198019779</v>
      </c>
      <c r="R87">
        <v>17.685424463343111</v>
      </c>
      <c r="S87">
        <v>11.165906723684211</v>
      </c>
      <c r="T87">
        <v>0</v>
      </c>
      <c r="U87">
        <v>49.339288087293731</v>
      </c>
      <c r="V87">
        <v>6.0472603773584899</v>
      </c>
      <c r="W87">
        <v>13.608348706034203</v>
      </c>
      <c r="X87">
        <v>62.735516269691239</v>
      </c>
      <c r="Y87">
        <v>0</v>
      </c>
      <c r="Z87">
        <v>8.5512209062727251</v>
      </c>
      <c r="AA87">
        <v>17.831860451898741</v>
      </c>
      <c r="AB87">
        <v>16.712729310658247</v>
      </c>
      <c r="AC87">
        <v>12.295155497832429</v>
      </c>
      <c r="AD87">
        <v>15.53599230998562</v>
      </c>
      <c r="AE87">
        <v>20.625001517954789</v>
      </c>
      <c r="AF87">
        <v>23.700499054713518</v>
      </c>
      <c r="AG87">
        <v>26.812303375257308</v>
      </c>
      <c r="AH87">
        <v>64.715747283561555</v>
      </c>
      <c r="AI87">
        <v>13.463128197321272</v>
      </c>
      <c r="AJ87">
        <v>0</v>
      </c>
      <c r="AK87">
        <v>21.743950798112547</v>
      </c>
      <c r="AL87">
        <v>57.614867818416514</v>
      </c>
      <c r="AM87">
        <v>6.6850919690870274</v>
      </c>
      <c r="AN87">
        <v>0</v>
      </c>
      <c r="AO87">
        <v>3.9177496439999997</v>
      </c>
      <c r="AP87">
        <v>1.8424470937033968</v>
      </c>
      <c r="AQ87">
        <v>38.86616017141862</v>
      </c>
      <c r="AR87">
        <v>14.011670399999996</v>
      </c>
      <c r="AS87">
        <v>9.6739955269092341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1237.819251108386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490.63697226591569</v>
      </c>
      <c r="L88">
        <v>9.0794901664596281</v>
      </c>
      <c r="M88">
        <v>51.410931848361727</v>
      </c>
      <c r="N88">
        <v>50.236331532884066</v>
      </c>
      <c r="O88">
        <v>70.972439196745313</v>
      </c>
      <c r="P88">
        <v>23.019966119378577</v>
      </c>
      <c r="Q88">
        <v>8.6910140198019779</v>
      </c>
      <c r="R88">
        <v>17.685424463343111</v>
      </c>
      <c r="S88">
        <v>11.165906723684211</v>
      </c>
      <c r="T88">
        <v>0</v>
      </c>
      <c r="U88">
        <v>49.339288087293731</v>
      </c>
      <c r="V88">
        <v>6.0472603773584899</v>
      </c>
      <c r="W88">
        <v>13.608348706034203</v>
      </c>
      <c r="X88">
        <v>62.735516269691239</v>
      </c>
      <c r="Y88">
        <v>0</v>
      </c>
      <c r="Z88">
        <v>8.5512209062727251</v>
      </c>
      <c r="AA88">
        <v>17.831860451898741</v>
      </c>
      <c r="AB88">
        <v>16.712729310658247</v>
      </c>
      <c r="AC88">
        <v>12.295155497832429</v>
      </c>
      <c r="AD88">
        <v>15.53599230998562</v>
      </c>
      <c r="AE88">
        <v>20.625001517954789</v>
      </c>
      <c r="AF88">
        <v>23.700499054713518</v>
      </c>
      <c r="AG88">
        <v>26.812303375257308</v>
      </c>
      <c r="AH88">
        <v>64.715747283561555</v>
      </c>
      <c r="AI88">
        <v>13.463128197321272</v>
      </c>
      <c r="AJ88">
        <v>0</v>
      </c>
      <c r="AK88">
        <v>21.743950798112547</v>
      </c>
      <c r="AL88">
        <v>57.614867818416514</v>
      </c>
      <c r="AM88">
        <v>6.6850919690870274</v>
      </c>
      <c r="AN88">
        <v>0</v>
      </c>
      <c r="AO88">
        <v>4.0421227391999999</v>
      </c>
      <c r="AP88">
        <v>1.8424470937033968</v>
      </c>
      <c r="AQ88">
        <v>38.86616017141862</v>
      </c>
      <c r="AR88">
        <v>14.011670399999996</v>
      </c>
      <c r="AS88">
        <v>9.6739955269092341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1239.352834199256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490.63697226591569</v>
      </c>
      <c r="L89">
        <v>9.0795521829864629</v>
      </c>
      <c r="M89">
        <v>51.410931848361727</v>
      </c>
      <c r="N89">
        <v>50.236331532884066</v>
      </c>
      <c r="O89">
        <v>70.972439196745313</v>
      </c>
      <c r="P89">
        <v>23.259906581694466</v>
      </c>
      <c r="Q89">
        <v>8.6910140198019779</v>
      </c>
      <c r="R89">
        <v>17.685424463343111</v>
      </c>
      <c r="S89">
        <v>11.165906723684211</v>
      </c>
      <c r="T89">
        <v>0</v>
      </c>
      <c r="U89">
        <v>49.339288087293731</v>
      </c>
      <c r="V89">
        <v>6.0472603773584899</v>
      </c>
      <c r="W89">
        <v>13.608348706034203</v>
      </c>
      <c r="X89">
        <v>62.735516269691239</v>
      </c>
      <c r="Y89">
        <v>0</v>
      </c>
      <c r="Z89">
        <v>8.5512209062727251</v>
      </c>
      <c r="AA89">
        <v>17.831860451898741</v>
      </c>
      <c r="AB89">
        <v>16.712729310658247</v>
      </c>
      <c r="AC89">
        <v>12.295155497832429</v>
      </c>
      <c r="AD89">
        <v>15.53599230998562</v>
      </c>
      <c r="AE89">
        <v>20.625001517954789</v>
      </c>
      <c r="AF89">
        <v>23.700499054713518</v>
      </c>
      <c r="AG89">
        <v>26.812303375257308</v>
      </c>
      <c r="AH89">
        <v>64.715747283561555</v>
      </c>
      <c r="AI89">
        <v>12.386077877883544</v>
      </c>
      <c r="AJ89">
        <v>0</v>
      </c>
      <c r="AK89">
        <v>21.743950798112547</v>
      </c>
      <c r="AL89">
        <v>57.614867818416514</v>
      </c>
      <c r="AM89">
        <v>6.6850919690870274</v>
      </c>
      <c r="AN89">
        <v>0</v>
      </c>
      <c r="AO89">
        <v>4.0421227391999999</v>
      </c>
      <c r="AP89">
        <v>1.8424470937033968</v>
      </c>
      <c r="AQ89">
        <v>38.86616017141862</v>
      </c>
      <c r="AR89">
        <v>14.011670399999996</v>
      </c>
      <c r="AS89">
        <v>8.2513490670931819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1237.0931398988448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490.63697226591569</v>
      </c>
      <c r="L90">
        <v>9.0796905903110048</v>
      </c>
      <c r="M90">
        <v>51.410931848361727</v>
      </c>
      <c r="N90">
        <v>50.236331532884066</v>
      </c>
      <c r="O90">
        <v>70.972439196745313</v>
      </c>
      <c r="P90">
        <v>23.259906581694466</v>
      </c>
      <c r="Q90">
        <v>8.6910140198019779</v>
      </c>
      <c r="R90">
        <v>17.685424463343111</v>
      </c>
      <c r="S90">
        <v>11.165906723684211</v>
      </c>
      <c r="T90">
        <v>0</v>
      </c>
      <c r="U90">
        <v>49.339288087293731</v>
      </c>
      <c r="V90">
        <v>6.0472603773584899</v>
      </c>
      <c r="W90">
        <v>13.608348706034203</v>
      </c>
      <c r="X90">
        <v>62.735516269691239</v>
      </c>
      <c r="Y90">
        <v>0</v>
      </c>
      <c r="Z90">
        <v>8.5512209062727251</v>
      </c>
      <c r="AA90">
        <v>17.831860451898741</v>
      </c>
      <c r="AB90">
        <v>17.254032673499072</v>
      </c>
      <c r="AC90">
        <v>12.295155497832429</v>
      </c>
      <c r="AD90">
        <v>15.927186138378566</v>
      </c>
      <c r="AE90">
        <v>20.913751457989044</v>
      </c>
      <c r="AF90">
        <v>26.070549151217236</v>
      </c>
      <c r="AG90">
        <v>26.812303375257308</v>
      </c>
      <c r="AH90">
        <v>65.457073086626053</v>
      </c>
      <c r="AI90">
        <v>12.386077877883544</v>
      </c>
      <c r="AJ90">
        <v>0</v>
      </c>
      <c r="AK90">
        <v>21.743950798112547</v>
      </c>
      <c r="AL90">
        <v>57.614867818416514</v>
      </c>
      <c r="AM90">
        <v>6.6850919690870274</v>
      </c>
      <c r="AN90">
        <v>0</v>
      </c>
      <c r="AO90">
        <v>4.0421227391999999</v>
      </c>
      <c r="AP90">
        <v>2.3843432460646228</v>
      </c>
      <c r="AQ90">
        <v>38.86616017141862</v>
      </c>
      <c r="AR90">
        <v>14.011670399999996</v>
      </c>
      <c r="AS90">
        <v>8.2513490670931819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1241.9677974893668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490.85276924408657</v>
      </c>
      <c r="L91">
        <v>9.079773978362212</v>
      </c>
      <c r="M91">
        <v>51.410931848361727</v>
      </c>
      <c r="N91">
        <v>50.236331532884066</v>
      </c>
      <c r="O91">
        <v>70.972439196745313</v>
      </c>
      <c r="P91">
        <v>23.259906581694466</v>
      </c>
      <c r="Q91">
        <v>8.6910140198019779</v>
      </c>
      <c r="R91">
        <v>17.685424463343111</v>
      </c>
      <c r="S91">
        <v>11.165906723684211</v>
      </c>
      <c r="T91">
        <v>0</v>
      </c>
      <c r="U91">
        <v>49.339288087293731</v>
      </c>
      <c r="V91">
        <v>6.0472603773584899</v>
      </c>
      <c r="W91">
        <v>13.608348706034203</v>
      </c>
      <c r="X91">
        <v>62.735516269691239</v>
      </c>
      <c r="Y91">
        <v>0</v>
      </c>
      <c r="Z91">
        <v>8.5512209062727251</v>
      </c>
      <c r="AA91">
        <v>17.831860451898741</v>
      </c>
      <c r="AB91">
        <v>17.254032673499072</v>
      </c>
      <c r="AC91">
        <v>12.295155497832429</v>
      </c>
      <c r="AD91">
        <v>15.927186138378566</v>
      </c>
      <c r="AE91">
        <v>20.913751457989044</v>
      </c>
      <c r="AF91">
        <v>26.070549151217236</v>
      </c>
      <c r="AG91">
        <v>26.812303375257308</v>
      </c>
      <c r="AH91">
        <v>65.457073086626053</v>
      </c>
      <c r="AI91">
        <v>12.386077877883544</v>
      </c>
      <c r="AJ91">
        <v>0</v>
      </c>
      <c r="AK91">
        <v>21.743950798112547</v>
      </c>
      <c r="AL91">
        <v>57.614867818416514</v>
      </c>
      <c r="AM91">
        <v>6.6850919690870274</v>
      </c>
      <c r="AN91">
        <v>0</v>
      </c>
      <c r="AO91">
        <v>4.0421227391999999</v>
      </c>
      <c r="AP91">
        <v>2.3843432460646228</v>
      </c>
      <c r="AQ91">
        <v>38.86616017141862</v>
      </c>
      <c r="AR91">
        <v>14.011670399999996</v>
      </c>
      <c r="AS91">
        <v>9.1049369429828122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1243.0372657314786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490.85276924408657</v>
      </c>
      <c r="L92">
        <v>9.0795521829864629</v>
      </c>
      <c r="M92">
        <v>51.410931848361727</v>
      </c>
      <c r="N92">
        <v>50.236331532884066</v>
      </c>
      <c r="O92">
        <v>70.972439196745313</v>
      </c>
      <c r="P92">
        <v>23.259906581694466</v>
      </c>
      <c r="Q92">
        <v>8.6910140198019779</v>
      </c>
      <c r="R92">
        <v>17.685424463343111</v>
      </c>
      <c r="S92">
        <v>11.165906723684211</v>
      </c>
      <c r="T92">
        <v>0</v>
      </c>
      <c r="U92">
        <v>49.339288087293731</v>
      </c>
      <c r="V92">
        <v>6.0472603773584899</v>
      </c>
      <c r="W92">
        <v>13.608348706034203</v>
      </c>
      <c r="X92">
        <v>62.735516269691239</v>
      </c>
      <c r="Y92">
        <v>0</v>
      </c>
      <c r="Z92">
        <v>8.5512209062727251</v>
      </c>
      <c r="AA92">
        <v>17.831860451898741</v>
      </c>
      <c r="AB92">
        <v>17.254032673499072</v>
      </c>
      <c r="AC92">
        <v>12.295155497832429</v>
      </c>
      <c r="AD92">
        <v>15.927186138378566</v>
      </c>
      <c r="AE92">
        <v>20.913751457989044</v>
      </c>
      <c r="AF92">
        <v>26.070549151217236</v>
      </c>
      <c r="AG92">
        <v>26.812303375257308</v>
      </c>
      <c r="AH92">
        <v>65.457073086626053</v>
      </c>
      <c r="AI92">
        <v>12.386077877883544</v>
      </c>
      <c r="AJ92">
        <v>0</v>
      </c>
      <c r="AK92">
        <v>21.743950798112547</v>
      </c>
      <c r="AL92">
        <v>57.614867818416514</v>
      </c>
      <c r="AM92">
        <v>6.6850919690870274</v>
      </c>
      <c r="AN92">
        <v>0</v>
      </c>
      <c r="AO92">
        <v>4.0421227391999999</v>
      </c>
      <c r="AP92">
        <v>2.3843432460646228</v>
      </c>
      <c r="AQ92">
        <v>38.86616017141862</v>
      </c>
      <c r="AR92">
        <v>14.011670399999996</v>
      </c>
      <c r="AS92">
        <v>9.1049369429828122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1243.0370439361027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492.19976800798707</v>
      </c>
      <c r="L93">
        <v>9.08</v>
      </c>
      <c r="M93">
        <v>51.410931848361727</v>
      </c>
      <c r="N93">
        <v>50.236331532884066</v>
      </c>
      <c r="O93">
        <v>70.972439196745313</v>
      </c>
      <c r="P93">
        <v>23.259906581694466</v>
      </c>
      <c r="Q93">
        <v>8.6914160963455132</v>
      </c>
      <c r="R93">
        <v>17.929795808026029</v>
      </c>
      <c r="S93">
        <v>11.167096513738018</v>
      </c>
      <c r="T93">
        <v>0</v>
      </c>
      <c r="U93">
        <v>49.339288087293731</v>
      </c>
      <c r="V93">
        <v>6.0472603773584899</v>
      </c>
      <c r="W93">
        <v>13.608348706034203</v>
      </c>
      <c r="X93">
        <v>62.735516269691239</v>
      </c>
      <c r="Y93">
        <v>0</v>
      </c>
      <c r="Z93">
        <v>0</v>
      </c>
      <c r="AA93">
        <v>17.831860451898741</v>
      </c>
      <c r="AB93">
        <v>17.254032673499072</v>
      </c>
      <c r="AC93">
        <v>12.295155497832429</v>
      </c>
      <c r="AD93">
        <v>15.927186138378566</v>
      </c>
      <c r="AE93">
        <v>20.913751457989044</v>
      </c>
      <c r="AF93">
        <v>26.070549151217236</v>
      </c>
      <c r="AG93">
        <v>26.812303375257308</v>
      </c>
      <c r="AH93">
        <v>65.457073086626053</v>
      </c>
      <c r="AI93">
        <v>12.386077877883544</v>
      </c>
      <c r="AJ93">
        <v>0</v>
      </c>
      <c r="AK93">
        <v>21.743950798112547</v>
      </c>
      <c r="AL93">
        <v>57.614867818416514</v>
      </c>
      <c r="AM93">
        <v>6.6850919690870274</v>
      </c>
      <c r="AN93">
        <v>0</v>
      </c>
      <c r="AO93">
        <v>4.1664958344</v>
      </c>
      <c r="AP93">
        <v>2.3843432460646228</v>
      </c>
      <c r="AQ93">
        <v>38.86616017141862</v>
      </c>
      <c r="AR93">
        <v>14.011670399999996</v>
      </c>
      <c r="AS93">
        <v>8.535878359056392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1235.6345473332979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490.84928290175623</v>
      </c>
      <c r="L94">
        <v>9.08</v>
      </c>
      <c r="M94">
        <v>51.410931848361727</v>
      </c>
      <c r="N94">
        <v>50.236331532884066</v>
      </c>
      <c r="O94">
        <v>70.972439196745313</v>
      </c>
      <c r="P94">
        <v>23.259906581694466</v>
      </c>
      <c r="Q94">
        <v>8.6914160963455132</v>
      </c>
      <c r="R94">
        <v>17.685808144228133</v>
      </c>
      <c r="S94">
        <v>11.167096513738018</v>
      </c>
      <c r="T94">
        <v>0</v>
      </c>
      <c r="U94">
        <v>49.339288087293731</v>
      </c>
      <c r="V94">
        <v>6.0472603773584899</v>
      </c>
      <c r="W94">
        <v>13.608348706034203</v>
      </c>
      <c r="X94">
        <v>62.735516269691239</v>
      </c>
      <c r="Y94">
        <v>0</v>
      </c>
      <c r="Z94">
        <v>0</v>
      </c>
      <c r="AA94">
        <v>17.831860451898741</v>
      </c>
      <c r="AB94">
        <v>16.712729310658247</v>
      </c>
      <c r="AC94">
        <v>12.295155497832429</v>
      </c>
      <c r="AD94">
        <v>15.53599230998562</v>
      </c>
      <c r="AE94">
        <v>20.625001517954789</v>
      </c>
      <c r="AF94">
        <v>23.700499054713518</v>
      </c>
      <c r="AG94">
        <v>26.812303375257308</v>
      </c>
      <c r="AH94">
        <v>64.715747283561555</v>
      </c>
      <c r="AI94">
        <v>12.386077877883544</v>
      </c>
      <c r="AJ94">
        <v>0</v>
      </c>
      <c r="AK94">
        <v>21.743950798112547</v>
      </c>
      <c r="AL94">
        <v>57.614867818416514</v>
      </c>
      <c r="AM94">
        <v>6.6850919690870274</v>
      </c>
      <c r="AN94">
        <v>0</v>
      </c>
      <c r="AO94">
        <v>4.1664958344</v>
      </c>
      <c r="AP94">
        <v>1.8424470937033968</v>
      </c>
      <c r="AQ94">
        <v>38.86616017141862</v>
      </c>
      <c r="AR94">
        <v>14.011670399999996</v>
      </c>
      <c r="AS94">
        <v>8.535878359056392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1229.1655553800717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490.84928290175623</v>
      </c>
      <c r="L95">
        <v>9.08</v>
      </c>
      <c r="M95">
        <v>51.410931848361727</v>
      </c>
      <c r="N95">
        <v>50.236331532884066</v>
      </c>
      <c r="O95">
        <v>70.972439196745313</v>
      </c>
      <c r="P95">
        <v>23.259906581694466</v>
      </c>
      <c r="Q95">
        <v>8.6910140198019779</v>
      </c>
      <c r="R95">
        <v>17.935674159112825</v>
      </c>
      <c r="S95">
        <v>11.165906723684211</v>
      </c>
      <c r="T95">
        <v>0</v>
      </c>
      <c r="U95">
        <v>54.469856575844311</v>
      </c>
      <c r="V95">
        <v>6.0472603773584899</v>
      </c>
      <c r="W95">
        <v>13.608348706034203</v>
      </c>
      <c r="X95">
        <v>59.025610787229297</v>
      </c>
      <c r="Y95">
        <v>0</v>
      </c>
      <c r="Z95">
        <v>0</v>
      </c>
      <c r="AA95">
        <v>17.831860451898741</v>
      </c>
      <c r="AB95">
        <v>16.712729310658247</v>
      </c>
      <c r="AC95">
        <v>12.295155497832429</v>
      </c>
      <c r="AD95">
        <v>15.53599230998562</v>
      </c>
      <c r="AE95">
        <v>20.625001517954789</v>
      </c>
      <c r="AF95">
        <v>23.700499054713518</v>
      </c>
      <c r="AG95">
        <v>26.812303375257308</v>
      </c>
      <c r="AH95">
        <v>64.715747283561555</v>
      </c>
      <c r="AI95">
        <v>12.386077877883544</v>
      </c>
      <c r="AJ95">
        <v>0</v>
      </c>
      <c r="AK95">
        <v>21.743950798112547</v>
      </c>
      <c r="AL95">
        <v>57.614867818416514</v>
      </c>
      <c r="AM95">
        <v>6.6850919690870274</v>
      </c>
      <c r="AN95">
        <v>0</v>
      </c>
      <c r="AO95">
        <v>4.2286821624000002</v>
      </c>
      <c r="AP95">
        <v>1.8424470937033968</v>
      </c>
      <c r="AQ95">
        <v>38.86616017141862</v>
      </c>
      <c r="AR95">
        <v>14.011670399999996</v>
      </c>
      <c r="AS95">
        <v>8.535878359056392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1230.8966788624477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490.84928290175623</v>
      </c>
      <c r="L96">
        <v>9.08</v>
      </c>
      <c r="M96">
        <v>51.410931848361727</v>
      </c>
      <c r="N96">
        <v>50.236331532884066</v>
      </c>
      <c r="O96">
        <v>70.972439196745313</v>
      </c>
      <c r="P96">
        <v>23.259906581694466</v>
      </c>
      <c r="Q96">
        <v>8.6910140198019779</v>
      </c>
      <c r="R96">
        <v>17.935674159112825</v>
      </c>
      <c r="S96">
        <v>11.165906723684211</v>
      </c>
      <c r="T96">
        <v>0</v>
      </c>
      <c r="U96">
        <v>56.720311176177745</v>
      </c>
      <c r="V96">
        <v>6.0472603773584899</v>
      </c>
      <c r="W96">
        <v>13.608348706034203</v>
      </c>
      <c r="X96">
        <v>59.025610787229297</v>
      </c>
      <c r="Y96">
        <v>0</v>
      </c>
      <c r="Z96">
        <v>0</v>
      </c>
      <c r="AA96">
        <v>17.831860451898741</v>
      </c>
      <c r="AB96">
        <v>16.712729310658247</v>
      </c>
      <c r="AC96">
        <v>12.295155497832429</v>
      </c>
      <c r="AD96">
        <v>15.53599230998562</v>
      </c>
      <c r="AE96">
        <v>20.625001517954789</v>
      </c>
      <c r="AF96">
        <v>23.700499054713518</v>
      </c>
      <c r="AG96">
        <v>26.812303375257308</v>
      </c>
      <c r="AH96">
        <v>64.715747283561555</v>
      </c>
      <c r="AI96">
        <v>12.386077877883544</v>
      </c>
      <c r="AJ96">
        <v>0</v>
      </c>
      <c r="AK96">
        <v>21.743950798112547</v>
      </c>
      <c r="AL96">
        <v>57.614867818416514</v>
      </c>
      <c r="AM96">
        <v>6.6850919690870274</v>
      </c>
      <c r="AN96">
        <v>0</v>
      </c>
      <c r="AO96">
        <v>4.2908689296000002</v>
      </c>
      <c r="AP96">
        <v>1.8424470937033968</v>
      </c>
      <c r="AQ96">
        <v>38.86616017141862</v>
      </c>
      <c r="AR96">
        <v>14.011670399999996</v>
      </c>
      <c r="AS96">
        <v>8.535878359056392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1233.2093202299811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490.84928290175623</v>
      </c>
      <c r="L97">
        <v>9.08</v>
      </c>
      <c r="M97">
        <v>51.410931848361727</v>
      </c>
      <c r="N97">
        <v>50.236331532884066</v>
      </c>
      <c r="O97">
        <v>70.972439196745313</v>
      </c>
      <c r="P97">
        <v>23.259906581694466</v>
      </c>
      <c r="Q97">
        <v>8.6910140198019779</v>
      </c>
      <c r="R97">
        <v>17.935674159112825</v>
      </c>
      <c r="S97">
        <v>11.165906723684211</v>
      </c>
      <c r="T97">
        <v>0</v>
      </c>
      <c r="U97">
        <v>57.559845658819121</v>
      </c>
      <c r="V97">
        <v>6.0472603773584899</v>
      </c>
      <c r="W97">
        <v>13.608348706034203</v>
      </c>
      <c r="X97">
        <v>59.025610787229297</v>
      </c>
      <c r="Y97">
        <v>0</v>
      </c>
      <c r="Z97">
        <v>0</v>
      </c>
      <c r="AA97">
        <v>17.831860451898741</v>
      </c>
      <c r="AB97">
        <v>16.712729310658247</v>
      </c>
      <c r="AC97">
        <v>12.295155497832429</v>
      </c>
      <c r="AD97">
        <v>15.53599230998562</v>
      </c>
      <c r="AE97">
        <v>20.625001517954789</v>
      </c>
      <c r="AF97">
        <v>23.700499054713518</v>
      </c>
      <c r="AG97">
        <v>26.812303375257308</v>
      </c>
      <c r="AH97">
        <v>64.715747283561555</v>
      </c>
      <c r="AI97">
        <v>18.848378998859602</v>
      </c>
      <c r="AJ97">
        <v>0</v>
      </c>
      <c r="AK97">
        <v>21.743950798112547</v>
      </c>
      <c r="AL97">
        <v>57.614867818416514</v>
      </c>
      <c r="AM97">
        <v>4.189459507231958</v>
      </c>
      <c r="AN97">
        <v>0</v>
      </c>
      <c r="AO97">
        <v>4.4774283528000005</v>
      </c>
      <c r="AP97">
        <v>1.8424470937033968</v>
      </c>
      <c r="AQ97">
        <v>38.86616017141862</v>
      </c>
      <c r="AR97">
        <v>14.011670399999996</v>
      </c>
      <c r="AS97">
        <v>8.535878359056392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1238.2020827949432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490.84928290175623</v>
      </c>
      <c r="L98">
        <v>9.08</v>
      </c>
      <c r="M98">
        <v>51.410931848361727</v>
      </c>
      <c r="N98">
        <v>50.236331532884066</v>
      </c>
      <c r="O98">
        <v>70.972439196745313</v>
      </c>
      <c r="P98">
        <v>23.259906581694466</v>
      </c>
      <c r="Q98">
        <v>8.6910140198019779</v>
      </c>
      <c r="R98">
        <v>17.935674159112825</v>
      </c>
      <c r="S98">
        <v>11.165906723684211</v>
      </c>
      <c r="T98">
        <v>0</v>
      </c>
      <c r="U98">
        <v>58.389537028227096</v>
      </c>
      <c r="V98">
        <v>6.0472603773584899</v>
      </c>
      <c r="W98">
        <v>13.608348706034203</v>
      </c>
      <c r="X98">
        <v>59.025610787229297</v>
      </c>
      <c r="Y98">
        <v>0</v>
      </c>
      <c r="Z98">
        <v>0</v>
      </c>
      <c r="AA98">
        <v>17.831860451898741</v>
      </c>
      <c r="AB98">
        <v>16.712729310658247</v>
      </c>
      <c r="AC98">
        <v>12.295155497832429</v>
      </c>
      <c r="AD98">
        <v>15.53599230998562</v>
      </c>
      <c r="AE98">
        <v>20.625001517954789</v>
      </c>
      <c r="AF98">
        <v>23.700499054713518</v>
      </c>
      <c r="AG98">
        <v>26.812303375257308</v>
      </c>
      <c r="AH98">
        <v>64.715747283561555</v>
      </c>
      <c r="AI98">
        <v>18.848378998859602</v>
      </c>
      <c r="AJ98">
        <v>0</v>
      </c>
      <c r="AK98">
        <v>21.743950798112547</v>
      </c>
      <c r="AL98">
        <v>57.614867818416514</v>
      </c>
      <c r="AM98">
        <v>4.189459507231958</v>
      </c>
      <c r="AN98">
        <v>0</v>
      </c>
      <c r="AO98">
        <v>4.4774283528000005</v>
      </c>
      <c r="AP98">
        <v>1.8424470937033968</v>
      </c>
      <c r="AQ98">
        <v>38.86616017141862</v>
      </c>
      <c r="AR98">
        <v>14.011670399999996</v>
      </c>
      <c r="AS98">
        <v>8.535878359056392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1239.0317741643512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8.630611679301488</v>
      </c>
      <c r="L99">
        <f t="shared" si="2"/>
        <v>0.1366632650053799</v>
      </c>
      <c r="M99">
        <f t="shared" si="2"/>
        <v>1.1550677638572071</v>
      </c>
      <c r="N99">
        <f t="shared" si="2"/>
        <v>1.1610570271675684</v>
      </c>
      <c r="O99">
        <f t="shared" si="2"/>
        <v>1.6403641471435209</v>
      </c>
      <c r="P99">
        <f t="shared" si="2"/>
        <v>0.51851805636183657</v>
      </c>
      <c r="Q99">
        <f t="shared" si="2"/>
        <v>0.17254858789988697</v>
      </c>
      <c r="R99">
        <f t="shared" si="2"/>
        <v>0.35712994333995829</v>
      </c>
      <c r="S99">
        <f t="shared" si="2"/>
        <v>0.16792468630645127</v>
      </c>
      <c r="T99">
        <f t="shared" si="2"/>
        <v>0</v>
      </c>
      <c r="U99">
        <f t="shared" si="2"/>
        <v>1.1897605302351899</v>
      </c>
      <c r="V99">
        <f t="shared" si="2"/>
        <v>0.13024209444270787</v>
      </c>
      <c r="W99">
        <f t="shared" si="2"/>
        <v>0.28900527787957969</v>
      </c>
      <c r="X99">
        <f t="shared" si="2"/>
        <v>1.3153551799025358</v>
      </c>
      <c r="Y99">
        <f t="shared" si="2"/>
        <v>0</v>
      </c>
      <c r="Z99">
        <f t="shared" si="2"/>
        <v>5.1215889649613648E-2</v>
      </c>
      <c r="AA99">
        <f t="shared" si="2"/>
        <v>0.39220801410316514</v>
      </c>
      <c r="AB99">
        <f t="shared" si="2"/>
        <v>0.40272941354432013</v>
      </c>
      <c r="AC99">
        <f t="shared" si="2"/>
        <v>0.29508373194797799</v>
      </c>
      <c r="AD99">
        <f t="shared" si="2"/>
        <v>0.37403739692483423</v>
      </c>
      <c r="AE99">
        <f t="shared" si="2"/>
        <v>0.34633502524584592</v>
      </c>
      <c r="AF99">
        <f t="shared" si="2"/>
        <v>0.47963884935709472</v>
      </c>
      <c r="AG99">
        <f t="shared" si="2"/>
        <v>0.64349528100617415</v>
      </c>
      <c r="AH99">
        <f t="shared" si="2"/>
        <v>1.5554019122146712</v>
      </c>
      <c r="AI99">
        <f t="shared" si="2"/>
        <v>0.23032719366549359</v>
      </c>
      <c r="AJ99">
        <f t="shared" si="2"/>
        <v>0</v>
      </c>
      <c r="AK99">
        <f t="shared" si="2"/>
        <v>0.52185481915470144</v>
      </c>
      <c r="AL99">
        <f t="shared" si="2"/>
        <v>1.3465387833854532</v>
      </c>
      <c r="AM99">
        <f t="shared" si="2"/>
        <v>5.6396018594930958E-2</v>
      </c>
      <c r="AN99">
        <f t="shared" si="2"/>
        <v>0</v>
      </c>
      <c r="AO99">
        <f t="shared" si="2"/>
        <v>0.10413441102420001</v>
      </c>
      <c r="AP99">
        <f t="shared" si="2"/>
        <v>6.8224734541714932E-2</v>
      </c>
      <c r="AQ99">
        <f t="shared" si="2"/>
        <v>0.85703248228577489</v>
      </c>
      <c r="AR99">
        <f t="shared" si="2"/>
        <v>0.3349956845913491</v>
      </c>
      <c r="AS99">
        <f t="shared" si="2"/>
        <v>0.23186291034469383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25.155760790425326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0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136.58032216082799</v>
      </c>
      <c r="L3">
        <v>35.368647932929235</v>
      </c>
      <c r="M3">
        <v>0</v>
      </c>
      <c r="N3">
        <v>29.047878802354344</v>
      </c>
      <c r="O3">
        <v>48.771676195931654</v>
      </c>
      <c r="P3">
        <v>58.714701553063549</v>
      </c>
      <c r="Q3">
        <v>5.0263655012619886</v>
      </c>
      <c r="R3">
        <v>10.371088557923095</v>
      </c>
      <c r="S3">
        <v>0</v>
      </c>
      <c r="T3">
        <v>0</v>
      </c>
      <c r="U3">
        <v>232.29664820993784</v>
      </c>
      <c r="V3">
        <v>3.4984150943396224</v>
      </c>
      <c r="W3">
        <v>7.8690451371410122</v>
      </c>
      <c r="X3">
        <v>36.28319034376532</v>
      </c>
      <c r="Y3">
        <v>0</v>
      </c>
      <c r="Z3">
        <v>0</v>
      </c>
      <c r="AA3">
        <v>10.311036823370841</v>
      </c>
      <c r="AB3">
        <v>9.6667751017917389</v>
      </c>
      <c r="AC3">
        <v>7.1093389737153725</v>
      </c>
      <c r="AD3">
        <v>8.9836701482250518</v>
      </c>
      <c r="AE3">
        <v>11.928461392549185</v>
      </c>
      <c r="AF3">
        <v>0</v>
      </c>
      <c r="AG3">
        <v>0</v>
      </c>
      <c r="AH3">
        <v>37.427211607010712</v>
      </c>
      <c r="AI3">
        <v>4.671038284426551</v>
      </c>
      <c r="AJ3">
        <v>0</v>
      </c>
      <c r="AK3">
        <v>12.572793940135762</v>
      </c>
      <c r="AL3">
        <v>20.465303090791743</v>
      </c>
      <c r="AM3">
        <v>0</v>
      </c>
      <c r="AN3">
        <v>0</v>
      </c>
      <c r="AO3">
        <v>2.4815134520000006</v>
      </c>
      <c r="AP3">
        <v>2.3187744208404313</v>
      </c>
      <c r="AQ3">
        <v>0</v>
      </c>
      <c r="AR3">
        <v>7.5622757384057966</v>
      </c>
      <c r="AS3">
        <v>8.0306607498974856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747.35683321263627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136.58032216082799</v>
      </c>
      <c r="L4">
        <v>33.710139924063633</v>
      </c>
      <c r="M4">
        <v>0</v>
      </c>
      <c r="N4">
        <v>29.047878802354344</v>
      </c>
      <c r="O4">
        <v>48.771676195931654</v>
      </c>
      <c r="P4">
        <v>58.714701553063549</v>
      </c>
      <c r="Q4">
        <v>5.0263655012619886</v>
      </c>
      <c r="R4">
        <v>10.371088557923095</v>
      </c>
      <c r="S4">
        <v>0</v>
      </c>
      <c r="T4">
        <v>0</v>
      </c>
      <c r="U4">
        <v>232.29664820993784</v>
      </c>
      <c r="V4">
        <v>3.4984150943396224</v>
      </c>
      <c r="W4">
        <v>7.8690451371410122</v>
      </c>
      <c r="X4">
        <v>36.28319034376532</v>
      </c>
      <c r="Y4">
        <v>0</v>
      </c>
      <c r="Z4">
        <v>0</v>
      </c>
      <c r="AA4">
        <v>10.311036823370841</v>
      </c>
      <c r="AB4">
        <v>9.6667751017917389</v>
      </c>
      <c r="AC4">
        <v>7.1093389737153725</v>
      </c>
      <c r="AD4">
        <v>8.9836701482250518</v>
      </c>
      <c r="AE4">
        <v>11.928461392549185</v>
      </c>
      <c r="AF4">
        <v>0</v>
      </c>
      <c r="AG4">
        <v>0</v>
      </c>
      <c r="AH4">
        <v>37.427211607010712</v>
      </c>
      <c r="AI4">
        <v>4.671038284426551</v>
      </c>
      <c r="AJ4">
        <v>0</v>
      </c>
      <c r="AK4">
        <v>12.572793940135762</v>
      </c>
      <c r="AL4">
        <v>20.465303090791743</v>
      </c>
      <c r="AM4">
        <v>0</v>
      </c>
      <c r="AN4">
        <v>0</v>
      </c>
      <c r="AO4">
        <v>2.4815134520000006</v>
      </c>
      <c r="AP4">
        <v>1.3787306268964377</v>
      </c>
      <c r="AQ4">
        <v>0</v>
      </c>
      <c r="AR4">
        <v>7.5622757384057966</v>
      </c>
      <c r="AS4">
        <v>8.0306607498974856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744.75828140982662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87.969619584395943</v>
      </c>
      <c r="L5">
        <v>33.709700106243396</v>
      </c>
      <c r="M5">
        <v>0</v>
      </c>
      <c r="N5">
        <v>29.047878802354344</v>
      </c>
      <c r="O5">
        <v>48.771676195931654</v>
      </c>
      <c r="P5">
        <v>58.714701553063549</v>
      </c>
      <c r="Q5">
        <v>2.8881569094510469</v>
      </c>
      <c r="R5">
        <v>5.7806169161147904</v>
      </c>
      <c r="S5">
        <v>3.8527999999999998</v>
      </c>
      <c r="T5">
        <v>0</v>
      </c>
      <c r="U5">
        <v>232.29664820993784</v>
      </c>
      <c r="V5">
        <v>3.4984150943396224</v>
      </c>
      <c r="W5">
        <v>7.8690451371410122</v>
      </c>
      <c r="X5">
        <v>36.28319034376532</v>
      </c>
      <c r="Y5">
        <v>0</v>
      </c>
      <c r="Z5">
        <v>0</v>
      </c>
      <c r="AA5">
        <v>10.311036823370841</v>
      </c>
      <c r="AB5">
        <v>9.6667751017917389</v>
      </c>
      <c r="AC5">
        <v>7.1093389737153725</v>
      </c>
      <c r="AD5">
        <v>8.9836701482250518</v>
      </c>
      <c r="AE5">
        <v>11.928461392549185</v>
      </c>
      <c r="AF5">
        <v>0</v>
      </c>
      <c r="AG5">
        <v>0</v>
      </c>
      <c r="AH5">
        <v>37.427211607010712</v>
      </c>
      <c r="AI5">
        <v>4.671038284426551</v>
      </c>
      <c r="AJ5">
        <v>0</v>
      </c>
      <c r="AK5">
        <v>12.572793940135762</v>
      </c>
      <c r="AL5">
        <v>20.465303090791743</v>
      </c>
      <c r="AM5">
        <v>0</v>
      </c>
      <c r="AN5">
        <v>0</v>
      </c>
      <c r="AO5">
        <v>2.4815134520000006</v>
      </c>
      <c r="AP5">
        <v>1.3787306268964377</v>
      </c>
      <c r="AQ5">
        <v>0</v>
      </c>
      <c r="AR5">
        <v>7.5622757384057966</v>
      </c>
      <c r="AS5">
        <v>8.0306607498974856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693.27125878195511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86.688073145002903</v>
      </c>
      <c r="L6">
        <v>33.710464082487668</v>
      </c>
      <c r="M6">
        <v>0</v>
      </c>
      <c r="N6">
        <v>29.047878802354344</v>
      </c>
      <c r="O6">
        <v>48.771676195931654</v>
      </c>
      <c r="P6">
        <v>58.714701553063549</v>
      </c>
      <c r="Q6">
        <v>2.8881569094510469</v>
      </c>
      <c r="R6">
        <v>5.7806169161147904</v>
      </c>
      <c r="S6">
        <v>3.8527999999999998</v>
      </c>
      <c r="T6">
        <v>0</v>
      </c>
      <c r="U6">
        <v>232.29664820993784</v>
      </c>
      <c r="V6">
        <v>3.4984150943396224</v>
      </c>
      <c r="W6">
        <v>7.8690451371410122</v>
      </c>
      <c r="X6">
        <v>36.28319034376532</v>
      </c>
      <c r="Y6">
        <v>0</v>
      </c>
      <c r="Z6">
        <v>0</v>
      </c>
      <c r="AA6">
        <v>10.311036823370841</v>
      </c>
      <c r="AB6">
        <v>9.6667751017917389</v>
      </c>
      <c r="AC6">
        <v>7.1093389737153725</v>
      </c>
      <c r="AD6">
        <v>8.9836701482250518</v>
      </c>
      <c r="AE6">
        <v>11.928461392549185</v>
      </c>
      <c r="AF6">
        <v>0</v>
      </c>
      <c r="AG6">
        <v>0</v>
      </c>
      <c r="AH6">
        <v>37.427211607010712</v>
      </c>
      <c r="AI6">
        <v>4.671038284426551</v>
      </c>
      <c r="AJ6">
        <v>0</v>
      </c>
      <c r="AK6">
        <v>12.572793940135762</v>
      </c>
      <c r="AL6">
        <v>20.465303090791743</v>
      </c>
      <c r="AM6">
        <v>0</v>
      </c>
      <c r="AN6">
        <v>0</v>
      </c>
      <c r="AO6">
        <v>2.4815134520000006</v>
      </c>
      <c r="AP6">
        <v>1.3787306268964377</v>
      </c>
      <c r="AQ6">
        <v>0</v>
      </c>
      <c r="AR6">
        <v>7.5622757384057966</v>
      </c>
      <c r="AS6">
        <v>8.0306607498974856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691.99047631880637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86.688073145002903</v>
      </c>
      <c r="L7">
        <v>33.710464082487668</v>
      </c>
      <c r="M7">
        <v>0</v>
      </c>
      <c r="N7">
        <v>29.047878802354344</v>
      </c>
      <c r="O7">
        <v>48.771676195931654</v>
      </c>
      <c r="P7">
        <v>58.714701553063549</v>
      </c>
      <c r="Q7">
        <v>2.8881569094510469</v>
      </c>
      <c r="R7">
        <v>5.7806169161147904</v>
      </c>
      <c r="S7">
        <v>3.8527999999999998</v>
      </c>
      <c r="T7">
        <v>0</v>
      </c>
      <c r="U7">
        <v>232.29664820993784</v>
      </c>
      <c r="V7">
        <v>3.4984150943396224</v>
      </c>
      <c r="W7">
        <v>7.8690451371410122</v>
      </c>
      <c r="X7">
        <v>36.28319034376532</v>
      </c>
      <c r="Y7">
        <v>0</v>
      </c>
      <c r="Z7">
        <v>0</v>
      </c>
      <c r="AA7">
        <v>10.311036823370841</v>
      </c>
      <c r="AB7">
        <v>9.6667751017917389</v>
      </c>
      <c r="AC7">
        <v>7.1093389737153725</v>
      </c>
      <c r="AD7">
        <v>8.9836701482250518</v>
      </c>
      <c r="AE7">
        <v>11.928461392549185</v>
      </c>
      <c r="AF7">
        <v>0</v>
      </c>
      <c r="AG7">
        <v>0</v>
      </c>
      <c r="AH7">
        <v>37.427211607010712</v>
      </c>
      <c r="AI7">
        <v>4.671038284426551</v>
      </c>
      <c r="AJ7">
        <v>0</v>
      </c>
      <c r="AK7">
        <v>12.572793940135762</v>
      </c>
      <c r="AL7">
        <v>20.465303090791743</v>
      </c>
      <c r="AM7">
        <v>0</v>
      </c>
      <c r="AN7">
        <v>0</v>
      </c>
      <c r="AO7">
        <v>2.4815134520000006</v>
      </c>
      <c r="AP7">
        <v>1.3787306268964377</v>
      </c>
      <c r="AQ7">
        <v>0</v>
      </c>
      <c r="AR7">
        <v>7.5622757384057966</v>
      </c>
      <c r="AS7">
        <v>8.0306607498974856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691.99047631880637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86.688073145002903</v>
      </c>
      <c r="L8">
        <v>33.710174685469148</v>
      </c>
      <c r="M8">
        <v>0</v>
      </c>
      <c r="N8">
        <v>29.047878802354344</v>
      </c>
      <c r="O8">
        <v>48.771676195931654</v>
      </c>
      <c r="P8">
        <v>58.714701553063549</v>
      </c>
      <c r="Q8">
        <v>2.8881569094510469</v>
      </c>
      <c r="R8">
        <v>5.7806169161147904</v>
      </c>
      <c r="S8">
        <v>3.8527999999999998</v>
      </c>
      <c r="T8">
        <v>0</v>
      </c>
      <c r="U8">
        <v>232.29664820993784</v>
      </c>
      <c r="V8">
        <v>3.4984150943396224</v>
      </c>
      <c r="W8">
        <v>7.8690451371410122</v>
      </c>
      <c r="X8">
        <v>36.28319034376532</v>
      </c>
      <c r="Y8">
        <v>0</v>
      </c>
      <c r="Z8">
        <v>0</v>
      </c>
      <c r="AA8">
        <v>10.311036823370841</v>
      </c>
      <c r="AB8">
        <v>9.6667751017917389</v>
      </c>
      <c r="AC8">
        <v>7.1093389737153725</v>
      </c>
      <c r="AD8">
        <v>8.9836701482250518</v>
      </c>
      <c r="AE8">
        <v>11.928461392549185</v>
      </c>
      <c r="AF8">
        <v>0</v>
      </c>
      <c r="AG8">
        <v>0</v>
      </c>
      <c r="AH8">
        <v>37.427211607010712</v>
      </c>
      <c r="AI8">
        <v>4.671038284426551</v>
      </c>
      <c r="AJ8">
        <v>0</v>
      </c>
      <c r="AK8">
        <v>12.572793940135762</v>
      </c>
      <c r="AL8">
        <v>20.465303090791743</v>
      </c>
      <c r="AM8">
        <v>0</v>
      </c>
      <c r="AN8">
        <v>0</v>
      </c>
      <c r="AO8">
        <v>2.4815134520000006</v>
      </c>
      <c r="AP8">
        <v>2.3187744208404313</v>
      </c>
      <c r="AQ8">
        <v>0</v>
      </c>
      <c r="AR8">
        <v>7.5622757384057966</v>
      </c>
      <c r="AS8">
        <v>8.0306607498974856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692.9302307157318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86.688073145002903</v>
      </c>
      <c r="L9">
        <v>33.709566481010313</v>
      </c>
      <c r="M9">
        <v>0</v>
      </c>
      <c r="N9">
        <v>29.047878802354344</v>
      </c>
      <c r="O9">
        <v>48.771676195931654</v>
      </c>
      <c r="P9">
        <v>58.714701553063549</v>
      </c>
      <c r="Q9">
        <v>2.8881569094510469</v>
      </c>
      <c r="R9">
        <v>5.7806169161147904</v>
      </c>
      <c r="S9">
        <v>3.8527999999999998</v>
      </c>
      <c r="T9">
        <v>0</v>
      </c>
      <c r="U9">
        <v>232.29664820993784</v>
      </c>
      <c r="V9">
        <v>3.4984150943396224</v>
      </c>
      <c r="W9">
        <v>7.8690451371410122</v>
      </c>
      <c r="X9">
        <v>36.28319034376532</v>
      </c>
      <c r="Y9">
        <v>0</v>
      </c>
      <c r="Z9">
        <v>0</v>
      </c>
      <c r="AA9">
        <v>10.311036823370841</v>
      </c>
      <c r="AB9">
        <v>9.6667751017917389</v>
      </c>
      <c r="AC9">
        <v>7.1093389737153725</v>
      </c>
      <c r="AD9">
        <v>8.9836701482250518</v>
      </c>
      <c r="AE9">
        <v>11.928461392549185</v>
      </c>
      <c r="AF9">
        <v>0</v>
      </c>
      <c r="AG9">
        <v>0</v>
      </c>
      <c r="AH9">
        <v>37.427211607010712</v>
      </c>
      <c r="AI9">
        <v>4.671038284426551</v>
      </c>
      <c r="AJ9">
        <v>0</v>
      </c>
      <c r="AK9">
        <v>12.572793940135762</v>
      </c>
      <c r="AL9">
        <v>20.465303090791743</v>
      </c>
      <c r="AM9">
        <v>0</v>
      </c>
      <c r="AN9">
        <v>0</v>
      </c>
      <c r="AO9">
        <v>2.4815134520000006</v>
      </c>
      <c r="AP9">
        <v>1.3787306268964377</v>
      </c>
      <c r="AQ9">
        <v>0</v>
      </c>
      <c r="AR9">
        <v>7.5622757384057966</v>
      </c>
      <c r="AS9">
        <v>3.9495054460594075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687.90842341349094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86.688073145002903</v>
      </c>
      <c r="L10">
        <v>33.710219609120529</v>
      </c>
      <c r="M10">
        <v>0</v>
      </c>
      <c r="N10">
        <v>29.047878802354344</v>
      </c>
      <c r="O10">
        <v>48.771676195931654</v>
      </c>
      <c r="P10">
        <v>58.714701553063549</v>
      </c>
      <c r="Q10">
        <v>2.8881569094510469</v>
      </c>
      <c r="R10">
        <v>5.7806169161147904</v>
      </c>
      <c r="S10">
        <v>3.8527999999999998</v>
      </c>
      <c r="T10">
        <v>0</v>
      </c>
      <c r="U10">
        <v>232.29664820993784</v>
      </c>
      <c r="V10">
        <v>1.9286761875511873</v>
      </c>
      <c r="W10">
        <v>7.8690451371410122</v>
      </c>
      <c r="X10">
        <v>36.28319034376532</v>
      </c>
      <c r="Y10">
        <v>0</v>
      </c>
      <c r="Z10">
        <v>0</v>
      </c>
      <c r="AA10">
        <v>10.311036823370841</v>
      </c>
      <c r="AB10">
        <v>9.6667751017917389</v>
      </c>
      <c r="AC10">
        <v>7.1093389737153725</v>
      </c>
      <c r="AD10">
        <v>8.9836701482250518</v>
      </c>
      <c r="AE10">
        <v>11.928461392549185</v>
      </c>
      <c r="AF10">
        <v>0</v>
      </c>
      <c r="AG10">
        <v>0</v>
      </c>
      <c r="AH10">
        <v>37.427211607010712</v>
      </c>
      <c r="AI10">
        <v>4.671038284426551</v>
      </c>
      <c r="AJ10">
        <v>0</v>
      </c>
      <c r="AK10">
        <v>12.572793940135762</v>
      </c>
      <c r="AL10">
        <v>20.465303090791743</v>
      </c>
      <c r="AM10">
        <v>0</v>
      </c>
      <c r="AN10">
        <v>0</v>
      </c>
      <c r="AO10">
        <v>2.4815134520000006</v>
      </c>
      <c r="AP10">
        <v>1.3787306268964377</v>
      </c>
      <c r="AQ10">
        <v>0</v>
      </c>
      <c r="AR10">
        <v>7.5622757384057966</v>
      </c>
      <c r="AS10">
        <v>3.9495054460594075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686.33933763481264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86.688073145002903</v>
      </c>
      <c r="L11">
        <v>33.709284668435011</v>
      </c>
      <c r="M11">
        <v>0</v>
      </c>
      <c r="N11">
        <v>29.047878802354344</v>
      </c>
      <c r="O11">
        <v>48.771676195931654</v>
      </c>
      <c r="P11">
        <v>58.714701553063549</v>
      </c>
      <c r="Q11">
        <v>2.8881569094510469</v>
      </c>
      <c r="R11">
        <v>5.7806169161147904</v>
      </c>
      <c r="S11">
        <v>3.8527999999999998</v>
      </c>
      <c r="T11">
        <v>0</v>
      </c>
      <c r="U11">
        <v>232.29664820993784</v>
      </c>
      <c r="V11">
        <v>1.9286761875511873</v>
      </c>
      <c r="W11">
        <v>7.8690451371410122</v>
      </c>
      <c r="X11">
        <v>36.28319034376532</v>
      </c>
      <c r="Y11">
        <v>0</v>
      </c>
      <c r="Z11">
        <v>0</v>
      </c>
      <c r="AA11">
        <v>10.311036823370841</v>
      </c>
      <c r="AB11">
        <v>9.6667751017917389</v>
      </c>
      <c r="AC11">
        <v>7.1093389737153725</v>
      </c>
      <c r="AD11">
        <v>8.9836701482250518</v>
      </c>
      <c r="AE11">
        <v>11.928461392549185</v>
      </c>
      <c r="AF11">
        <v>0</v>
      </c>
      <c r="AG11">
        <v>0</v>
      </c>
      <c r="AH11">
        <v>37.427211607010712</v>
      </c>
      <c r="AI11">
        <v>3.8925319420292421</v>
      </c>
      <c r="AJ11">
        <v>0</v>
      </c>
      <c r="AK11">
        <v>12.572793940135762</v>
      </c>
      <c r="AL11">
        <v>20.465303090791743</v>
      </c>
      <c r="AM11">
        <v>0</v>
      </c>
      <c r="AN11">
        <v>0</v>
      </c>
      <c r="AO11">
        <v>2.5174773120000005</v>
      </c>
      <c r="AP11">
        <v>1.3787306268964377</v>
      </c>
      <c r="AQ11">
        <v>0</v>
      </c>
      <c r="AR11">
        <v>7.5622757384057966</v>
      </c>
      <c r="AS11">
        <v>3.9495054460594075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685.59586021172981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86.689187527007107</v>
      </c>
      <c r="L12">
        <v>33.710141713084603</v>
      </c>
      <c r="M12">
        <v>0</v>
      </c>
      <c r="N12">
        <v>29.047878802354344</v>
      </c>
      <c r="O12">
        <v>48.771676195931654</v>
      </c>
      <c r="P12">
        <v>58.714701553063549</v>
      </c>
      <c r="Q12">
        <v>2.8881569094510469</v>
      </c>
      <c r="R12">
        <v>5.7806169161147904</v>
      </c>
      <c r="S12">
        <v>3.8527999999999998</v>
      </c>
      <c r="T12">
        <v>0</v>
      </c>
      <c r="U12">
        <v>232.29664820993784</v>
      </c>
      <c r="V12">
        <v>1.9286761875511873</v>
      </c>
      <c r="W12">
        <v>7.8690451371410122</v>
      </c>
      <c r="X12">
        <v>36.28319034376532</v>
      </c>
      <c r="Y12">
        <v>0</v>
      </c>
      <c r="Z12">
        <v>0</v>
      </c>
      <c r="AA12">
        <v>10.311036823370841</v>
      </c>
      <c r="AB12">
        <v>9.6667751017917389</v>
      </c>
      <c r="AC12">
        <v>7.1093389737153725</v>
      </c>
      <c r="AD12">
        <v>8.9836701482250518</v>
      </c>
      <c r="AE12">
        <v>11.928461392549185</v>
      </c>
      <c r="AF12">
        <v>0</v>
      </c>
      <c r="AG12">
        <v>0</v>
      </c>
      <c r="AH12">
        <v>37.427211607010712</v>
      </c>
      <c r="AI12">
        <v>3.8925319420292421</v>
      </c>
      <c r="AJ12">
        <v>0</v>
      </c>
      <c r="AK12">
        <v>12.572793940135762</v>
      </c>
      <c r="AL12">
        <v>20.465303090791743</v>
      </c>
      <c r="AM12">
        <v>0</v>
      </c>
      <c r="AN12">
        <v>0</v>
      </c>
      <c r="AO12">
        <v>2.5174773120000005</v>
      </c>
      <c r="AP12">
        <v>1.3787306268964377</v>
      </c>
      <c r="AQ12">
        <v>0</v>
      </c>
      <c r="AR12">
        <v>7.5622757384057966</v>
      </c>
      <c r="AS12">
        <v>3.9495054460594075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685.59783163838358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86.688909079468957</v>
      </c>
      <c r="L13">
        <v>35.00037590620245</v>
      </c>
      <c r="M13">
        <v>0</v>
      </c>
      <c r="N13">
        <v>29.047878802354344</v>
      </c>
      <c r="O13">
        <v>48.771676195931654</v>
      </c>
      <c r="P13">
        <v>58.714701553063549</v>
      </c>
      <c r="Q13">
        <v>2.8895492797927465</v>
      </c>
      <c r="R13">
        <v>5.7780216790606644</v>
      </c>
      <c r="S13">
        <v>3.8527999999999998</v>
      </c>
      <c r="T13">
        <v>0</v>
      </c>
      <c r="U13">
        <v>232.29664820993784</v>
      </c>
      <c r="V13">
        <v>1.9284953400605449</v>
      </c>
      <c r="W13">
        <v>7.8690451371410122</v>
      </c>
      <c r="X13">
        <v>36.28319034376532</v>
      </c>
      <c r="Y13">
        <v>0</v>
      </c>
      <c r="Z13">
        <v>0</v>
      </c>
      <c r="AA13">
        <v>10.311036823370841</v>
      </c>
      <c r="AB13">
        <v>9.6667751017917389</v>
      </c>
      <c r="AC13">
        <v>7.1093389737153725</v>
      </c>
      <c r="AD13">
        <v>8.9836701482250518</v>
      </c>
      <c r="AE13">
        <v>11.928461392549185</v>
      </c>
      <c r="AF13">
        <v>0</v>
      </c>
      <c r="AG13">
        <v>0</v>
      </c>
      <c r="AH13">
        <v>37.427211607010712</v>
      </c>
      <c r="AI13">
        <v>1.743854510626329</v>
      </c>
      <c r="AJ13">
        <v>0</v>
      </c>
      <c r="AK13">
        <v>12.572793940135762</v>
      </c>
      <c r="AL13">
        <v>20.465303090791743</v>
      </c>
      <c r="AM13">
        <v>0</v>
      </c>
      <c r="AN13">
        <v>0</v>
      </c>
      <c r="AO13">
        <v>2.5174773120000005</v>
      </c>
      <c r="AP13">
        <v>2.3187744208404313</v>
      </c>
      <c r="AQ13">
        <v>0</v>
      </c>
      <c r="AR13">
        <v>9.4528448000000012</v>
      </c>
      <c r="AS13">
        <v>4.6077561224812307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688.22658977031733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86.688786505844206</v>
      </c>
      <c r="L14">
        <v>35.00037590620245</v>
      </c>
      <c r="M14">
        <v>0</v>
      </c>
      <c r="N14">
        <v>29.047878802354344</v>
      </c>
      <c r="O14">
        <v>48.771676195931654</v>
      </c>
      <c r="P14">
        <v>58.714701553063549</v>
      </c>
      <c r="Q14">
        <v>2.8895492797927465</v>
      </c>
      <c r="R14">
        <v>5.7780216790606644</v>
      </c>
      <c r="S14">
        <v>3.8527999999999998</v>
      </c>
      <c r="T14">
        <v>0</v>
      </c>
      <c r="U14">
        <v>232.29664820993784</v>
      </c>
      <c r="V14">
        <v>1.9284953400605449</v>
      </c>
      <c r="W14">
        <v>7.8690451371410122</v>
      </c>
      <c r="X14">
        <v>36.28319034376532</v>
      </c>
      <c r="Y14">
        <v>0</v>
      </c>
      <c r="Z14">
        <v>0</v>
      </c>
      <c r="AA14">
        <v>10.311036823370841</v>
      </c>
      <c r="AB14">
        <v>9.6667751017917389</v>
      </c>
      <c r="AC14">
        <v>7.1093389737153725</v>
      </c>
      <c r="AD14">
        <v>8.9836701482250518</v>
      </c>
      <c r="AE14">
        <v>11.928461392549185</v>
      </c>
      <c r="AF14">
        <v>0</v>
      </c>
      <c r="AG14">
        <v>0</v>
      </c>
      <c r="AH14">
        <v>37.427211607010712</v>
      </c>
      <c r="AI14">
        <v>1.743854510626329</v>
      </c>
      <c r="AJ14">
        <v>0</v>
      </c>
      <c r="AK14">
        <v>12.572793940135762</v>
      </c>
      <c r="AL14">
        <v>20.465303090791743</v>
      </c>
      <c r="AM14">
        <v>0</v>
      </c>
      <c r="AN14">
        <v>0</v>
      </c>
      <c r="AO14">
        <v>2.5174773120000005</v>
      </c>
      <c r="AP14">
        <v>1.3787306268964377</v>
      </c>
      <c r="AQ14">
        <v>0</v>
      </c>
      <c r="AR14">
        <v>9.4528448000000012</v>
      </c>
      <c r="AS14">
        <v>4.6077561224812307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687.28642340274848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86.68863290141141</v>
      </c>
      <c r="L15">
        <v>35.00037590620245</v>
      </c>
      <c r="M15">
        <v>0</v>
      </c>
      <c r="N15">
        <v>29.047878802354344</v>
      </c>
      <c r="O15">
        <v>48.771676195931654</v>
      </c>
      <c r="P15">
        <v>58.714701553063549</v>
      </c>
      <c r="Q15">
        <v>2.8895492797927465</v>
      </c>
      <c r="R15">
        <v>5.7780216790606644</v>
      </c>
      <c r="S15">
        <v>3.8527999999999998</v>
      </c>
      <c r="T15">
        <v>0</v>
      </c>
      <c r="U15">
        <v>232.29664820993784</v>
      </c>
      <c r="V15">
        <v>1.9284953400605449</v>
      </c>
      <c r="W15">
        <v>4.8185750465282755</v>
      </c>
      <c r="X15">
        <v>24.080101377832211</v>
      </c>
      <c r="Y15">
        <v>0</v>
      </c>
      <c r="Z15">
        <v>0</v>
      </c>
      <c r="AA15">
        <v>10.311036823370841</v>
      </c>
      <c r="AB15">
        <v>9.6667751017917389</v>
      </c>
      <c r="AC15">
        <v>7.1093389737153725</v>
      </c>
      <c r="AD15">
        <v>8.9836701482250518</v>
      </c>
      <c r="AE15">
        <v>11.928461392549185</v>
      </c>
      <c r="AF15">
        <v>0</v>
      </c>
      <c r="AG15">
        <v>0</v>
      </c>
      <c r="AH15">
        <v>37.427211607010712</v>
      </c>
      <c r="AI15">
        <v>1.743854510626329</v>
      </c>
      <c r="AJ15">
        <v>0</v>
      </c>
      <c r="AK15">
        <v>12.572793940135762</v>
      </c>
      <c r="AL15">
        <v>19.044101490791743</v>
      </c>
      <c r="AM15">
        <v>0</v>
      </c>
      <c r="AN15">
        <v>0</v>
      </c>
      <c r="AO15">
        <v>2.4815134520000006</v>
      </c>
      <c r="AP15">
        <v>1.3787306268964377</v>
      </c>
      <c r="AQ15">
        <v>0</v>
      </c>
      <c r="AR15">
        <v>7.5622757384057966</v>
      </c>
      <c r="AS15">
        <v>5.2660070301577981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669.34322712785217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87.382304021094257</v>
      </c>
      <c r="L16">
        <v>35.00037590620245</v>
      </c>
      <c r="M16">
        <v>0</v>
      </c>
      <c r="N16">
        <v>29.047878802354344</v>
      </c>
      <c r="O16">
        <v>48.771676195931654</v>
      </c>
      <c r="P16">
        <v>58.714701553063549</v>
      </c>
      <c r="Q16">
        <v>2.8895492797927465</v>
      </c>
      <c r="R16">
        <v>5.7780216790606644</v>
      </c>
      <c r="S16">
        <v>3.8527999999999998</v>
      </c>
      <c r="T16">
        <v>0</v>
      </c>
      <c r="U16">
        <v>232.29664820993784</v>
      </c>
      <c r="V16">
        <v>1.9284953400605449</v>
      </c>
      <c r="W16">
        <v>4.8185750465282755</v>
      </c>
      <c r="X16">
        <v>24.080101377832211</v>
      </c>
      <c r="Y16">
        <v>0</v>
      </c>
      <c r="Z16">
        <v>0</v>
      </c>
      <c r="AA16">
        <v>10.311036823370841</v>
      </c>
      <c r="AB16">
        <v>9.6667751017917389</v>
      </c>
      <c r="AC16">
        <v>7.1093389737153725</v>
      </c>
      <c r="AD16">
        <v>8.9836701482250518</v>
      </c>
      <c r="AE16">
        <v>11.928461392549185</v>
      </c>
      <c r="AF16">
        <v>0</v>
      </c>
      <c r="AG16">
        <v>0</v>
      </c>
      <c r="AH16">
        <v>37.427211607010712</v>
      </c>
      <c r="AI16">
        <v>1.743854510626329</v>
      </c>
      <c r="AJ16">
        <v>0</v>
      </c>
      <c r="AK16">
        <v>12.572793940135762</v>
      </c>
      <c r="AL16">
        <v>19.044101490791743</v>
      </c>
      <c r="AM16">
        <v>0</v>
      </c>
      <c r="AN16">
        <v>0</v>
      </c>
      <c r="AO16">
        <v>2.4815134520000006</v>
      </c>
      <c r="AP16">
        <v>1.3787306268964377</v>
      </c>
      <c r="AQ16">
        <v>0</v>
      </c>
      <c r="AR16">
        <v>7.5622757384057966</v>
      </c>
      <c r="AS16">
        <v>5.2660070301577981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670.03689824753496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87.382304021094257</v>
      </c>
      <c r="L17">
        <v>35.00037590620245</v>
      </c>
      <c r="M17">
        <v>0</v>
      </c>
      <c r="N17">
        <v>29.047878802354344</v>
      </c>
      <c r="O17">
        <v>48.771676195931654</v>
      </c>
      <c r="P17">
        <v>58.714701553063549</v>
      </c>
      <c r="Q17">
        <v>2.8895492797927465</v>
      </c>
      <c r="R17">
        <v>5.7780216790606644</v>
      </c>
      <c r="S17">
        <v>3.8527999999999998</v>
      </c>
      <c r="T17">
        <v>0</v>
      </c>
      <c r="U17">
        <v>232.29664820993784</v>
      </c>
      <c r="V17">
        <v>1.9284953400605449</v>
      </c>
      <c r="W17">
        <v>4.8185750465282755</v>
      </c>
      <c r="X17">
        <v>19.262227430251968</v>
      </c>
      <c r="Y17">
        <v>0</v>
      </c>
      <c r="Z17">
        <v>0</v>
      </c>
      <c r="AA17">
        <v>10.311036823370841</v>
      </c>
      <c r="AB17">
        <v>9.6667751017917389</v>
      </c>
      <c r="AC17">
        <v>7.1093389737153725</v>
      </c>
      <c r="AD17">
        <v>8.9836701482250518</v>
      </c>
      <c r="AE17">
        <v>11.928461392549185</v>
      </c>
      <c r="AF17">
        <v>0</v>
      </c>
      <c r="AG17">
        <v>0</v>
      </c>
      <c r="AH17">
        <v>37.427211607010712</v>
      </c>
      <c r="AI17">
        <v>0.87192714029181784</v>
      </c>
      <c r="AJ17">
        <v>0</v>
      </c>
      <c r="AK17">
        <v>12.572793940135762</v>
      </c>
      <c r="AL17">
        <v>19.044101490791743</v>
      </c>
      <c r="AM17">
        <v>0</v>
      </c>
      <c r="AN17">
        <v>0</v>
      </c>
      <c r="AO17">
        <v>2.625369146000001</v>
      </c>
      <c r="AP17">
        <v>1.3787306268964377</v>
      </c>
      <c r="AQ17">
        <v>0</v>
      </c>
      <c r="AR17">
        <v>7.5622757384057966</v>
      </c>
      <c r="AS17">
        <v>5.2660070301577981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664.49095262362039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87.382304021094257</v>
      </c>
      <c r="L18">
        <v>35.00037590620245</v>
      </c>
      <c r="M18">
        <v>0</v>
      </c>
      <c r="N18">
        <v>29.047878802354344</v>
      </c>
      <c r="O18">
        <v>48.771676195931654</v>
      </c>
      <c r="P18">
        <v>58.714701553063549</v>
      </c>
      <c r="Q18">
        <v>2.8895492797927465</v>
      </c>
      <c r="R18">
        <v>5.7780216790606644</v>
      </c>
      <c r="S18">
        <v>3.8527999999999998</v>
      </c>
      <c r="T18">
        <v>0</v>
      </c>
      <c r="U18">
        <v>232.29664820993784</v>
      </c>
      <c r="V18">
        <v>1.9284953400605449</v>
      </c>
      <c r="W18">
        <v>4.8185750465282755</v>
      </c>
      <c r="X18">
        <v>19.262227430251968</v>
      </c>
      <c r="Y18">
        <v>0</v>
      </c>
      <c r="Z18">
        <v>0</v>
      </c>
      <c r="AA18">
        <v>10.311036823370841</v>
      </c>
      <c r="AB18">
        <v>9.6667751017917389</v>
      </c>
      <c r="AC18">
        <v>7.1093389737153725</v>
      </c>
      <c r="AD18">
        <v>8.9836701482250518</v>
      </c>
      <c r="AE18">
        <v>11.928461392549185</v>
      </c>
      <c r="AF18">
        <v>0</v>
      </c>
      <c r="AG18">
        <v>0</v>
      </c>
      <c r="AH18">
        <v>37.427211607010712</v>
      </c>
      <c r="AI18">
        <v>0.87192714029181784</v>
      </c>
      <c r="AJ18">
        <v>0</v>
      </c>
      <c r="AK18">
        <v>12.572793940135762</v>
      </c>
      <c r="AL18">
        <v>19.044101490791743</v>
      </c>
      <c r="AM18">
        <v>0</v>
      </c>
      <c r="AN18">
        <v>0</v>
      </c>
      <c r="AO18">
        <v>2.625369146000001</v>
      </c>
      <c r="AP18">
        <v>2.3187744208404313</v>
      </c>
      <c r="AQ18">
        <v>0</v>
      </c>
      <c r="AR18">
        <v>7.5622757384057966</v>
      </c>
      <c r="AS18">
        <v>5.2660070301577981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665.43099641756442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87.382304021094257</v>
      </c>
      <c r="L19">
        <v>35.00037590620245</v>
      </c>
      <c r="M19">
        <v>0</v>
      </c>
      <c r="N19">
        <v>29.047878802354344</v>
      </c>
      <c r="O19">
        <v>48.771676195931654</v>
      </c>
      <c r="P19">
        <v>58.714701553063549</v>
      </c>
      <c r="Q19">
        <v>2.8895492797927465</v>
      </c>
      <c r="R19">
        <v>5.7780216790606644</v>
      </c>
      <c r="S19">
        <v>3.8527999999999998</v>
      </c>
      <c r="T19">
        <v>0</v>
      </c>
      <c r="U19">
        <v>232.29664820993784</v>
      </c>
      <c r="V19">
        <v>1.9284953400605449</v>
      </c>
      <c r="W19">
        <v>4.8185750465282755</v>
      </c>
      <c r="X19">
        <v>19.262227430251968</v>
      </c>
      <c r="Y19">
        <v>0</v>
      </c>
      <c r="Z19">
        <v>0</v>
      </c>
      <c r="AA19">
        <v>10.311036823370841</v>
      </c>
      <c r="AB19">
        <v>9.6667751017917389</v>
      </c>
      <c r="AC19">
        <v>7.1093389737153725</v>
      </c>
      <c r="AD19">
        <v>8.9836701482250518</v>
      </c>
      <c r="AE19">
        <v>11.928461392549185</v>
      </c>
      <c r="AF19">
        <v>0</v>
      </c>
      <c r="AG19">
        <v>0</v>
      </c>
      <c r="AH19">
        <v>37.427211607010712</v>
      </c>
      <c r="AI19">
        <v>1.743854510626329</v>
      </c>
      <c r="AJ19">
        <v>0</v>
      </c>
      <c r="AK19">
        <v>12.572793940135762</v>
      </c>
      <c r="AL19">
        <v>19.044101490791743</v>
      </c>
      <c r="AM19">
        <v>0</v>
      </c>
      <c r="AN19">
        <v>0</v>
      </c>
      <c r="AO19">
        <v>2.5822125140000001</v>
      </c>
      <c r="AP19">
        <v>1.8800873339304065</v>
      </c>
      <c r="AQ19">
        <v>0</v>
      </c>
      <c r="AR19">
        <v>7.5622757384057966</v>
      </c>
      <c r="AS19">
        <v>5.2660070301577981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665.82108006898886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87.382304021094257</v>
      </c>
      <c r="L20">
        <v>35.00037590620245</v>
      </c>
      <c r="M20">
        <v>0</v>
      </c>
      <c r="N20">
        <v>29.047878802354344</v>
      </c>
      <c r="O20">
        <v>48.771676195931654</v>
      </c>
      <c r="P20">
        <v>58.714701553063549</v>
      </c>
      <c r="Q20">
        <v>2.8895492797927465</v>
      </c>
      <c r="R20">
        <v>5.7780216790606644</v>
      </c>
      <c r="S20">
        <v>3.8527999999999998</v>
      </c>
      <c r="T20">
        <v>0</v>
      </c>
      <c r="U20">
        <v>232.29664820993784</v>
      </c>
      <c r="V20">
        <v>1.9284953400605449</v>
      </c>
      <c r="W20">
        <v>4.8185750465282755</v>
      </c>
      <c r="X20">
        <v>19.262227430251968</v>
      </c>
      <c r="Y20">
        <v>0</v>
      </c>
      <c r="Z20">
        <v>0</v>
      </c>
      <c r="AA20">
        <v>10.311036823370841</v>
      </c>
      <c r="AB20">
        <v>9.6667751017917389</v>
      </c>
      <c r="AC20">
        <v>7.1093389737153725</v>
      </c>
      <c r="AD20">
        <v>8.9836701482250518</v>
      </c>
      <c r="AE20">
        <v>11.928461392549185</v>
      </c>
      <c r="AF20">
        <v>0</v>
      </c>
      <c r="AG20">
        <v>0</v>
      </c>
      <c r="AH20">
        <v>37.427211607010712</v>
      </c>
      <c r="AI20">
        <v>1.743854510626329</v>
      </c>
      <c r="AJ20">
        <v>0</v>
      </c>
      <c r="AK20">
        <v>12.572793940135762</v>
      </c>
      <c r="AL20">
        <v>19.044101490791743</v>
      </c>
      <c r="AM20">
        <v>0</v>
      </c>
      <c r="AN20">
        <v>0</v>
      </c>
      <c r="AO20">
        <v>2.5750197420000007</v>
      </c>
      <c r="AP20">
        <v>1.8800873339304065</v>
      </c>
      <c r="AQ20">
        <v>0</v>
      </c>
      <c r="AR20">
        <v>7.5622757384057966</v>
      </c>
      <c r="AS20">
        <v>5.2660070301577981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665.81388729698881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87.382304021094257</v>
      </c>
      <c r="L21">
        <v>35.00037590620245</v>
      </c>
      <c r="M21">
        <v>0</v>
      </c>
      <c r="N21">
        <v>29.047878802354344</v>
      </c>
      <c r="O21">
        <v>48.771676195931654</v>
      </c>
      <c r="P21">
        <v>58.714701553063549</v>
      </c>
      <c r="Q21">
        <v>2.8895492797927465</v>
      </c>
      <c r="R21">
        <v>5.7780216790606644</v>
      </c>
      <c r="S21">
        <v>3.8527999999999998</v>
      </c>
      <c r="T21">
        <v>0</v>
      </c>
      <c r="U21">
        <v>232.29664820993784</v>
      </c>
      <c r="V21">
        <v>1.9284953400605449</v>
      </c>
      <c r="W21">
        <v>4.8185750465282755</v>
      </c>
      <c r="X21">
        <v>19.262227430251968</v>
      </c>
      <c r="Y21">
        <v>0</v>
      </c>
      <c r="Z21">
        <v>0</v>
      </c>
      <c r="AA21">
        <v>10.311036823370841</v>
      </c>
      <c r="AB21">
        <v>9.6667751017917389</v>
      </c>
      <c r="AC21">
        <v>7.1093389737153725</v>
      </c>
      <c r="AD21">
        <v>8.9836701482250518</v>
      </c>
      <c r="AE21">
        <v>11.928461392549185</v>
      </c>
      <c r="AF21">
        <v>0</v>
      </c>
      <c r="AG21">
        <v>0</v>
      </c>
      <c r="AH21">
        <v>37.427211607010712</v>
      </c>
      <c r="AI21">
        <v>3.7368307655668569</v>
      </c>
      <c r="AJ21">
        <v>0</v>
      </c>
      <c r="AK21">
        <v>12.572793940135762</v>
      </c>
      <c r="AL21">
        <v>19.044101490791743</v>
      </c>
      <c r="AM21">
        <v>0</v>
      </c>
      <c r="AN21">
        <v>0</v>
      </c>
      <c r="AO21">
        <v>2.4743206800000004</v>
      </c>
      <c r="AP21">
        <v>1.8800873339304065</v>
      </c>
      <c r="AQ21">
        <v>0</v>
      </c>
      <c r="AR21">
        <v>7.5622757384057966</v>
      </c>
      <c r="AS21">
        <v>5.4305697570769409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667.87072721684854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87.382304021094257</v>
      </c>
      <c r="L22">
        <v>35.00037590620245</v>
      </c>
      <c r="M22">
        <v>0</v>
      </c>
      <c r="N22">
        <v>29.047878802354344</v>
      </c>
      <c r="O22">
        <v>48.771676195931654</v>
      </c>
      <c r="P22">
        <v>58.714701553063549</v>
      </c>
      <c r="Q22">
        <v>2.8895492797927465</v>
      </c>
      <c r="R22">
        <v>5.7780216790606644</v>
      </c>
      <c r="S22">
        <v>3.8527999999999998</v>
      </c>
      <c r="T22">
        <v>0</v>
      </c>
      <c r="U22">
        <v>232.29664820993784</v>
      </c>
      <c r="V22">
        <v>1.9284953400605449</v>
      </c>
      <c r="W22">
        <v>4.8185750465282755</v>
      </c>
      <c r="X22">
        <v>19.262227430251968</v>
      </c>
      <c r="Y22">
        <v>0</v>
      </c>
      <c r="Z22">
        <v>0</v>
      </c>
      <c r="AA22">
        <v>10.311036823370841</v>
      </c>
      <c r="AB22">
        <v>9.6667751017917389</v>
      </c>
      <c r="AC22">
        <v>7.1093389737153725</v>
      </c>
      <c r="AD22">
        <v>8.9836701482250518</v>
      </c>
      <c r="AE22">
        <v>11.928461392549185</v>
      </c>
      <c r="AF22">
        <v>0</v>
      </c>
      <c r="AG22">
        <v>0</v>
      </c>
      <c r="AH22">
        <v>37.427211607010712</v>
      </c>
      <c r="AI22">
        <v>3.7368307655668569</v>
      </c>
      <c r="AJ22">
        <v>0</v>
      </c>
      <c r="AK22">
        <v>12.572793940135762</v>
      </c>
      <c r="AL22">
        <v>19.044101490791743</v>
      </c>
      <c r="AM22">
        <v>0</v>
      </c>
      <c r="AN22">
        <v>0</v>
      </c>
      <c r="AO22">
        <v>2.4239710220000008</v>
      </c>
      <c r="AP22">
        <v>1.8800873339304065</v>
      </c>
      <c r="AQ22">
        <v>0</v>
      </c>
      <c r="AR22">
        <v>7.5622757384057966</v>
      </c>
      <c r="AS22">
        <v>5.4305697570769409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667.82037755884858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87.382304021094257</v>
      </c>
      <c r="L23">
        <v>35.00037590620245</v>
      </c>
      <c r="M23">
        <v>0</v>
      </c>
      <c r="N23">
        <v>29.047878802354344</v>
      </c>
      <c r="O23">
        <v>48.771676195931654</v>
      </c>
      <c r="P23">
        <v>58.714701553063549</v>
      </c>
      <c r="Q23">
        <v>3.0403884984025558</v>
      </c>
      <c r="R23">
        <v>6</v>
      </c>
      <c r="S23">
        <v>3.848256603773585</v>
      </c>
      <c r="T23">
        <v>0</v>
      </c>
      <c r="U23">
        <v>232.29664820993784</v>
      </c>
      <c r="V23">
        <v>1.9284953400605449</v>
      </c>
      <c r="W23">
        <v>7.8690451371410122</v>
      </c>
      <c r="X23">
        <v>36.28319034376532</v>
      </c>
      <c r="Y23">
        <v>0</v>
      </c>
      <c r="Z23">
        <v>0</v>
      </c>
      <c r="AA23">
        <v>10.311036823370841</v>
      </c>
      <c r="AB23">
        <v>9.6667751017917389</v>
      </c>
      <c r="AC23">
        <v>7.1093389737153725</v>
      </c>
      <c r="AD23">
        <v>8.9836701482250518</v>
      </c>
      <c r="AE23">
        <v>11.928461392549185</v>
      </c>
      <c r="AF23">
        <v>0</v>
      </c>
      <c r="AG23">
        <v>0</v>
      </c>
      <c r="AH23">
        <v>37.427211607010712</v>
      </c>
      <c r="AI23">
        <v>0</v>
      </c>
      <c r="AJ23">
        <v>0</v>
      </c>
      <c r="AK23">
        <v>12.572793940135762</v>
      </c>
      <c r="AL23">
        <v>19.044101490791743</v>
      </c>
      <c r="AM23">
        <v>0</v>
      </c>
      <c r="AN23">
        <v>0</v>
      </c>
      <c r="AO23">
        <v>2.4743206800000004</v>
      </c>
      <c r="AP23">
        <v>2.8201311278743999</v>
      </c>
      <c r="AQ23">
        <v>0</v>
      </c>
      <c r="AR23">
        <v>7.5622757384057966</v>
      </c>
      <c r="AS23">
        <v>5.4305697570769409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685.51364739267444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87.382304021094257</v>
      </c>
      <c r="L24">
        <v>35.00037590620245</v>
      </c>
      <c r="M24">
        <v>0</v>
      </c>
      <c r="N24">
        <v>29.047878802354344</v>
      </c>
      <c r="O24">
        <v>48.771676195931654</v>
      </c>
      <c r="P24">
        <v>58.714701553063549</v>
      </c>
      <c r="Q24">
        <v>3.0403884984025558</v>
      </c>
      <c r="R24">
        <v>6</v>
      </c>
      <c r="S24">
        <v>3.848256603773585</v>
      </c>
      <c r="T24">
        <v>0</v>
      </c>
      <c r="U24">
        <v>232.29664820993784</v>
      </c>
      <c r="V24">
        <v>1.9284953400605449</v>
      </c>
      <c r="W24">
        <v>7.8690451371410122</v>
      </c>
      <c r="X24">
        <v>36.28319034376532</v>
      </c>
      <c r="Y24">
        <v>0</v>
      </c>
      <c r="Z24">
        <v>0</v>
      </c>
      <c r="AA24">
        <v>10.311036823370841</v>
      </c>
      <c r="AB24">
        <v>9.6667751017917389</v>
      </c>
      <c r="AC24">
        <v>7.1093389737153725</v>
      </c>
      <c r="AD24">
        <v>8.9836701482250518</v>
      </c>
      <c r="AE24">
        <v>11.928461392549185</v>
      </c>
      <c r="AF24">
        <v>0</v>
      </c>
      <c r="AG24">
        <v>0</v>
      </c>
      <c r="AH24">
        <v>37.427211607010712</v>
      </c>
      <c r="AI24">
        <v>0</v>
      </c>
      <c r="AJ24">
        <v>0</v>
      </c>
      <c r="AK24">
        <v>12.572793940135762</v>
      </c>
      <c r="AL24">
        <v>19.044101490791743</v>
      </c>
      <c r="AM24">
        <v>0</v>
      </c>
      <c r="AN24">
        <v>0</v>
      </c>
      <c r="AO24">
        <v>2.4671276540000004</v>
      </c>
      <c r="AP24">
        <v>1.8800873339304065</v>
      </c>
      <c r="AQ24">
        <v>0</v>
      </c>
      <c r="AR24">
        <v>7.5622757384057966</v>
      </c>
      <c r="AS24">
        <v>5.4305697570769409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684.56641057273043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87.382304021094257</v>
      </c>
      <c r="L25">
        <v>35.00037590620245</v>
      </c>
      <c r="M25">
        <v>0</v>
      </c>
      <c r="N25">
        <v>29.047878802354344</v>
      </c>
      <c r="O25">
        <v>48.771676195931654</v>
      </c>
      <c r="P25">
        <v>58.714701553063549</v>
      </c>
      <c r="Q25">
        <v>3.0403884984025558</v>
      </c>
      <c r="R25">
        <v>6</v>
      </c>
      <c r="S25">
        <v>3.848256603773585</v>
      </c>
      <c r="T25">
        <v>0</v>
      </c>
      <c r="U25">
        <v>232.29664820993784</v>
      </c>
      <c r="V25">
        <v>1.9284953400605449</v>
      </c>
      <c r="W25">
        <v>7.8690451371410122</v>
      </c>
      <c r="X25">
        <v>36.28319034376532</v>
      </c>
      <c r="Y25">
        <v>0</v>
      </c>
      <c r="Z25">
        <v>0</v>
      </c>
      <c r="AA25">
        <v>10.311036823370841</v>
      </c>
      <c r="AB25">
        <v>9.6667751017917389</v>
      </c>
      <c r="AC25">
        <v>7.1093389737153725</v>
      </c>
      <c r="AD25">
        <v>8.9836701482250518</v>
      </c>
      <c r="AE25">
        <v>11.928461392549185</v>
      </c>
      <c r="AF25">
        <v>0</v>
      </c>
      <c r="AG25">
        <v>0</v>
      </c>
      <c r="AH25">
        <v>37.427211607010712</v>
      </c>
      <c r="AI25">
        <v>0.87192714029181784</v>
      </c>
      <c r="AJ25">
        <v>0</v>
      </c>
      <c r="AK25">
        <v>12.572793940135762</v>
      </c>
      <c r="AL25">
        <v>19.044101490791743</v>
      </c>
      <c r="AM25">
        <v>0</v>
      </c>
      <c r="AN25">
        <v>0</v>
      </c>
      <c r="AO25">
        <v>2.4167782500000006</v>
      </c>
      <c r="AP25">
        <v>1.8800873339304065</v>
      </c>
      <c r="AQ25">
        <v>0</v>
      </c>
      <c r="AR25">
        <v>7.5622757384057966</v>
      </c>
      <c r="AS25">
        <v>5.4305697570769409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685.38798830902226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87.382304021094257</v>
      </c>
      <c r="L26">
        <v>35.00037590620245</v>
      </c>
      <c r="M26">
        <v>0</v>
      </c>
      <c r="N26">
        <v>29.047878802354344</v>
      </c>
      <c r="O26">
        <v>48.771676195931654</v>
      </c>
      <c r="P26">
        <v>58.714701553063549</v>
      </c>
      <c r="Q26">
        <v>3.0403884984025558</v>
      </c>
      <c r="R26">
        <v>6</v>
      </c>
      <c r="S26">
        <v>3.848256603773585</v>
      </c>
      <c r="T26">
        <v>0</v>
      </c>
      <c r="U26">
        <v>232.29664820993784</v>
      </c>
      <c r="V26">
        <v>1.9284953400605449</v>
      </c>
      <c r="W26">
        <v>7.8690451371410122</v>
      </c>
      <c r="X26">
        <v>36.28319034376532</v>
      </c>
      <c r="Y26">
        <v>0</v>
      </c>
      <c r="Z26">
        <v>0</v>
      </c>
      <c r="AA26">
        <v>10.311036823370841</v>
      </c>
      <c r="AB26">
        <v>9.6667751017917389</v>
      </c>
      <c r="AC26">
        <v>7.1093389737153725</v>
      </c>
      <c r="AD26">
        <v>8.9836701482250518</v>
      </c>
      <c r="AE26">
        <v>11.928461392549185</v>
      </c>
      <c r="AF26">
        <v>0</v>
      </c>
      <c r="AG26">
        <v>0</v>
      </c>
      <c r="AH26">
        <v>37.427211607010712</v>
      </c>
      <c r="AI26">
        <v>8.0964666970686388</v>
      </c>
      <c r="AJ26">
        <v>0</v>
      </c>
      <c r="AK26">
        <v>12.572793940135762</v>
      </c>
      <c r="AL26">
        <v>19.044101490791743</v>
      </c>
      <c r="AM26">
        <v>0</v>
      </c>
      <c r="AN26">
        <v>0</v>
      </c>
      <c r="AO26">
        <v>2.402392706000001</v>
      </c>
      <c r="AP26">
        <v>1.8800873339304065</v>
      </c>
      <c r="AQ26">
        <v>0</v>
      </c>
      <c r="AR26">
        <v>7.5622757384057966</v>
      </c>
      <c r="AS26">
        <v>5.4305697570769409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692.59814232179906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87.382304021094257</v>
      </c>
      <c r="L27">
        <v>35.00037590620245</v>
      </c>
      <c r="M27">
        <v>0</v>
      </c>
      <c r="N27">
        <v>29.047878802354344</v>
      </c>
      <c r="O27">
        <v>48.771676195931654</v>
      </c>
      <c r="P27">
        <v>56.569184494896668</v>
      </c>
      <c r="Q27">
        <v>3.0403884984025558</v>
      </c>
      <c r="R27">
        <v>6</v>
      </c>
      <c r="S27">
        <v>3.848256603773585</v>
      </c>
      <c r="T27">
        <v>0</v>
      </c>
      <c r="U27">
        <v>232.29664820993784</v>
      </c>
      <c r="V27">
        <v>1.9284953400605449</v>
      </c>
      <c r="W27">
        <v>7.8690451371410122</v>
      </c>
      <c r="X27">
        <v>36.28319034376532</v>
      </c>
      <c r="Y27">
        <v>0</v>
      </c>
      <c r="Z27">
        <v>0</v>
      </c>
      <c r="AA27">
        <v>10.311036823370841</v>
      </c>
      <c r="AB27">
        <v>9.6667751017917389</v>
      </c>
      <c r="AC27">
        <v>7.1093389737153725</v>
      </c>
      <c r="AD27">
        <v>8.9836701482250518</v>
      </c>
      <c r="AE27">
        <v>11.928461392549185</v>
      </c>
      <c r="AF27">
        <v>0</v>
      </c>
      <c r="AG27">
        <v>0</v>
      </c>
      <c r="AH27">
        <v>37.427211607010712</v>
      </c>
      <c r="AI27">
        <v>8.0964666970686388</v>
      </c>
      <c r="AJ27">
        <v>0</v>
      </c>
      <c r="AK27">
        <v>12.572793940135762</v>
      </c>
      <c r="AL27">
        <v>19.044101490791743</v>
      </c>
      <c r="AM27">
        <v>0</v>
      </c>
      <c r="AN27">
        <v>0</v>
      </c>
      <c r="AO27">
        <v>2.3880071620000005</v>
      </c>
      <c r="AP27">
        <v>1.8800873339304065</v>
      </c>
      <c r="AQ27">
        <v>0</v>
      </c>
      <c r="AR27">
        <v>9.4528448000000012</v>
      </c>
      <c r="AS27">
        <v>5.4305697570769409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692.32880878122648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87.382304021094257</v>
      </c>
      <c r="L28">
        <v>35.00037590620245</v>
      </c>
      <c r="M28">
        <v>0</v>
      </c>
      <c r="N28">
        <v>29.047878802354344</v>
      </c>
      <c r="O28">
        <v>48.771676195931654</v>
      </c>
      <c r="P28">
        <v>56.569184494896668</v>
      </c>
      <c r="Q28">
        <v>3.0403884984025558</v>
      </c>
      <c r="R28">
        <v>6</v>
      </c>
      <c r="S28">
        <v>3.848256603773585</v>
      </c>
      <c r="T28">
        <v>0</v>
      </c>
      <c r="U28">
        <v>232.29664820993784</v>
      </c>
      <c r="V28">
        <v>1.859593707731521</v>
      </c>
      <c r="W28">
        <v>7.8690451371410122</v>
      </c>
      <c r="X28">
        <v>36.28319034376532</v>
      </c>
      <c r="Y28">
        <v>0</v>
      </c>
      <c r="Z28">
        <v>0</v>
      </c>
      <c r="AA28">
        <v>10.311036823370841</v>
      </c>
      <c r="AB28">
        <v>9.6667751017917389</v>
      </c>
      <c r="AC28">
        <v>7.1093389737153725</v>
      </c>
      <c r="AD28">
        <v>8.9836701482250518</v>
      </c>
      <c r="AE28">
        <v>11.928461392549185</v>
      </c>
      <c r="AF28">
        <v>0</v>
      </c>
      <c r="AG28">
        <v>0</v>
      </c>
      <c r="AH28">
        <v>37.427211607010712</v>
      </c>
      <c r="AI28">
        <v>8.0964666970686388</v>
      </c>
      <c r="AJ28">
        <v>0</v>
      </c>
      <c r="AK28">
        <v>12.572793940135762</v>
      </c>
      <c r="AL28">
        <v>19.044101490791743</v>
      </c>
      <c r="AM28">
        <v>0</v>
      </c>
      <c r="AN28">
        <v>0</v>
      </c>
      <c r="AO28">
        <v>2.4095854780000003</v>
      </c>
      <c r="AP28">
        <v>1.8800873339304065</v>
      </c>
      <c r="AQ28">
        <v>0</v>
      </c>
      <c r="AR28">
        <v>9.4528448000000012</v>
      </c>
      <c r="AS28">
        <v>5.4305697570769409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692.28148546489751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87.382304021094257</v>
      </c>
      <c r="L29">
        <v>35.00037590620245</v>
      </c>
      <c r="M29">
        <v>0</v>
      </c>
      <c r="N29">
        <v>29.047878802354344</v>
      </c>
      <c r="O29">
        <v>48.771676195931654</v>
      </c>
      <c r="P29">
        <v>56.569184494896668</v>
      </c>
      <c r="Q29">
        <v>3.0403884984025558</v>
      </c>
      <c r="R29">
        <v>6</v>
      </c>
      <c r="S29">
        <v>3.848256603773585</v>
      </c>
      <c r="T29">
        <v>0</v>
      </c>
      <c r="U29">
        <v>232.29664820993784</v>
      </c>
      <c r="V29">
        <v>1.9286761875511873</v>
      </c>
      <c r="W29">
        <v>7.8690451371410122</v>
      </c>
      <c r="X29">
        <v>36.28319034376532</v>
      </c>
      <c r="Y29">
        <v>0</v>
      </c>
      <c r="Z29">
        <v>0</v>
      </c>
      <c r="AA29">
        <v>10.311036823370841</v>
      </c>
      <c r="AB29">
        <v>9.6667751017917389</v>
      </c>
      <c r="AC29">
        <v>7.1093389737153725</v>
      </c>
      <c r="AD29">
        <v>8.9836701482250518</v>
      </c>
      <c r="AE29">
        <v>11.928461392549185</v>
      </c>
      <c r="AF29">
        <v>0</v>
      </c>
      <c r="AG29">
        <v>0</v>
      </c>
      <c r="AH29">
        <v>37.427211607010712</v>
      </c>
      <c r="AI29">
        <v>8.0964666970686388</v>
      </c>
      <c r="AJ29">
        <v>0</v>
      </c>
      <c r="AK29">
        <v>12.572793940135762</v>
      </c>
      <c r="AL29">
        <v>19.044101490791743</v>
      </c>
      <c r="AM29">
        <v>0</v>
      </c>
      <c r="AN29">
        <v>0</v>
      </c>
      <c r="AO29">
        <v>2.3592358200000008</v>
      </c>
      <c r="AP29">
        <v>1.8800873339304065</v>
      </c>
      <c r="AQ29">
        <v>0</v>
      </c>
      <c r="AR29">
        <v>7.5622757384057966</v>
      </c>
      <c r="AS29">
        <v>5.1014443032386563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690.08052377128456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87.382304021094257</v>
      </c>
      <c r="L30">
        <v>35.00037590620245</v>
      </c>
      <c r="M30">
        <v>0</v>
      </c>
      <c r="N30">
        <v>29.047878802354344</v>
      </c>
      <c r="O30">
        <v>48.771676195931654</v>
      </c>
      <c r="P30">
        <v>56.569184494896668</v>
      </c>
      <c r="Q30">
        <v>3.0403884984025558</v>
      </c>
      <c r="R30">
        <v>6</v>
      </c>
      <c r="S30">
        <v>3.848256603773585</v>
      </c>
      <c r="T30">
        <v>0</v>
      </c>
      <c r="U30">
        <v>232.29664820993784</v>
      </c>
      <c r="V30">
        <v>1.9286761875511873</v>
      </c>
      <c r="W30">
        <v>7.8690451371410122</v>
      </c>
      <c r="X30">
        <v>36.28319034376532</v>
      </c>
      <c r="Y30">
        <v>0</v>
      </c>
      <c r="Z30">
        <v>0</v>
      </c>
      <c r="AA30">
        <v>10.311036823370841</v>
      </c>
      <c r="AB30">
        <v>9.6667751017917389</v>
      </c>
      <c r="AC30">
        <v>7.1093389737153725</v>
      </c>
      <c r="AD30">
        <v>8.9836701482250518</v>
      </c>
      <c r="AE30">
        <v>11.928461392549185</v>
      </c>
      <c r="AF30">
        <v>0</v>
      </c>
      <c r="AG30">
        <v>0</v>
      </c>
      <c r="AH30">
        <v>37.427211607010712</v>
      </c>
      <c r="AI30">
        <v>8.0964666970686388</v>
      </c>
      <c r="AJ30">
        <v>0</v>
      </c>
      <c r="AK30">
        <v>12.572793940135762</v>
      </c>
      <c r="AL30">
        <v>19.044101490791743</v>
      </c>
      <c r="AM30">
        <v>0</v>
      </c>
      <c r="AN30">
        <v>0</v>
      </c>
      <c r="AO30">
        <v>2.402392706000001</v>
      </c>
      <c r="AP30">
        <v>1.8800873339304065</v>
      </c>
      <c r="AQ30">
        <v>0</v>
      </c>
      <c r="AR30">
        <v>7.5622757384057966</v>
      </c>
      <c r="AS30">
        <v>5.1014443032386563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690.12368065728458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87.382304021094257</v>
      </c>
      <c r="L31">
        <v>35.00037590620245</v>
      </c>
      <c r="M31">
        <v>0</v>
      </c>
      <c r="N31">
        <v>29.047878802354344</v>
      </c>
      <c r="O31">
        <v>48.771676195931654</v>
      </c>
      <c r="P31">
        <v>56.569184494896668</v>
      </c>
      <c r="Q31">
        <v>3.0403884984025558</v>
      </c>
      <c r="R31">
        <v>5.97</v>
      </c>
      <c r="S31">
        <v>3.848256603773585</v>
      </c>
      <c r="T31">
        <v>0</v>
      </c>
      <c r="U31">
        <v>232.29664820993784</v>
      </c>
      <c r="V31">
        <v>1.9286761875511873</v>
      </c>
      <c r="W31">
        <v>7.8690451371410122</v>
      </c>
      <c r="X31">
        <v>36.28319034376532</v>
      </c>
      <c r="Y31">
        <v>0</v>
      </c>
      <c r="Z31">
        <v>0</v>
      </c>
      <c r="AA31">
        <v>10.311036823370841</v>
      </c>
      <c r="AB31">
        <v>9.6667751017917389</v>
      </c>
      <c r="AC31">
        <v>7.1093389737153725</v>
      </c>
      <c r="AD31">
        <v>8.9836701482250518</v>
      </c>
      <c r="AE31">
        <v>11.928461392549185</v>
      </c>
      <c r="AF31">
        <v>0</v>
      </c>
      <c r="AG31">
        <v>0</v>
      </c>
      <c r="AH31">
        <v>37.427211607010712</v>
      </c>
      <c r="AI31">
        <v>8.0964666970686388</v>
      </c>
      <c r="AJ31">
        <v>0</v>
      </c>
      <c r="AK31">
        <v>12.572793940135762</v>
      </c>
      <c r="AL31">
        <v>19.044101490791743</v>
      </c>
      <c r="AM31">
        <v>0</v>
      </c>
      <c r="AN31">
        <v>0</v>
      </c>
      <c r="AO31">
        <v>2.4671276540000004</v>
      </c>
      <c r="AP31">
        <v>1.8800873339304065</v>
      </c>
      <c r="AQ31">
        <v>0</v>
      </c>
      <c r="AR31">
        <v>7.5622757384057966</v>
      </c>
      <c r="AS31">
        <v>5.1014443032386563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690.15841560528463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87.382304021094257</v>
      </c>
      <c r="L32">
        <v>35.00037590620245</v>
      </c>
      <c r="M32">
        <v>0</v>
      </c>
      <c r="N32">
        <v>29.047878802354344</v>
      </c>
      <c r="O32">
        <v>48.771676195931654</v>
      </c>
      <c r="P32">
        <v>56.569184494896668</v>
      </c>
      <c r="Q32">
        <v>3.0403884984025558</v>
      </c>
      <c r="R32">
        <v>5.97</v>
      </c>
      <c r="S32">
        <v>3.848256603773585</v>
      </c>
      <c r="T32">
        <v>0</v>
      </c>
      <c r="U32">
        <v>232.29664820993784</v>
      </c>
      <c r="V32">
        <v>1.9209505920000001</v>
      </c>
      <c r="W32">
        <v>7.8677073802311677</v>
      </c>
      <c r="X32">
        <v>36.283562249019774</v>
      </c>
      <c r="Y32">
        <v>0</v>
      </c>
      <c r="Z32">
        <v>0</v>
      </c>
      <c r="AA32">
        <v>10.311036823370841</v>
      </c>
      <c r="AB32">
        <v>9.6667751017917389</v>
      </c>
      <c r="AC32">
        <v>7.1093389737153725</v>
      </c>
      <c r="AD32">
        <v>8.9836701482250518</v>
      </c>
      <c r="AE32">
        <v>11.928461392549185</v>
      </c>
      <c r="AF32">
        <v>0</v>
      </c>
      <c r="AG32">
        <v>0</v>
      </c>
      <c r="AH32">
        <v>37.427211607010712</v>
      </c>
      <c r="AI32">
        <v>1.743854510626329</v>
      </c>
      <c r="AJ32">
        <v>0</v>
      </c>
      <c r="AK32">
        <v>12.572793940135762</v>
      </c>
      <c r="AL32">
        <v>19.044101490791743</v>
      </c>
      <c r="AM32">
        <v>0</v>
      </c>
      <c r="AN32">
        <v>0</v>
      </c>
      <c r="AO32">
        <v>2.2873078460000005</v>
      </c>
      <c r="AP32">
        <v>1.8800873339304065</v>
      </c>
      <c r="AQ32">
        <v>0</v>
      </c>
      <c r="AR32">
        <v>7.5622757384057966</v>
      </c>
      <c r="AS32">
        <v>5.1014443032386563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683.61729216363574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87.382304021094257</v>
      </c>
      <c r="L33">
        <v>35.00037590620245</v>
      </c>
      <c r="M33">
        <v>0</v>
      </c>
      <c r="N33">
        <v>29.047878802354344</v>
      </c>
      <c r="O33">
        <v>48.771676195931654</v>
      </c>
      <c r="P33">
        <v>56.569184494896668</v>
      </c>
      <c r="Q33">
        <v>3.0403884984025558</v>
      </c>
      <c r="R33">
        <v>5.97</v>
      </c>
      <c r="S33">
        <v>3.848256603773585</v>
      </c>
      <c r="T33">
        <v>0</v>
      </c>
      <c r="U33">
        <v>232.29664820993784</v>
      </c>
      <c r="V33">
        <v>1.9209505920000001</v>
      </c>
      <c r="W33">
        <v>4.8174174509981853</v>
      </c>
      <c r="X33">
        <v>19.262612463836319</v>
      </c>
      <c r="Y33">
        <v>0</v>
      </c>
      <c r="Z33">
        <v>0</v>
      </c>
      <c r="AA33">
        <v>10.311036823370841</v>
      </c>
      <c r="AB33">
        <v>9.6667751017917389</v>
      </c>
      <c r="AC33">
        <v>7.1093389737153725</v>
      </c>
      <c r="AD33">
        <v>8.9836701482250518</v>
      </c>
      <c r="AE33">
        <v>11.928461392549185</v>
      </c>
      <c r="AF33">
        <v>0</v>
      </c>
      <c r="AG33">
        <v>0</v>
      </c>
      <c r="AH33">
        <v>37.427211607010712</v>
      </c>
      <c r="AI33">
        <v>0.87192714029181784</v>
      </c>
      <c r="AJ33">
        <v>0</v>
      </c>
      <c r="AK33">
        <v>12.572793940135762</v>
      </c>
      <c r="AL33">
        <v>19.044101490791743</v>
      </c>
      <c r="AM33">
        <v>0</v>
      </c>
      <c r="AN33">
        <v>0</v>
      </c>
      <c r="AO33">
        <v>2.3304647320000003</v>
      </c>
      <c r="AP33">
        <v>2.8201311278743999</v>
      </c>
      <c r="AQ33">
        <v>0</v>
      </c>
      <c r="AR33">
        <v>7.5622757384057966</v>
      </c>
      <c r="AS33">
        <v>5.1014443032386563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663.65732575882885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87.382304021094257</v>
      </c>
      <c r="L34">
        <v>35.00037590620245</v>
      </c>
      <c r="M34">
        <v>0</v>
      </c>
      <c r="N34">
        <v>29.047878802354344</v>
      </c>
      <c r="O34">
        <v>48.771676195931654</v>
      </c>
      <c r="P34">
        <v>56.569184494896668</v>
      </c>
      <c r="Q34">
        <v>3.0403884984025558</v>
      </c>
      <c r="R34">
        <v>5.97</v>
      </c>
      <c r="S34">
        <v>3.848256603773585</v>
      </c>
      <c r="T34">
        <v>0</v>
      </c>
      <c r="U34">
        <v>232.29664820993784</v>
      </c>
      <c r="V34">
        <v>1.9263999999999999</v>
      </c>
      <c r="W34">
        <v>5.0010384215991683</v>
      </c>
      <c r="X34">
        <v>19.743099607445863</v>
      </c>
      <c r="Y34">
        <v>0</v>
      </c>
      <c r="Z34">
        <v>0</v>
      </c>
      <c r="AA34">
        <v>10.311036823370841</v>
      </c>
      <c r="AB34">
        <v>9.6667751017917389</v>
      </c>
      <c r="AC34">
        <v>7.1093389737153725</v>
      </c>
      <c r="AD34">
        <v>8.9836701482250518</v>
      </c>
      <c r="AE34">
        <v>11.928461392549185</v>
      </c>
      <c r="AF34">
        <v>0</v>
      </c>
      <c r="AG34">
        <v>0</v>
      </c>
      <c r="AH34">
        <v>37.427211607010712</v>
      </c>
      <c r="AI34">
        <v>0.87192714029181784</v>
      </c>
      <c r="AJ34">
        <v>0</v>
      </c>
      <c r="AK34">
        <v>12.572793940135762</v>
      </c>
      <c r="AL34">
        <v>19.044101490791743</v>
      </c>
      <c r="AM34">
        <v>0</v>
      </c>
      <c r="AN34">
        <v>0</v>
      </c>
      <c r="AO34">
        <v>2.3520430480000005</v>
      </c>
      <c r="AP34">
        <v>1.8800873339304065</v>
      </c>
      <c r="AQ34">
        <v>0</v>
      </c>
      <c r="AR34">
        <v>7.5622757384057966</v>
      </c>
      <c r="AS34">
        <v>5.1014443032386563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663.4084178030954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87.382304021094257</v>
      </c>
      <c r="L35">
        <v>35.00037590620245</v>
      </c>
      <c r="M35">
        <v>0</v>
      </c>
      <c r="N35">
        <v>29.047878802354344</v>
      </c>
      <c r="O35">
        <v>48.771676195931654</v>
      </c>
      <c r="P35">
        <v>56.569184494896668</v>
      </c>
      <c r="Q35">
        <v>3.0403884984025558</v>
      </c>
      <c r="R35">
        <v>5.97</v>
      </c>
      <c r="S35">
        <v>3.848256603773585</v>
      </c>
      <c r="T35">
        <v>0</v>
      </c>
      <c r="U35">
        <v>232.29664820993784</v>
      </c>
      <c r="V35">
        <v>1.9263999999999999</v>
      </c>
      <c r="W35">
        <v>5.0010384215991683</v>
      </c>
      <c r="X35">
        <v>19.743099607445863</v>
      </c>
      <c r="Y35">
        <v>0</v>
      </c>
      <c r="Z35">
        <v>0</v>
      </c>
      <c r="AA35">
        <v>10.311036823370841</v>
      </c>
      <c r="AB35">
        <v>9.6667751017917389</v>
      </c>
      <c r="AC35">
        <v>7.1093389737153725</v>
      </c>
      <c r="AD35">
        <v>8.9836701482250518</v>
      </c>
      <c r="AE35">
        <v>11.928461392549185</v>
      </c>
      <c r="AF35">
        <v>0</v>
      </c>
      <c r="AG35">
        <v>0</v>
      </c>
      <c r="AH35">
        <v>37.427211607010712</v>
      </c>
      <c r="AI35">
        <v>0.87192714029181784</v>
      </c>
      <c r="AJ35">
        <v>0</v>
      </c>
      <c r="AK35">
        <v>12.572793940135762</v>
      </c>
      <c r="AL35">
        <v>19.044101490791743</v>
      </c>
      <c r="AM35">
        <v>0</v>
      </c>
      <c r="AN35">
        <v>0</v>
      </c>
      <c r="AO35">
        <v>2.3951999340000008</v>
      </c>
      <c r="AP35">
        <v>1.8800873339304065</v>
      </c>
      <c r="AQ35">
        <v>0</v>
      </c>
      <c r="AR35">
        <v>7.5622757384057966</v>
      </c>
      <c r="AS35">
        <v>5.1014443032386563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663.45157468909531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87.382304021094257</v>
      </c>
      <c r="L36">
        <v>35.00037590620245</v>
      </c>
      <c r="M36">
        <v>0</v>
      </c>
      <c r="N36">
        <v>29.047878802354344</v>
      </c>
      <c r="O36">
        <v>48.771676195931654</v>
      </c>
      <c r="P36">
        <v>56.569184494896668</v>
      </c>
      <c r="Q36">
        <v>3.0403884984025558</v>
      </c>
      <c r="R36">
        <v>5.97</v>
      </c>
      <c r="S36">
        <v>3.848256603773585</v>
      </c>
      <c r="T36">
        <v>0</v>
      </c>
      <c r="U36">
        <v>232.29664820993784</v>
      </c>
      <c r="V36">
        <v>1.9263999999999999</v>
      </c>
      <c r="W36">
        <v>5.0010384215991683</v>
      </c>
      <c r="X36">
        <v>19.743099607445863</v>
      </c>
      <c r="Y36">
        <v>0</v>
      </c>
      <c r="Z36">
        <v>0</v>
      </c>
      <c r="AA36">
        <v>10.311036823370841</v>
      </c>
      <c r="AB36">
        <v>9.6667751017917389</v>
      </c>
      <c r="AC36">
        <v>7.1093389737153725</v>
      </c>
      <c r="AD36">
        <v>8.9836701482250518</v>
      </c>
      <c r="AE36">
        <v>11.928461392549185</v>
      </c>
      <c r="AF36">
        <v>0</v>
      </c>
      <c r="AG36">
        <v>0</v>
      </c>
      <c r="AH36">
        <v>37.427211607010712</v>
      </c>
      <c r="AI36">
        <v>0.87192714029181784</v>
      </c>
      <c r="AJ36">
        <v>0</v>
      </c>
      <c r="AK36">
        <v>12.572793940135762</v>
      </c>
      <c r="AL36">
        <v>19.044101490791743</v>
      </c>
      <c r="AM36">
        <v>0</v>
      </c>
      <c r="AN36">
        <v>0</v>
      </c>
      <c r="AO36">
        <v>2.3951999340000008</v>
      </c>
      <c r="AP36">
        <v>1.8800873339304065</v>
      </c>
      <c r="AQ36">
        <v>0</v>
      </c>
      <c r="AR36">
        <v>7.5622757384057966</v>
      </c>
      <c r="AS36">
        <v>5.1014443032386563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663.45157468909531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87.382304021094257</v>
      </c>
      <c r="L37">
        <v>35.00037590620245</v>
      </c>
      <c r="M37">
        <v>0</v>
      </c>
      <c r="N37">
        <v>29.047878802354344</v>
      </c>
      <c r="O37">
        <v>48.771676195931654</v>
      </c>
      <c r="P37">
        <v>38.528566289921407</v>
      </c>
      <c r="Q37">
        <v>3.0403884984025558</v>
      </c>
      <c r="R37">
        <v>5.97</v>
      </c>
      <c r="S37">
        <v>3.848256603773585</v>
      </c>
      <c r="T37">
        <v>0</v>
      </c>
      <c r="U37">
        <v>232.29664820993784</v>
      </c>
      <c r="V37">
        <v>1.9263999999999999</v>
      </c>
      <c r="W37">
        <v>5.0010384215991683</v>
      </c>
      <c r="X37">
        <v>19.743099607445863</v>
      </c>
      <c r="Y37">
        <v>0</v>
      </c>
      <c r="Z37">
        <v>0</v>
      </c>
      <c r="AA37">
        <v>10.311036823370841</v>
      </c>
      <c r="AB37">
        <v>9.6667751017917389</v>
      </c>
      <c r="AC37">
        <v>7.1093389737153725</v>
      </c>
      <c r="AD37">
        <v>8.9836701482250518</v>
      </c>
      <c r="AE37">
        <v>11.928461392549185</v>
      </c>
      <c r="AF37">
        <v>0</v>
      </c>
      <c r="AG37">
        <v>0</v>
      </c>
      <c r="AH37">
        <v>37.427211607010712</v>
      </c>
      <c r="AI37">
        <v>3.7368307655668569</v>
      </c>
      <c r="AJ37">
        <v>0</v>
      </c>
      <c r="AK37">
        <v>12.572793940135762</v>
      </c>
      <c r="AL37">
        <v>19.044101490791743</v>
      </c>
      <c r="AM37">
        <v>0</v>
      </c>
      <c r="AN37">
        <v>0</v>
      </c>
      <c r="AO37">
        <v>2.3951999340000008</v>
      </c>
      <c r="AP37">
        <v>1.7234135375781281</v>
      </c>
      <c r="AQ37">
        <v>0</v>
      </c>
      <c r="AR37">
        <v>7.5622757384057966</v>
      </c>
      <c r="AS37">
        <v>5.1014443032386563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648.11918631304275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87.382304021094257</v>
      </c>
      <c r="L38">
        <v>35.00037590620245</v>
      </c>
      <c r="M38">
        <v>0</v>
      </c>
      <c r="N38">
        <v>29.047878802354344</v>
      </c>
      <c r="O38">
        <v>48.771676195931654</v>
      </c>
      <c r="P38">
        <v>38.528566289921407</v>
      </c>
      <c r="Q38">
        <v>3.0403884984025558</v>
      </c>
      <c r="R38">
        <v>5.97</v>
      </c>
      <c r="S38">
        <v>3.848256603773585</v>
      </c>
      <c r="T38">
        <v>0</v>
      </c>
      <c r="U38">
        <v>232.29664820993784</v>
      </c>
      <c r="V38">
        <v>1.9263999999999999</v>
      </c>
      <c r="W38">
        <v>5.0010384215991683</v>
      </c>
      <c r="X38">
        <v>19.743099607445863</v>
      </c>
      <c r="Y38">
        <v>0</v>
      </c>
      <c r="Z38">
        <v>0</v>
      </c>
      <c r="AA38">
        <v>10.311036823370841</v>
      </c>
      <c r="AB38">
        <v>9.6667751017917389</v>
      </c>
      <c r="AC38">
        <v>7.1093389737153725</v>
      </c>
      <c r="AD38">
        <v>8.9836701482250518</v>
      </c>
      <c r="AE38">
        <v>11.928461392549185</v>
      </c>
      <c r="AF38">
        <v>0</v>
      </c>
      <c r="AG38">
        <v>0</v>
      </c>
      <c r="AH38">
        <v>37.427211607010712</v>
      </c>
      <c r="AI38">
        <v>3.7368307655668569</v>
      </c>
      <c r="AJ38">
        <v>0</v>
      </c>
      <c r="AK38">
        <v>12.572793940135762</v>
      </c>
      <c r="AL38">
        <v>19.044101490791743</v>
      </c>
      <c r="AM38">
        <v>0</v>
      </c>
      <c r="AN38">
        <v>0</v>
      </c>
      <c r="AO38">
        <v>2.3951999340000008</v>
      </c>
      <c r="AP38">
        <v>1.7234135375781281</v>
      </c>
      <c r="AQ38">
        <v>0</v>
      </c>
      <c r="AR38">
        <v>7.5622757384057966</v>
      </c>
      <c r="AS38">
        <v>5.1014443032386563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648.11918631304275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87.382304021094257</v>
      </c>
      <c r="L39">
        <v>35.00037590620245</v>
      </c>
      <c r="M39">
        <v>0</v>
      </c>
      <c r="N39">
        <v>29.047878802354344</v>
      </c>
      <c r="O39">
        <v>48.771676195931654</v>
      </c>
      <c r="P39">
        <v>48.159239164699478</v>
      </c>
      <c r="Q39">
        <v>3.0403884984025558</v>
      </c>
      <c r="R39">
        <v>5.97</v>
      </c>
      <c r="S39">
        <v>3.848256603773585</v>
      </c>
      <c r="T39">
        <v>0</v>
      </c>
      <c r="U39">
        <v>232.29664820993784</v>
      </c>
      <c r="V39">
        <v>1.9263999999999999</v>
      </c>
      <c r="W39">
        <v>5.0010384215991683</v>
      </c>
      <c r="X39">
        <v>19.743099607445863</v>
      </c>
      <c r="Y39">
        <v>0</v>
      </c>
      <c r="Z39">
        <v>0</v>
      </c>
      <c r="AA39">
        <v>10.311036823370841</v>
      </c>
      <c r="AB39">
        <v>9.6667751017917389</v>
      </c>
      <c r="AC39">
        <v>7.1093389737153725</v>
      </c>
      <c r="AD39">
        <v>8.9836701482250518</v>
      </c>
      <c r="AE39">
        <v>11.928461392549185</v>
      </c>
      <c r="AF39">
        <v>0</v>
      </c>
      <c r="AG39">
        <v>0</v>
      </c>
      <c r="AH39">
        <v>37.427211607010712</v>
      </c>
      <c r="AI39">
        <v>4.359635701459089</v>
      </c>
      <c r="AJ39">
        <v>0</v>
      </c>
      <c r="AK39">
        <v>12.572793940135762</v>
      </c>
      <c r="AL39">
        <v>19.044101490791743</v>
      </c>
      <c r="AM39">
        <v>0</v>
      </c>
      <c r="AN39">
        <v>0</v>
      </c>
      <c r="AO39">
        <v>2.3376575040000005</v>
      </c>
      <c r="AP39">
        <v>1.8800873339304065</v>
      </c>
      <c r="AQ39">
        <v>0</v>
      </c>
      <c r="AR39">
        <v>9.4528448000000012</v>
      </c>
      <c r="AS39">
        <v>8.0306607498974856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663.29158099831841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87.382304021094257</v>
      </c>
      <c r="L40">
        <v>35.00037590620245</v>
      </c>
      <c r="M40">
        <v>0</v>
      </c>
      <c r="N40">
        <v>29.047878802354344</v>
      </c>
      <c r="O40">
        <v>48.771676195931654</v>
      </c>
      <c r="P40">
        <v>48.159239164699478</v>
      </c>
      <c r="Q40">
        <v>3.0403884984025558</v>
      </c>
      <c r="R40">
        <v>5.97</v>
      </c>
      <c r="S40">
        <v>3.848256603773585</v>
      </c>
      <c r="T40">
        <v>0</v>
      </c>
      <c r="U40">
        <v>232.29664820993784</v>
      </c>
      <c r="V40">
        <v>1.9263999999999999</v>
      </c>
      <c r="W40">
        <v>5.0010384215991683</v>
      </c>
      <c r="X40">
        <v>19.743099607445863</v>
      </c>
      <c r="Y40">
        <v>0</v>
      </c>
      <c r="Z40">
        <v>0</v>
      </c>
      <c r="AA40">
        <v>10.311036823370841</v>
      </c>
      <c r="AB40">
        <v>9.6667751017917389</v>
      </c>
      <c r="AC40">
        <v>7.1093389737153725</v>
      </c>
      <c r="AD40">
        <v>8.9836701482250518</v>
      </c>
      <c r="AE40">
        <v>11.928461392549185</v>
      </c>
      <c r="AF40">
        <v>0</v>
      </c>
      <c r="AG40">
        <v>0</v>
      </c>
      <c r="AH40">
        <v>37.427211607010712</v>
      </c>
      <c r="AI40">
        <v>4.359635701459089</v>
      </c>
      <c r="AJ40">
        <v>0</v>
      </c>
      <c r="AK40">
        <v>12.572793940135762</v>
      </c>
      <c r="AL40">
        <v>19.044101490791743</v>
      </c>
      <c r="AM40">
        <v>0</v>
      </c>
      <c r="AN40">
        <v>0</v>
      </c>
      <c r="AO40">
        <v>2.3376575040000005</v>
      </c>
      <c r="AP40">
        <v>1.8800873339304065</v>
      </c>
      <c r="AQ40">
        <v>0</v>
      </c>
      <c r="AR40">
        <v>9.4528448000000012</v>
      </c>
      <c r="AS40">
        <v>8.0306607498974856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663.29158099831841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87.382304021094257</v>
      </c>
      <c r="L41">
        <v>35.00037590620245</v>
      </c>
      <c r="M41">
        <v>0</v>
      </c>
      <c r="N41">
        <v>29.047878802354344</v>
      </c>
      <c r="O41">
        <v>48.771676195931654</v>
      </c>
      <c r="P41">
        <v>38.528566289921407</v>
      </c>
      <c r="Q41">
        <v>3.0403884984025558</v>
      </c>
      <c r="R41">
        <v>5.97</v>
      </c>
      <c r="S41">
        <v>3.848256603773585</v>
      </c>
      <c r="T41">
        <v>0</v>
      </c>
      <c r="U41">
        <v>232.29664820993784</v>
      </c>
      <c r="V41">
        <v>1.9263999999999999</v>
      </c>
      <c r="W41">
        <v>5.0010384215991683</v>
      </c>
      <c r="X41">
        <v>19.743099607445863</v>
      </c>
      <c r="Y41">
        <v>0</v>
      </c>
      <c r="Z41">
        <v>0</v>
      </c>
      <c r="AA41">
        <v>10.311036823370841</v>
      </c>
      <c r="AB41">
        <v>9.6667751017917389</v>
      </c>
      <c r="AC41">
        <v>7.1093389737153725</v>
      </c>
      <c r="AD41">
        <v>8.9836701482250518</v>
      </c>
      <c r="AE41">
        <v>11.928461392549185</v>
      </c>
      <c r="AF41">
        <v>0</v>
      </c>
      <c r="AG41">
        <v>0</v>
      </c>
      <c r="AH41">
        <v>37.427211607010712</v>
      </c>
      <c r="AI41">
        <v>4.359635701459089</v>
      </c>
      <c r="AJ41">
        <v>0</v>
      </c>
      <c r="AK41">
        <v>12.572793940135762</v>
      </c>
      <c r="AL41">
        <v>19.044101490791743</v>
      </c>
      <c r="AM41">
        <v>0</v>
      </c>
      <c r="AN41">
        <v>0</v>
      </c>
      <c r="AO41">
        <v>2.3376575040000005</v>
      </c>
      <c r="AP41">
        <v>1.8800873339304065</v>
      </c>
      <c r="AQ41">
        <v>0</v>
      </c>
      <c r="AR41">
        <v>7.5622757384057966</v>
      </c>
      <c r="AS41">
        <v>8.0306607498974856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651.77033906194617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87.382304021094257</v>
      </c>
      <c r="L42">
        <v>35.00037590620245</v>
      </c>
      <c r="M42">
        <v>0</v>
      </c>
      <c r="N42">
        <v>29.047878802354344</v>
      </c>
      <c r="O42">
        <v>48.771676195931654</v>
      </c>
      <c r="P42">
        <v>38.528566289921407</v>
      </c>
      <c r="Q42">
        <v>3.0403884984025558</v>
      </c>
      <c r="R42">
        <v>5.97</v>
      </c>
      <c r="S42">
        <v>3.848256603773585</v>
      </c>
      <c r="T42">
        <v>0</v>
      </c>
      <c r="U42">
        <v>232.29664820993784</v>
      </c>
      <c r="V42">
        <v>1.9263999999999999</v>
      </c>
      <c r="W42">
        <v>5.0010384215991683</v>
      </c>
      <c r="X42">
        <v>19.743099607445863</v>
      </c>
      <c r="Y42">
        <v>0</v>
      </c>
      <c r="Z42">
        <v>0</v>
      </c>
      <c r="AA42">
        <v>10.311036823370841</v>
      </c>
      <c r="AB42">
        <v>9.6667751017917389</v>
      </c>
      <c r="AC42">
        <v>7.1093389737153725</v>
      </c>
      <c r="AD42">
        <v>8.9836701482250518</v>
      </c>
      <c r="AE42">
        <v>11.928461392549185</v>
      </c>
      <c r="AF42">
        <v>0</v>
      </c>
      <c r="AG42">
        <v>0</v>
      </c>
      <c r="AH42">
        <v>37.427211607010712</v>
      </c>
      <c r="AI42">
        <v>4.359635701459089</v>
      </c>
      <c r="AJ42">
        <v>0</v>
      </c>
      <c r="AK42">
        <v>12.572793940135762</v>
      </c>
      <c r="AL42">
        <v>19.044101490791743</v>
      </c>
      <c r="AM42">
        <v>0</v>
      </c>
      <c r="AN42">
        <v>0</v>
      </c>
      <c r="AO42">
        <v>2.3376575040000005</v>
      </c>
      <c r="AP42">
        <v>1.8800873339304065</v>
      </c>
      <c r="AQ42">
        <v>0</v>
      </c>
      <c r="AR42">
        <v>7.5622757384057966</v>
      </c>
      <c r="AS42">
        <v>8.0306607498974856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651.77033906194617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87.382304021094257</v>
      </c>
      <c r="L43">
        <v>35.00037590620245</v>
      </c>
      <c r="M43">
        <v>0</v>
      </c>
      <c r="N43">
        <v>29.047878802354344</v>
      </c>
      <c r="O43">
        <v>48.771676195931654</v>
      </c>
      <c r="P43">
        <v>32.748983584925583</v>
      </c>
      <c r="Q43">
        <v>3.0403884984025558</v>
      </c>
      <c r="R43">
        <v>5.97</v>
      </c>
      <c r="S43">
        <v>3.848256603773585</v>
      </c>
      <c r="T43">
        <v>0</v>
      </c>
      <c r="U43">
        <v>232.29664820993784</v>
      </c>
      <c r="V43">
        <v>1.9263999999999999</v>
      </c>
      <c r="W43">
        <v>5.0010384215991683</v>
      </c>
      <c r="X43">
        <v>19.743099607445863</v>
      </c>
      <c r="Y43">
        <v>0</v>
      </c>
      <c r="Z43">
        <v>0</v>
      </c>
      <c r="AA43">
        <v>10.311036823370841</v>
      </c>
      <c r="AB43">
        <v>9.6667751017917389</v>
      </c>
      <c r="AC43">
        <v>7.1093389737153725</v>
      </c>
      <c r="AD43">
        <v>8.9836701482250518</v>
      </c>
      <c r="AE43">
        <v>11.928461392549185</v>
      </c>
      <c r="AF43">
        <v>0</v>
      </c>
      <c r="AG43">
        <v>0</v>
      </c>
      <c r="AH43">
        <v>37.427211607010712</v>
      </c>
      <c r="AI43">
        <v>4.359635701459089</v>
      </c>
      <c r="AJ43">
        <v>0</v>
      </c>
      <c r="AK43">
        <v>12.572793940135762</v>
      </c>
      <c r="AL43">
        <v>19.044101490791743</v>
      </c>
      <c r="AM43">
        <v>1.2915122670647767</v>
      </c>
      <c r="AN43">
        <v>0</v>
      </c>
      <c r="AO43">
        <v>2.3376575040000005</v>
      </c>
      <c r="AP43">
        <v>1.8800873339304065</v>
      </c>
      <c r="AQ43">
        <v>0</v>
      </c>
      <c r="AR43">
        <v>9.5878853384057958</v>
      </c>
      <c r="AS43">
        <v>8.0306607498974856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649.30787822401521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87.382304021094257</v>
      </c>
      <c r="L44">
        <v>35.00037590620245</v>
      </c>
      <c r="M44">
        <v>0</v>
      </c>
      <c r="N44">
        <v>29.047878802354344</v>
      </c>
      <c r="O44">
        <v>48.771676195931654</v>
      </c>
      <c r="P44">
        <v>32.748983584925583</v>
      </c>
      <c r="Q44">
        <v>3.0403884984025558</v>
      </c>
      <c r="R44">
        <v>5.97</v>
      </c>
      <c r="S44">
        <v>3.848256603773585</v>
      </c>
      <c r="T44">
        <v>0</v>
      </c>
      <c r="U44">
        <v>232.29664820993784</v>
      </c>
      <c r="V44">
        <v>1.9263999999999999</v>
      </c>
      <c r="W44">
        <v>5.0010384215991683</v>
      </c>
      <c r="X44">
        <v>19.743099607445863</v>
      </c>
      <c r="Y44">
        <v>0</v>
      </c>
      <c r="Z44">
        <v>0</v>
      </c>
      <c r="AA44">
        <v>10.311036823370841</v>
      </c>
      <c r="AB44">
        <v>9.6667751017917389</v>
      </c>
      <c r="AC44">
        <v>7.1093389737153725</v>
      </c>
      <c r="AD44">
        <v>8.9836701482250518</v>
      </c>
      <c r="AE44">
        <v>11.928461392549185</v>
      </c>
      <c r="AF44">
        <v>0</v>
      </c>
      <c r="AG44">
        <v>0</v>
      </c>
      <c r="AH44">
        <v>37.427211607010712</v>
      </c>
      <c r="AI44">
        <v>4.359635701459089</v>
      </c>
      <c r="AJ44">
        <v>0</v>
      </c>
      <c r="AK44">
        <v>12.572793940135762</v>
      </c>
      <c r="AL44">
        <v>19.044101490791743</v>
      </c>
      <c r="AM44">
        <v>2.5830249962586787</v>
      </c>
      <c r="AN44">
        <v>0</v>
      </c>
      <c r="AO44">
        <v>2.3376575040000005</v>
      </c>
      <c r="AP44">
        <v>1.8800873339304065</v>
      </c>
      <c r="AQ44">
        <v>0</v>
      </c>
      <c r="AR44">
        <v>9.5878853384057958</v>
      </c>
      <c r="AS44">
        <v>8.0306607498974856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650.59939095320908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87.382304021094257</v>
      </c>
      <c r="L45">
        <v>35.00037590620245</v>
      </c>
      <c r="M45">
        <v>0</v>
      </c>
      <c r="N45">
        <v>29.047878802354344</v>
      </c>
      <c r="O45">
        <v>48.771676195931654</v>
      </c>
      <c r="P45">
        <v>32.92864135235412</v>
      </c>
      <c r="Q45">
        <v>3.0403884984025558</v>
      </c>
      <c r="R45">
        <v>5.97</v>
      </c>
      <c r="S45">
        <v>3.848256603773585</v>
      </c>
      <c r="T45">
        <v>0</v>
      </c>
      <c r="U45">
        <v>232.29664820993784</v>
      </c>
      <c r="V45">
        <v>1.9263999999999999</v>
      </c>
      <c r="W45">
        <v>5.0010384215991683</v>
      </c>
      <c r="X45">
        <v>19.743099607445863</v>
      </c>
      <c r="Y45">
        <v>0</v>
      </c>
      <c r="Z45">
        <v>0</v>
      </c>
      <c r="AA45">
        <v>10.311036823370841</v>
      </c>
      <c r="AB45">
        <v>9.6667751017917389</v>
      </c>
      <c r="AC45">
        <v>7.1093389737153725</v>
      </c>
      <c r="AD45">
        <v>8.9836701482250518</v>
      </c>
      <c r="AE45">
        <v>11.928461392549185</v>
      </c>
      <c r="AF45">
        <v>0</v>
      </c>
      <c r="AG45">
        <v>0</v>
      </c>
      <c r="AH45">
        <v>37.427211607010712</v>
      </c>
      <c r="AI45">
        <v>6.8508563651987906</v>
      </c>
      <c r="AJ45">
        <v>0</v>
      </c>
      <c r="AK45">
        <v>12.572793940135762</v>
      </c>
      <c r="AL45">
        <v>19.044101490791743</v>
      </c>
      <c r="AM45">
        <v>2.5830249962586787</v>
      </c>
      <c r="AN45">
        <v>0</v>
      </c>
      <c r="AO45">
        <v>2.3376575040000005</v>
      </c>
      <c r="AP45">
        <v>1.5667394872682689</v>
      </c>
      <c r="AQ45">
        <v>0</v>
      </c>
      <c r="AR45">
        <v>7.8323570692028976</v>
      </c>
      <c r="AS45">
        <v>3.6203797609663781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646.79111227958106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87.382304021094257</v>
      </c>
      <c r="L46">
        <v>35.00037590620245</v>
      </c>
      <c r="M46">
        <v>0</v>
      </c>
      <c r="N46">
        <v>29.047878802354344</v>
      </c>
      <c r="O46">
        <v>48.771676195931654</v>
      </c>
      <c r="P46">
        <v>32.750131463990556</v>
      </c>
      <c r="Q46">
        <v>3.0403884984025558</v>
      </c>
      <c r="R46">
        <v>5.97</v>
      </c>
      <c r="S46">
        <v>3.848256603773585</v>
      </c>
      <c r="T46">
        <v>0</v>
      </c>
      <c r="U46">
        <v>232.29664820993784</v>
      </c>
      <c r="V46">
        <v>1.9263999999999999</v>
      </c>
      <c r="W46">
        <v>5.0010384215991683</v>
      </c>
      <c r="X46">
        <v>19.743099607445863</v>
      </c>
      <c r="Y46">
        <v>0</v>
      </c>
      <c r="Z46">
        <v>0</v>
      </c>
      <c r="AA46">
        <v>10.311036823370841</v>
      </c>
      <c r="AB46">
        <v>9.6667751017917389</v>
      </c>
      <c r="AC46">
        <v>7.1093389737153725</v>
      </c>
      <c r="AD46">
        <v>8.9836701482250518</v>
      </c>
      <c r="AE46">
        <v>11.928461392549185</v>
      </c>
      <c r="AF46">
        <v>0</v>
      </c>
      <c r="AG46">
        <v>0</v>
      </c>
      <c r="AH46">
        <v>37.427211607010712</v>
      </c>
      <c r="AI46">
        <v>6.8508563651987906</v>
      </c>
      <c r="AJ46">
        <v>0</v>
      </c>
      <c r="AK46">
        <v>12.572793940135762</v>
      </c>
      <c r="AL46">
        <v>19.044101490791743</v>
      </c>
      <c r="AM46">
        <v>2.5830249962586787</v>
      </c>
      <c r="AN46">
        <v>0</v>
      </c>
      <c r="AO46">
        <v>2.3376575040000005</v>
      </c>
      <c r="AP46">
        <v>1.5667394872682689</v>
      </c>
      <c r="AQ46">
        <v>0</v>
      </c>
      <c r="AR46">
        <v>7.8323570692028976</v>
      </c>
      <c r="AS46">
        <v>3.6203797609663781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646.61260239121748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87.228533126726461</v>
      </c>
      <c r="L47">
        <v>35.001363882374164</v>
      </c>
      <c r="M47">
        <v>0</v>
      </c>
      <c r="N47">
        <v>29.047878802354344</v>
      </c>
      <c r="O47">
        <v>48.771676195931654</v>
      </c>
      <c r="P47">
        <v>43.342519714555579</v>
      </c>
      <c r="Q47">
        <v>2.9498919083969461</v>
      </c>
      <c r="R47">
        <v>5.7773826415094334</v>
      </c>
      <c r="S47">
        <v>3.848256603773585</v>
      </c>
      <c r="T47">
        <v>0</v>
      </c>
      <c r="U47">
        <v>232.29664820993784</v>
      </c>
      <c r="V47">
        <v>1.9263999999999999</v>
      </c>
      <c r="W47">
        <v>4.8174174509981853</v>
      </c>
      <c r="X47">
        <v>19.262612463836319</v>
      </c>
      <c r="Y47">
        <v>0</v>
      </c>
      <c r="Z47">
        <v>0</v>
      </c>
      <c r="AA47">
        <v>10.311036823370841</v>
      </c>
      <c r="AB47">
        <v>9.6667751017917389</v>
      </c>
      <c r="AC47">
        <v>7.1093389737153725</v>
      </c>
      <c r="AD47">
        <v>8.9836701482250518</v>
      </c>
      <c r="AE47">
        <v>11.928461392549185</v>
      </c>
      <c r="AF47">
        <v>0</v>
      </c>
      <c r="AG47">
        <v>0</v>
      </c>
      <c r="AH47">
        <v>37.427211607010712</v>
      </c>
      <c r="AI47">
        <v>6.8508563651987906</v>
      </c>
      <c r="AJ47">
        <v>0</v>
      </c>
      <c r="AK47">
        <v>12.572793940135762</v>
      </c>
      <c r="AL47">
        <v>19.044101490791743</v>
      </c>
      <c r="AM47">
        <v>2.5830249962586787</v>
      </c>
      <c r="AN47">
        <v>0</v>
      </c>
      <c r="AO47">
        <v>2.3376575040000005</v>
      </c>
      <c r="AP47">
        <v>1.0653827802343003</v>
      </c>
      <c r="AQ47">
        <v>0</v>
      </c>
      <c r="AR47">
        <v>7.8323570692028976</v>
      </c>
      <c r="AS47">
        <v>4.9368815763195144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656.92013076919886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87.228533126726461</v>
      </c>
      <c r="L48">
        <v>35.001363882374164</v>
      </c>
      <c r="M48">
        <v>0</v>
      </c>
      <c r="N48">
        <v>29.047878802354344</v>
      </c>
      <c r="O48">
        <v>48.771676195931654</v>
      </c>
      <c r="P48">
        <v>43.342519714555579</v>
      </c>
      <c r="Q48">
        <v>2.9498919083969461</v>
      </c>
      <c r="R48">
        <v>5.7773826415094334</v>
      </c>
      <c r="S48">
        <v>3.848256603773585</v>
      </c>
      <c r="T48">
        <v>0</v>
      </c>
      <c r="U48">
        <v>232.29664820993784</v>
      </c>
      <c r="V48">
        <v>1.9263999999999999</v>
      </c>
      <c r="W48">
        <v>4.8174174509981853</v>
      </c>
      <c r="X48">
        <v>19.262612463836319</v>
      </c>
      <c r="Y48">
        <v>0</v>
      </c>
      <c r="Z48">
        <v>0</v>
      </c>
      <c r="AA48">
        <v>10.311036823370841</v>
      </c>
      <c r="AB48">
        <v>9.6667751017917389</v>
      </c>
      <c r="AC48">
        <v>7.1093389737153725</v>
      </c>
      <c r="AD48">
        <v>8.9836701482250518</v>
      </c>
      <c r="AE48">
        <v>11.928461392549185</v>
      </c>
      <c r="AF48">
        <v>0</v>
      </c>
      <c r="AG48">
        <v>0</v>
      </c>
      <c r="AH48">
        <v>37.427211607010712</v>
      </c>
      <c r="AI48">
        <v>6.8508563651987906</v>
      </c>
      <c r="AJ48">
        <v>0</v>
      </c>
      <c r="AK48">
        <v>12.572793940135762</v>
      </c>
      <c r="AL48">
        <v>19.044101490791743</v>
      </c>
      <c r="AM48">
        <v>2.5830249962586787</v>
      </c>
      <c r="AN48">
        <v>0</v>
      </c>
      <c r="AO48">
        <v>3.0209728760000005</v>
      </c>
      <c r="AP48">
        <v>2.3187744208404313</v>
      </c>
      <c r="AQ48">
        <v>0</v>
      </c>
      <c r="AR48">
        <v>9.5878853384057958</v>
      </c>
      <c r="AS48">
        <v>4.9368815763195144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660.61236605100794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87.228533126726461</v>
      </c>
      <c r="L49">
        <v>35.001363882374164</v>
      </c>
      <c r="M49">
        <v>0</v>
      </c>
      <c r="N49">
        <v>29.047903576696161</v>
      </c>
      <c r="O49">
        <v>48.780271029640161</v>
      </c>
      <c r="P49">
        <v>43.342519714555579</v>
      </c>
      <c r="Q49">
        <v>2.9498919083969461</v>
      </c>
      <c r="R49">
        <v>5.7773826415094334</v>
      </c>
      <c r="S49">
        <v>3.848256603773585</v>
      </c>
      <c r="T49">
        <v>0</v>
      </c>
      <c r="U49">
        <v>232.29664820993784</v>
      </c>
      <c r="V49">
        <v>1.9300342688039458</v>
      </c>
      <c r="W49">
        <v>4.8174174509981853</v>
      </c>
      <c r="X49">
        <v>19.262612463836319</v>
      </c>
      <c r="Y49">
        <v>0</v>
      </c>
      <c r="Z49">
        <v>0</v>
      </c>
      <c r="AA49">
        <v>6.8608825185185207</v>
      </c>
      <c r="AB49">
        <v>9.6667751017917389</v>
      </c>
      <c r="AC49">
        <v>7.1093389737153725</v>
      </c>
      <c r="AD49">
        <v>8.9836701482250518</v>
      </c>
      <c r="AE49">
        <v>0</v>
      </c>
      <c r="AF49">
        <v>0</v>
      </c>
      <c r="AG49">
        <v>0</v>
      </c>
      <c r="AH49">
        <v>37.427211607010712</v>
      </c>
      <c r="AI49">
        <v>6.8508563651987906</v>
      </c>
      <c r="AJ49">
        <v>0</v>
      </c>
      <c r="AK49">
        <v>12.572793940135762</v>
      </c>
      <c r="AL49">
        <v>19.044101490791743</v>
      </c>
      <c r="AM49">
        <v>1.2915122670647767</v>
      </c>
      <c r="AN49">
        <v>0</v>
      </c>
      <c r="AO49">
        <v>3.0209728760000005</v>
      </c>
      <c r="AP49">
        <v>1.2220568305441595</v>
      </c>
      <c r="AQ49">
        <v>0</v>
      </c>
      <c r="AR49">
        <v>9.5878853384057958</v>
      </c>
      <c r="AS49">
        <v>4.9368815763195144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642.85777391097065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87.228533126726461</v>
      </c>
      <c r="L50">
        <v>35.001363882374164</v>
      </c>
      <c r="M50">
        <v>0</v>
      </c>
      <c r="N50">
        <v>29.047903576696161</v>
      </c>
      <c r="O50">
        <v>48.780271029640161</v>
      </c>
      <c r="P50">
        <v>33.711393105300026</v>
      </c>
      <c r="Q50">
        <v>2.9498919083969461</v>
      </c>
      <c r="R50">
        <v>5.7773826415094334</v>
      </c>
      <c r="S50">
        <v>3.848256603773585</v>
      </c>
      <c r="T50">
        <v>0</v>
      </c>
      <c r="U50">
        <v>232.29664820993784</v>
      </c>
      <c r="V50">
        <v>1.9300342688039458</v>
      </c>
      <c r="W50">
        <v>4.8174174509981853</v>
      </c>
      <c r="X50">
        <v>19.262612463836319</v>
      </c>
      <c r="Y50">
        <v>0</v>
      </c>
      <c r="Z50">
        <v>0</v>
      </c>
      <c r="AA50">
        <v>3.4207781460384439</v>
      </c>
      <c r="AB50">
        <v>9.6667751017917389</v>
      </c>
      <c r="AC50">
        <v>7.1093389737153725</v>
      </c>
      <c r="AD50">
        <v>8.9836701482250518</v>
      </c>
      <c r="AE50">
        <v>0</v>
      </c>
      <c r="AF50">
        <v>0</v>
      </c>
      <c r="AG50">
        <v>0</v>
      </c>
      <c r="AH50">
        <v>37.427211607010712</v>
      </c>
      <c r="AI50">
        <v>4.671038284426551</v>
      </c>
      <c r="AJ50">
        <v>0</v>
      </c>
      <c r="AK50">
        <v>12.572793940135762</v>
      </c>
      <c r="AL50">
        <v>19.044101490791743</v>
      </c>
      <c r="AM50">
        <v>0</v>
      </c>
      <c r="AN50">
        <v>0</v>
      </c>
      <c r="AO50">
        <v>3.0209728760000005</v>
      </c>
      <c r="AP50">
        <v>1.2220568305441595</v>
      </c>
      <c r="AQ50">
        <v>0</v>
      </c>
      <c r="AR50">
        <v>7.8323570692028976</v>
      </c>
      <c r="AS50">
        <v>4.9368815763195144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624.55968431219503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86.880929397276105</v>
      </c>
      <c r="L51">
        <v>33.684350903022107</v>
      </c>
      <c r="M51">
        <v>0</v>
      </c>
      <c r="N51">
        <v>15.409400701156494</v>
      </c>
      <c r="O51">
        <v>25.041117903383071</v>
      </c>
      <c r="P51">
        <v>33.711393105300026</v>
      </c>
      <c r="Q51">
        <v>2.8904477805695148</v>
      </c>
      <c r="R51">
        <v>5.7764181368948249</v>
      </c>
      <c r="S51">
        <v>3.8550266441281136</v>
      </c>
      <c r="T51">
        <v>0</v>
      </c>
      <c r="U51">
        <v>198.58923591482545</v>
      </c>
      <c r="V51">
        <v>1.9300342688039458</v>
      </c>
      <c r="W51">
        <v>4.8174174509981853</v>
      </c>
      <c r="X51">
        <v>19.262612463836319</v>
      </c>
      <c r="Y51">
        <v>0</v>
      </c>
      <c r="Z51">
        <v>0</v>
      </c>
      <c r="AA51">
        <v>3.4207781460384439</v>
      </c>
      <c r="AB51">
        <v>9.6667751017917389</v>
      </c>
      <c r="AC51">
        <v>7.1093389737153725</v>
      </c>
      <c r="AD51">
        <v>8.9836701482250518</v>
      </c>
      <c r="AE51">
        <v>0</v>
      </c>
      <c r="AF51">
        <v>0</v>
      </c>
      <c r="AG51">
        <v>0</v>
      </c>
      <c r="AH51">
        <v>37.427211607010712</v>
      </c>
      <c r="AI51">
        <v>4.671038284426551</v>
      </c>
      <c r="AJ51">
        <v>0</v>
      </c>
      <c r="AK51">
        <v>12.572793940135762</v>
      </c>
      <c r="AL51">
        <v>19.044101490791743</v>
      </c>
      <c r="AM51">
        <v>0</v>
      </c>
      <c r="AN51">
        <v>0</v>
      </c>
      <c r="AO51">
        <v>3.0209728760000005</v>
      </c>
      <c r="AP51">
        <v>1.5667394872682689</v>
      </c>
      <c r="AQ51">
        <v>0</v>
      </c>
      <c r="AR51">
        <v>7.8323570692028976</v>
      </c>
      <c r="AS51">
        <v>5.2660070301577981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552.4301688249584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86.880929397276105</v>
      </c>
      <c r="L52">
        <v>33.684350903022107</v>
      </c>
      <c r="M52">
        <v>0</v>
      </c>
      <c r="N52">
        <v>15.409400701156494</v>
      </c>
      <c r="O52">
        <v>25.041117903383071</v>
      </c>
      <c r="P52">
        <v>33.711393105300026</v>
      </c>
      <c r="Q52">
        <v>2.8904477805695148</v>
      </c>
      <c r="R52">
        <v>5.7764181368948249</v>
      </c>
      <c r="S52">
        <v>3.8550266441281136</v>
      </c>
      <c r="T52">
        <v>0</v>
      </c>
      <c r="U52">
        <v>169.71050486572972</v>
      </c>
      <c r="V52">
        <v>1.9300342688039458</v>
      </c>
      <c r="W52">
        <v>4.8174174509981853</v>
      </c>
      <c r="X52">
        <v>19.262612463836319</v>
      </c>
      <c r="Y52">
        <v>0</v>
      </c>
      <c r="Z52">
        <v>0</v>
      </c>
      <c r="AA52">
        <v>3.4207781460384439</v>
      </c>
      <c r="AB52">
        <v>9.6667751017917389</v>
      </c>
      <c r="AC52">
        <v>7.1093389737153725</v>
      </c>
      <c r="AD52">
        <v>8.9836701482250518</v>
      </c>
      <c r="AE52">
        <v>0</v>
      </c>
      <c r="AF52">
        <v>0</v>
      </c>
      <c r="AG52">
        <v>0</v>
      </c>
      <c r="AH52">
        <v>37.427211607010712</v>
      </c>
      <c r="AI52">
        <v>4.671038284426551</v>
      </c>
      <c r="AJ52">
        <v>0</v>
      </c>
      <c r="AK52">
        <v>12.572793940135762</v>
      </c>
      <c r="AL52">
        <v>19.044101490791743</v>
      </c>
      <c r="AM52">
        <v>0</v>
      </c>
      <c r="AN52">
        <v>0</v>
      </c>
      <c r="AO52">
        <v>3.0209728760000005</v>
      </c>
      <c r="AP52">
        <v>1.5667394872682689</v>
      </c>
      <c r="AQ52">
        <v>0</v>
      </c>
      <c r="AR52">
        <v>7.8323570692028976</v>
      </c>
      <c r="AS52">
        <v>5.2660070301577981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523.55143777586261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86.880929397276105</v>
      </c>
      <c r="L53">
        <v>33.684350903022107</v>
      </c>
      <c r="M53">
        <v>0</v>
      </c>
      <c r="N53">
        <v>15.409400701156494</v>
      </c>
      <c r="O53">
        <v>25.041117903383071</v>
      </c>
      <c r="P53">
        <v>33.711393105300026</v>
      </c>
      <c r="Q53">
        <v>2.8904477805695148</v>
      </c>
      <c r="R53">
        <v>5.7764181368948249</v>
      </c>
      <c r="S53">
        <v>3.8550266441281136</v>
      </c>
      <c r="T53">
        <v>0</v>
      </c>
      <c r="U53">
        <v>146.44289905999921</v>
      </c>
      <c r="V53">
        <v>1.9300342688039458</v>
      </c>
      <c r="W53">
        <v>4.8174174509981853</v>
      </c>
      <c r="X53">
        <v>19.262612463836319</v>
      </c>
      <c r="Y53">
        <v>0</v>
      </c>
      <c r="Z53">
        <v>0</v>
      </c>
      <c r="AA53">
        <v>3.4207781460384439</v>
      </c>
      <c r="AB53">
        <v>9.6667751017917389</v>
      </c>
      <c r="AC53">
        <v>7.1093389737153725</v>
      </c>
      <c r="AD53">
        <v>8.9836701482250518</v>
      </c>
      <c r="AE53">
        <v>0</v>
      </c>
      <c r="AF53">
        <v>0</v>
      </c>
      <c r="AG53">
        <v>0</v>
      </c>
      <c r="AH53">
        <v>37.427211607010712</v>
      </c>
      <c r="AI53">
        <v>4.671038284426551</v>
      </c>
      <c r="AJ53">
        <v>0</v>
      </c>
      <c r="AK53">
        <v>12.572793940135762</v>
      </c>
      <c r="AL53">
        <v>19.044101490791743</v>
      </c>
      <c r="AM53">
        <v>0</v>
      </c>
      <c r="AN53">
        <v>0</v>
      </c>
      <c r="AO53">
        <v>2.8771169280000009</v>
      </c>
      <c r="AP53">
        <v>1.4100654369584098</v>
      </c>
      <c r="AQ53">
        <v>0</v>
      </c>
      <c r="AR53">
        <v>9.5878853384057958</v>
      </c>
      <c r="AS53">
        <v>6.5825088455109331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503.05533205637835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86.880929397276105</v>
      </c>
      <c r="L54">
        <v>33.684350903022107</v>
      </c>
      <c r="M54">
        <v>0</v>
      </c>
      <c r="N54">
        <v>15.409400701156494</v>
      </c>
      <c r="O54">
        <v>25.041117903383071</v>
      </c>
      <c r="P54">
        <v>33.711393105300026</v>
      </c>
      <c r="Q54">
        <v>2.8904477805695148</v>
      </c>
      <c r="R54">
        <v>5.7764181368948249</v>
      </c>
      <c r="S54">
        <v>3.8550266441281136</v>
      </c>
      <c r="T54">
        <v>0</v>
      </c>
      <c r="U54">
        <v>144.47799138280578</v>
      </c>
      <c r="V54">
        <v>1.9300342688039458</v>
      </c>
      <c r="W54">
        <v>4.8174174509981853</v>
      </c>
      <c r="X54">
        <v>19.262612463836319</v>
      </c>
      <c r="Y54">
        <v>0</v>
      </c>
      <c r="Z54">
        <v>0</v>
      </c>
      <c r="AA54">
        <v>3.4207781460384439</v>
      </c>
      <c r="AB54">
        <v>9.6667751017917389</v>
      </c>
      <c r="AC54">
        <v>7.1093389737153725</v>
      </c>
      <c r="AD54">
        <v>8.9836701482250518</v>
      </c>
      <c r="AE54">
        <v>0</v>
      </c>
      <c r="AF54">
        <v>0</v>
      </c>
      <c r="AG54">
        <v>0</v>
      </c>
      <c r="AH54">
        <v>37.427211607010712</v>
      </c>
      <c r="AI54">
        <v>4.671038284426551</v>
      </c>
      <c r="AJ54">
        <v>0</v>
      </c>
      <c r="AK54">
        <v>12.572793940135762</v>
      </c>
      <c r="AL54">
        <v>19.044101490791743</v>
      </c>
      <c r="AM54">
        <v>0</v>
      </c>
      <c r="AN54">
        <v>0</v>
      </c>
      <c r="AO54">
        <v>2.8771169280000009</v>
      </c>
      <c r="AP54">
        <v>1.4100654369584098</v>
      </c>
      <c r="AQ54">
        <v>0</v>
      </c>
      <c r="AR54">
        <v>9.5878853384057958</v>
      </c>
      <c r="AS54">
        <v>6.5825088455109331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501.09042437918492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86.880929397276105</v>
      </c>
      <c r="L55">
        <v>33.684350903022107</v>
      </c>
      <c r="M55">
        <v>0</v>
      </c>
      <c r="N55">
        <v>15.409400701156494</v>
      </c>
      <c r="O55">
        <v>25.041117903383071</v>
      </c>
      <c r="P55">
        <v>33.711393105300026</v>
      </c>
      <c r="Q55">
        <v>2.8904477805695148</v>
      </c>
      <c r="R55">
        <v>5.7764181368948249</v>
      </c>
      <c r="S55">
        <v>3.8550266441281136</v>
      </c>
      <c r="T55">
        <v>0</v>
      </c>
      <c r="U55">
        <v>144.47799138280578</v>
      </c>
      <c r="V55">
        <v>1.9300342688039458</v>
      </c>
      <c r="W55">
        <v>4.8174174509981853</v>
      </c>
      <c r="X55">
        <v>19.262612463836319</v>
      </c>
      <c r="Y55">
        <v>0</v>
      </c>
      <c r="Z55">
        <v>0</v>
      </c>
      <c r="AA55">
        <v>3.4207781460384439</v>
      </c>
      <c r="AB55">
        <v>9.6667751017917389</v>
      </c>
      <c r="AC55">
        <v>7.1093389737153725</v>
      </c>
      <c r="AD55">
        <v>8.9836701482250518</v>
      </c>
      <c r="AE55">
        <v>0</v>
      </c>
      <c r="AF55">
        <v>0</v>
      </c>
      <c r="AG55">
        <v>0</v>
      </c>
      <c r="AH55">
        <v>37.427211607010712</v>
      </c>
      <c r="AI55">
        <v>4.671038284426551</v>
      </c>
      <c r="AJ55">
        <v>0</v>
      </c>
      <c r="AK55">
        <v>12.572793940135762</v>
      </c>
      <c r="AL55">
        <v>19.044101490791743</v>
      </c>
      <c r="AM55">
        <v>0</v>
      </c>
      <c r="AN55">
        <v>0</v>
      </c>
      <c r="AO55">
        <v>2.9490449020000007</v>
      </c>
      <c r="AP55">
        <v>2.6634570775645408</v>
      </c>
      <c r="AQ55">
        <v>0</v>
      </c>
      <c r="AR55">
        <v>8.1024384000000005</v>
      </c>
      <c r="AS55">
        <v>6.5825088455109331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500.93029705538527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86.880929397276105</v>
      </c>
      <c r="L56">
        <v>33.684350903022107</v>
      </c>
      <c r="M56">
        <v>0</v>
      </c>
      <c r="N56">
        <v>15.409400701156494</v>
      </c>
      <c r="O56">
        <v>25.041117903383071</v>
      </c>
      <c r="P56">
        <v>33.711393105300026</v>
      </c>
      <c r="Q56">
        <v>2.8904477805695148</v>
      </c>
      <c r="R56">
        <v>5.7764181368948249</v>
      </c>
      <c r="S56">
        <v>3.8550266441281136</v>
      </c>
      <c r="T56">
        <v>0</v>
      </c>
      <c r="U56">
        <v>144.47799138280578</v>
      </c>
      <c r="V56">
        <v>1.9300342688039458</v>
      </c>
      <c r="W56">
        <v>4.8174174509981853</v>
      </c>
      <c r="X56">
        <v>19.262612463836319</v>
      </c>
      <c r="Y56">
        <v>0</v>
      </c>
      <c r="Z56">
        <v>0</v>
      </c>
      <c r="AA56">
        <v>3.4207781460384439</v>
      </c>
      <c r="AB56">
        <v>9.6667751017917389</v>
      </c>
      <c r="AC56">
        <v>7.1093389737153725</v>
      </c>
      <c r="AD56">
        <v>8.9836701482250518</v>
      </c>
      <c r="AE56">
        <v>0</v>
      </c>
      <c r="AF56">
        <v>0</v>
      </c>
      <c r="AG56">
        <v>0</v>
      </c>
      <c r="AH56">
        <v>37.427211607010712</v>
      </c>
      <c r="AI56">
        <v>4.671038284426551</v>
      </c>
      <c r="AJ56">
        <v>0</v>
      </c>
      <c r="AK56">
        <v>12.572793940135762</v>
      </c>
      <c r="AL56">
        <v>19.044101490791743</v>
      </c>
      <c r="AM56">
        <v>0</v>
      </c>
      <c r="AN56">
        <v>0</v>
      </c>
      <c r="AO56">
        <v>2.9490449020000007</v>
      </c>
      <c r="AP56">
        <v>1.7234135375781281</v>
      </c>
      <c r="AQ56">
        <v>0</v>
      </c>
      <c r="AR56">
        <v>8.1024384000000005</v>
      </c>
      <c r="AS56">
        <v>6.5825088455109331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499.99025351539888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86.880929397276105</v>
      </c>
      <c r="L57">
        <v>33.710194434030278</v>
      </c>
      <c r="M57">
        <v>0</v>
      </c>
      <c r="N57">
        <v>15.409275392315859</v>
      </c>
      <c r="O57">
        <v>25.039176358979532</v>
      </c>
      <c r="P57">
        <v>33.710091593687949</v>
      </c>
      <c r="Q57">
        <v>2.8904477805695148</v>
      </c>
      <c r="R57">
        <v>5.7764181368948249</v>
      </c>
      <c r="S57">
        <v>3.8550266441281136</v>
      </c>
      <c r="T57">
        <v>0</v>
      </c>
      <c r="U57">
        <v>173.38164424081242</v>
      </c>
      <c r="V57">
        <v>1.9300342688039458</v>
      </c>
      <c r="W57">
        <v>4.8174174509981853</v>
      </c>
      <c r="X57">
        <v>19.262612463836319</v>
      </c>
      <c r="Y57">
        <v>0</v>
      </c>
      <c r="Z57">
        <v>0</v>
      </c>
      <c r="AA57">
        <v>3.4207781460384439</v>
      </c>
      <c r="AB57">
        <v>9.6667751017917389</v>
      </c>
      <c r="AC57">
        <v>7.1093389737153725</v>
      </c>
      <c r="AD57">
        <v>8.9836701482250518</v>
      </c>
      <c r="AE57">
        <v>0</v>
      </c>
      <c r="AF57">
        <v>0</v>
      </c>
      <c r="AG57">
        <v>0</v>
      </c>
      <c r="AH57">
        <v>37.427211607010712</v>
      </c>
      <c r="AI57">
        <v>4.671038284426551</v>
      </c>
      <c r="AJ57">
        <v>0</v>
      </c>
      <c r="AK57">
        <v>12.572793940135762</v>
      </c>
      <c r="AL57">
        <v>19.044101490791743</v>
      </c>
      <c r="AM57">
        <v>0</v>
      </c>
      <c r="AN57">
        <v>0</v>
      </c>
      <c r="AO57">
        <v>2.9490449020000007</v>
      </c>
      <c r="AP57">
        <v>1.7234135375781281</v>
      </c>
      <c r="AQ57">
        <v>0</v>
      </c>
      <c r="AR57">
        <v>8.1024384000000005</v>
      </c>
      <c r="AS57">
        <v>6.5825088455109331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528.91638153955739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86.880929397276105</v>
      </c>
      <c r="L58">
        <v>33.710194434030278</v>
      </c>
      <c r="M58">
        <v>0</v>
      </c>
      <c r="N58">
        <v>15.409275392315859</v>
      </c>
      <c r="O58">
        <v>25.039176358979532</v>
      </c>
      <c r="P58">
        <v>33.710091593687949</v>
      </c>
      <c r="Q58">
        <v>2.8904477805695148</v>
      </c>
      <c r="R58">
        <v>5.7764181368948249</v>
      </c>
      <c r="S58">
        <v>3.8550266441281136</v>
      </c>
      <c r="T58">
        <v>0</v>
      </c>
      <c r="U58">
        <v>173.38164424081242</v>
      </c>
      <c r="V58">
        <v>1.9300342688039458</v>
      </c>
      <c r="W58">
        <v>4.8174174509981853</v>
      </c>
      <c r="X58">
        <v>19.262612463836319</v>
      </c>
      <c r="Y58">
        <v>0</v>
      </c>
      <c r="Z58">
        <v>0</v>
      </c>
      <c r="AA58">
        <v>3.4207781460384439</v>
      </c>
      <c r="AB58">
        <v>9.6667751017917389</v>
      </c>
      <c r="AC58">
        <v>7.1093389737153725</v>
      </c>
      <c r="AD58">
        <v>8.9836701482250518</v>
      </c>
      <c r="AE58">
        <v>0</v>
      </c>
      <c r="AF58">
        <v>0</v>
      </c>
      <c r="AG58">
        <v>0</v>
      </c>
      <c r="AH58">
        <v>37.427211607010712</v>
      </c>
      <c r="AI58">
        <v>4.671038284426551</v>
      </c>
      <c r="AJ58">
        <v>0</v>
      </c>
      <c r="AK58">
        <v>12.572793940135762</v>
      </c>
      <c r="AL58">
        <v>19.044101490791743</v>
      </c>
      <c r="AM58">
        <v>0</v>
      </c>
      <c r="AN58">
        <v>0</v>
      </c>
      <c r="AO58">
        <v>2.9490449020000007</v>
      </c>
      <c r="AP58">
        <v>1.7234135375781281</v>
      </c>
      <c r="AQ58">
        <v>0</v>
      </c>
      <c r="AR58">
        <v>8.1024384000000005</v>
      </c>
      <c r="AS58">
        <v>6.5825088455109331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528.91638153955739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86.880929397276105</v>
      </c>
      <c r="L59">
        <v>33.710194434030278</v>
      </c>
      <c r="M59">
        <v>0</v>
      </c>
      <c r="N59">
        <v>29.047878802354344</v>
      </c>
      <c r="O59">
        <v>48.771676195931654</v>
      </c>
      <c r="P59">
        <v>33.710091593687949</v>
      </c>
      <c r="Q59">
        <v>2.8904477805695148</v>
      </c>
      <c r="R59">
        <v>5.7764181368948249</v>
      </c>
      <c r="S59">
        <v>3.8550266441281136</v>
      </c>
      <c r="T59">
        <v>0</v>
      </c>
      <c r="U59">
        <v>199.3722205758117</v>
      </c>
      <c r="V59">
        <v>1.9286761875511873</v>
      </c>
      <c r="W59">
        <v>4.8185750465282755</v>
      </c>
      <c r="X59">
        <v>17.338341707691068</v>
      </c>
      <c r="Y59">
        <v>0</v>
      </c>
      <c r="Z59">
        <v>0</v>
      </c>
      <c r="AA59">
        <v>3.4207781460384439</v>
      </c>
      <c r="AB59">
        <v>9.6667751017917389</v>
      </c>
      <c r="AC59">
        <v>7.1093389737153725</v>
      </c>
      <c r="AD59">
        <v>8.9836701482250518</v>
      </c>
      <c r="AE59">
        <v>0</v>
      </c>
      <c r="AF59">
        <v>0</v>
      </c>
      <c r="AG59">
        <v>0</v>
      </c>
      <c r="AH59">
        <v>37.427211607010712</v>
      </c>
      <c r="AI59">
        <v>6.8508563651987906</v>
      </c>
      <c r="AJ59">
        <v>0</v>
      </c>
      <c r="AK59">
        <v>12.572793940135762</v>
      </c>
      <c r="AL59">
        <v>19.044101490791743</v>
      </c>
      <c r="AM59">
        <v>0</v>
      </c>
      <c r="AN59">
        <v>0</v>
      </c>
      <c r="AO59">
        <v>2.9490449020000007</v>
      </c>
      <c r="AP59">
        <v>1.7234135375781281</v>
      </c>
      <c r="AQ59">
        <v>0</v>
      </c>
      <c r="AR59">
        <v>8.1024384000000005</v>
      </c>
      <c r="AS59">
        <v>6.5825088455109331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592.53340796045154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86.880929397276105</v>
      </c>
      <c r="L60">
        <v>33.710194434030278</v>
      </c>
      <c r="M60">
        <v>0</v>
      </c>
      <c r="N60">
        <v>29.047878802354344</v>
      </c>
      <c r="O60">
        <v>48.771676195931654</v>
      </c>
      <c r="P60">
        <v>33.710091593687949</v>
      </c>
      <c r="Q60">
        <v>2.8904477805695148</v>
      </c>
      <c r="R60">
        <v>5.7764181368948249</v>
      </c>
      <c r="S60">
        <v>3.8550266441281136</v>
      </c>
      <c r="T60">
        <v>0</v>
      </c>
      <c r="U60">
        <v>214.63673399720207</v>
      </c>
      <c r="V60">
        <v>1.9286761875511873</v>
      </c>
      <c r="W60">
        <v>4.8185750465282755</v>
      </c>
      <c r="X60">
        <v>17.338341707691068</v>
      </c>
      <c r="Y60">
        <v>0</v>
      </c>
      <c r="Z60">
        <v>0</v>
      </c>
      <c r="AA60">
        <v>6.8608825185185207</v>
      </c>
      <c r="AB60">
        <v>9.6667751017917389</v>
      </c>
      <c r="AC60">
        <v>7.1093389737153725</v>
      </c>
      <c r="AD60">
        <v>8.9836701482250518</v>
      </c>
      <c r="AE60">
        <v>0</v>
      </c>
      <c r="AF60">
        <v>0</v>
      </c>
      <c r="AG60">
        <v>0</v>
      </c>
      <c r="AH60">
        <v>37.427211607010712</v>
      </c>
      <c r="AI60">
        <v>6.8508563651987906</v>
      </c>
      <c r="AJ60">
        <v>0</v>
      </c>
      <c r="AK60">
        <v>12.572793940135762</v>
      </c>
      <c r="AL60">
        <v>19.044101490791743</v>
      </c>
      <c r="AM60">
        <v>0</v>
      </c>
      <c r="AN60">
        <v>0</v>
      </c>
      <c r="AO60">
        <v>2.9490449020000007</v>
      </c>
      <c r="AP60">
        <v>1.7234135375781281</v>
      </c>
      <c r="AQ60">
        <v>0</v>
      </c>
      <c r="AR60">
        <v>8.1024384000000005</v>
      </c>
      <c r="AS60">
        <v>6.5825088455109331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611.23802575432205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86.880929397276105</v>
      </c>
      <c r="L61">
        <v>33.710194434030278</v>
      </c>
      <c r="M61">
        <v>0</v>
      </c>
      <c r="N61">
        <v>29.047878802354344</v>
      </c>
      <c r="O61">
        <v>48.771676195931654</v>
      </c>
      <c r="P61">
        <v>33.710091593687949</v>
      </c>
      <c r="Q61">
        <v>2.8904477805695148</v>
      </c>
      <c r="R61">
        <v>5.7764181368948249</v>
      </c>
      <c r="S61">
        <v>3.8550266441281136</v>
      </c>
      <c r="T61">
        <v>0</v>
      </c>
      <c r="U61">
        <v>227.75315700674537</v>
      </c>
      <c r="V61">
        <v>1.9286761875511873</v>
      </c>
      <c r="W61">
        <v>4.8185750465282755</v>
      </c>
      <c r="X61">
        <v>17.338341707691068</v>
      </c>
      <c r="Y61">
        <v>0</v>
      </c>
      <c r="Z61">
        <v>0</v>
      </c>
      <c r="AA61">
        <v>6.8608825185185207</v>
      </c>
      <c r="AB61">
        <v>9.6667751017917389</v>
      </c>
      <c r="AC61">
        <v>7.1093389737153725</v>
      </c>
      <c r="AD61">
        <v>8.9836701482250518</v>
      </c>
      <c r="AE61">
        <v>0</v>
      </c>
      <c r="AF61">
        <v>0</v>
      </c>
      <c r="AG61">
        <v>0</v>
      </c>
      <c r="AH61">
        <v>37.427211607010712</v>
      </c>
      <c r="AI61">
        <v>6.8508563651987906</v>
      </c>
      <c r="AJ61">
        <v>0</v>
      </c>
      <c r="AK61">
        <v>12.572793940135762</v>
      </c>
      <c r="AL61">
        <v>11.369612800000002</v>
      </c>
      <c r="AM61">
        <v>0</v>
      </c>
      <c r="AN61">
        <v>0</v>
      </c>
      <c r="AO61">
        <v>3.0209728760000005</v>
      </c>
      <c r="AP61">
        <v>1.5667394872682689</v>
      </c>
      <c r="AQ61">
        <v>0</v>
      </c>
      <c r="AR61">
        <v>8.1024384000000005</v>
      </c>
      <c r="AS61">
        <v>6.5825088455109331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616.59521399676373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86.880929397276105</v>
      </c>
      <c r="L62">
        <v>33.710194434030278</v>
      </c>
      <c r="M62">
        <v>0</v>
      </c>
      <c r="N62">
        <v>29.047878802354344</v>
      </c>
      <c r="O62">
        <v>48.771676195931654</v>
      </c>
      <c r="P62">
        <v>33.710091593687949</v>
      </c>
      <c r="Q62">
        <v>2.8904477805695148</v>
      </c>
      <c r="R62">
        <v>5.7764181368948249</v>
      </c>
      <c r="S62">
        <v>3.8550266441281136</v>
      </c>
      <c r="T62">
        <v>0</v>
      </c>
      <c r="U62">
        <v>232.29664820993784</v>
      </c>
      <c r="V62">
        <v>1.9286761875511873</v>
      </c>
      <c r="W62">
        <v>4.8185750465282755</v>
      </c>
      <c r="X62">
        <v>17.338341707691068</v>
      </c>
      <c r="Y62">
        <v>0</v>
      </c>
      <c r="Z62">
        <v>0</v>
      </c>
      <c r="AA62">
        <v>6.8608825185185207</v>
      </c>
      <c r="AB62">
        <v>9.6667751017917389</v>
      </c>
      <c r="AC62">
        <v>7.1093389737153725</v>
      </c>
      <c r="AD62">
        <v>8.9836701482250518</v>
      </c>
      <c r="AE62">
        <v>0</v>
      </c>
      <c r="AF62">
        <v>0</v>
      </c>
      <c r="AG62">
        <v>0</v>
      </c>
      <c r="AH62">
        <v>37.427211607010712</v>
      </c>
      <c r="AI62">
        <v>6.8508563651987906</v>
      </c>
      <c r="AJ62">
        <v>0</v>
      </c>
      <c r="AK62">
        <v>12.572793940135762</v>
      </c>
      <c r="AL62">
        <v>11.369612800000002</v>
      </c>
      <c r="AM62">
        <v>0</v>
      </c>
      <c r="AN62">
        <v>0</v>
      </c>
      <c r="AO62">
        <v>3.0209728760000005</v>
      </c>
      <c r="AP62">
        <v>1.5667394872682689</v>
      </c>
      <c r="AQ62">
        <v>0</v>
      </c>
      <c r="AR62">
        <v>8.1024384000000005</v>
      </c>
      <c r="AS62">
        <v>6.5825088455109331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621.13870519995623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86.689727611217307</v>
      </c>
      <c r="L63">
        <v>33.710194434030278</v>
      </c>
      <c r="M63">
        <v>0</v>
      </c>
      <c r="N63">
        <v>29.047878802354344</v>
      </c>
      <c r="O63">
        <v>48.771676195931654</v>
      </c>
      <c r="P63">
        <v>56.569184494896668</v>
      </c>
      <c r="Q63">
        <v>2.8901903527180783</v>
      </c>
      <c r="R63">
        <v>5.7772702888178911</v>
      </c>
      <c r="S63">
        <v>3.84899924600639</v>
      </c>
      <c r="T63">
        <v>0</v>
      </c>
      <c r="U63">
        <v>232.29664820993784</v>
      </c>
      <c r="V63">
        <v>1.9286761875511873</v>
      </c>
      <c r="W63">
        <v>4.8185750465282755</v>
      </c>
      <c r="X63">
        <v>17.338341707691068</v>
      </c>
      <c r="Y63">
        <v>0</v>
      </c>
      <c r="Z63">
        <v>0</v>
      </c>
      <c r="AA63">
        <v>10.311036823370841</v>
      </c>
      <c r="AB63">
        <v>9.6667751017917389</v>
      </c>
      <c r="AC63">
        <v>7.1093389737153725</v>
      </c>
      <c r="AD63">
        <v>8.9836701482250518</v>
      </c>
      <c r="AE63">
        <v>0</v>
      </c>
      <c r="AF63">
        <v>0</v>
      </c>
      <c r="AG63">
        <v>0</v>
      </c>
      <c r="AH63">
        <v>37.427211607010712</v>
      </c>
      <c r="AI63">
        <v>4.671038284426551</v>
      </c>
      <c r="AJ63">
        <v>0</v>
      </c>
      <c r="AK63">
        <v>12.572793940135762</v>
      </c>
      <c r="AL63">
        <v>12.790814400000002</v>
      </c>
      <c r="AM63">
        <v>0</v>
      </c>
      <c r="AN63">
        <v>0</v>
      </c>
      <c r="AO63">
        <v>3.0209728760000005</v>
      </c>
      <c r="AP63">
        <v>1.4100654369584098</v>
      </c>
      <c r="AQ63">
        <v>0</v>
      </c>
      <c r="AR63">
        <v>8.1024384000000005</v>
      </c>
      <c r="AS63">
        <v>3.6203797609663781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643.37389833028169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86.690605060198905</v>
      </c>
      <c r="L64">
        <v>33.710194434030278</v>
      </c>
      <c r="M64">
        <v>0</v>
      </c>
      <c r="N64">
        <v>29.047878802354344</v>
      </c>
      <c r="O64">
        <v>48.771676195931654</v>
      </c>
      <c r="P64">
        <v>56.569184494896668</v>
      </c>
      <c r="Q64">
        <v>2.8901903527180783</v>
      </c>
      <c r="R64">
        <v>5.7772702888178911</v>
      </c>
      <c r="S64">
        <v>3.84899924600639</v>
      </c>
      <c r="T64">
        <v>0</v>
      </c>
      <c r="U64">
        <v>232.29664820993784</v>
      </c>
      <c r="V64">
        <v>1.9286761875511873</v>
      </c>
      <c r="W64">
        <v>4.8185750465282755</v>
      </c>
      <c r="X64">
        <v>17.338341707691068</v>
      </c>
      <c r="Y64">
        <v>0</v>
      </c>
      <c r="Z64">
        <v>0</v>
      </c>
      <c r="AA64">
        <v>10.311036823370841</v>
      </c>
      <c r="AB64">
        <v>9.6667751017917389</v>
      </c>
      <c r="AC64">
        <v>7.1093389737153725</v>
      </c>
      <c r="AD64">
        <v>8.9836701482250518</v>
      </c>
      <c r="AE64">
        <v>0</v>
      </c>
      <c r="AF64">
        <v>0</v>
      </c>
      <c r="AG64">
        <v>0</v>
      </c>
      <c r="AH64">
        <v>37.427211607010712</v>
      </c>
      <c r="AI64">
        <v>4.671038284426551</v>
      </c>
      <c r="AJ64">
        <v>0</v>
      </c>
      <c r="AK64">
        <v>12.572793940135762</v>
      </c>
      <c r="AL64">
        <v>12.790814400000002</v>
      </c>
      <c r="AM64">
        <v>0</v>
      </c>
      <c r="AN64">
        <v>0</v>
      </c>
      <c r="AO64">
        <v>3.0209728760000005</v>
      </c>
      <c r="AP64">
        <v>1.4100654369584098</v>
      </c>
      <c r="AQ64">
        <v>0</v>
      </c>
      <c r="AR64">
        <v>8.1024384000000005</v>
      </c>
      <c r="AS64">
        <v>3.6203797609663781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643.37477577926336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86.690605060198905</v>
      </c>
      <c r="L65">
        <v>33.710194434030278</v>
      </c>
      <c r="M65">
        <v>0</v>
      </c>
      <c r="N65">
        <v>29.047878802354344</v>
      </c>
      <c r="O65">
        <v>48.771676195931654</v>
      </c>
      <c r="P65">
        <v>33.710091593687949</v>
      </c>
      <c r="Q65">
        <v>2.8901903527180783</v>
      </c>
      <c r="R65">
        <v>5.7772702888178911</v>
      </c>
      <c r="S65">
        <v>3.84899924600639</v>
      </c>
      <c r="T65">
        <v>0</v>
      </c>
      <c r="U65">
        <v>232.29664820993784</v>
      </c>
      <c r="V65">
        <v>1.9286761875511873</v>
      </c>
      <c r="W65">
        <v>4.8185750465282755</v>
      </c>
      <c r="X65">
        <v>17.338341707691068</v>
      </c>
      <c r="Y65">
        <v>0</v>
      </c>
      <c r="Z65">
        <v>1.5953320899999996</v>
      </c>
      <c r="AA65">
        <v>10.311036823370841</v>
      </c>
      <c r="AB65">
        <v>9.6667751017917389</v>
      </c>
      <c r="AC65">
        <v>7.1093389737153725</v>
      </c>
      <c r="AD65">
        <v>8.9836701482250518</v>
      </c>
      <c r="AE65">
        <v>0</v>
      </c>
      <c r="AF65">
        <v>0</v>
      </c>
      <c r="AG65">
        <v>0</v>
      </c>
      <c r="AH65">
        <v>37.427211607010712</v>
      </c>
      <c r="AI65">
        <v>4.671038284426551</v>
      </c>
      <c r="AJ65">
        <v>0</v>
      </c>
      <c r="AK65">
        <v>12.572793940135762</v>
      </c>
      <c r="AL65">
        <v>16.343818400000004</v>
      </c>
      <c r="AM65">
        <v>0</v>
      </c>
      <c r="AN65">
        <v>0</v>
      </c>
      <c r="AO65">
        <v>2.9490449020000007</v>
      </c>
      <c r="AP65">
        <v>1.4100654369584098</v>
      </c>
      <c r="AQ65">
        <v>0</v>
      </c>
      <c r="AR65">
        <v>8.1024384000000005</v>
      </c>
      <c r="AS65">
        <v>4.6077561224812307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626.57946735556948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86.690605060198905</v>
      </c>
      <c r="L66">
        <v>33.710194434030278</v>
      </c>
      <c r="M66">
        <v>0</v>
      </c>
      <c r="N66">
        <v>29.047878802354344</v>
      </c>
      <c r="O66">
        <v>48.771676195931654</v>
      </c>
      <c r="P66">
        <v>33.710091593687949</v>
      </c>
      <c r="Q66">
        <v>2.8901903527180783</v>
      </c>
      <c r="R66">
        <v>5.7772702888178911</v>
      </c>
      <c r="S66">
        <v>3.84899924600639</v>
      </c>
      <c r="T66">
        <v>0</v>
      </c>
      <c r="U66">
        <v>232.29664820993784</v>
      </c>
      <c r="V66">
        <v>1.9286761875511873</v>
      </c>
      <c r="W66">
        <v>4.8185750465282755</v>
      </c>
      <c r="X66">
        <v>17.338341707691068</v>
      </c>
      <c r="Y66">
        <v>0</v>
      </c>
      <c r="Z66">
        <v>1.5953320899999996</v>
      </c>
      <c r="AA66">
        <v>10.311036823370841</v>
      </c>
      <c r="AB66">
        <v>9.6667751017917389</v>
      </c>
      <c r="AC66">
        <v>7.1093389737153725</v>
      </c>
      <c r="AD66">
        <v>8.9836701482250518</v>
      </c>
      <c r="AE66">
        <v>0</v>
      </c>
      <c r="AF66">
        <v>0</v>
      </c>
      <c r="AG66">
        <v>0</v>
      </c>
      <c r="AH66">
        <v>37.427211607010712</v>
      </c>
      <c r="AI66">
        <v>4.671038284426551</v>
      </c>
      <c r="AJ66">
        <v>0</v>
      </c>
      <c r="AK66">
        <v>12.572793940135762</v>
      </c>
      <c r="AL66">
        <v>19.61258218158348</v>
      </c>
      <c r="AM66">
        <v>0</v>
      </c>
      <c r="AN66">
        <v>0</v>
      </c>
      <c r="AO66">
        <v>2.9490449020000007</v>
      </c>
      <c r="AP66">
        <v>2.6634570775645408</v>
      </c>
      <c r="AQ66">
        <v>0</v>
      </c>
      <c r="AR66">
        <v>8.1024384000000005</v>
      </c>
      <c r="AS66">
        <v>4.6077561224812307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631.10162277775896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86.689758113795435</v>
      </c>
      <c r="L67">
        <v>33.710194434030278</v>
      </c>
      <c r="M67">
        <v>0</v>
      </c>
      <c r="N67">
        <v>14.448863627107082</v>
      </c>
      <c r="O67">
        <v>24.080867566598776</v>
      </c>
      <c r="P67">
        <v>33.710091593687949</v>
      </c>
      <c r="Q67">
        <v>2.8901903527180783</v>
      </c>
      <c r="R67">
        <v>5.7772702888178911</v>
      </c>
      <c r="S67">
        <v>3.84899924600639</v>
      </c>
      <c r="T67">
        <v>0</v>
      </c>
      <c r="U67">
        <v>232.29664820993784</v>
      </c>
      <c r="V67">
        <v>1.9286761875511873</v>
      </c>
      <c r="W67">
        <v>4.8185750465282755</v>
      </c>
      <c r="X67">
        <v>17.338341707691068</v>
      </c>
      <c r="Y67">
        <v>0</v>
      </c>
      <c r="Z67">
        <v>4.7859960160000004</v>
      </c>
      <c r="AA67">
        <v>10.311036823370841</v>
      </c>
      <c r="AB67">
        <v>9.6667751017917389</v>
      </c>
      <c r="AC67">
        <v>7.1093389737153725</v>
      </c>
      <c r="AD67">
        <v>8.9836701482250518</v>
      </c>
      <c r="AE67">
        <v>0</v>
      </c>
      <c r="AF67">
        <v>0</v>
      </c>
      <c r="AG67">
        <v>0</v>
      </c>
      <c r="AH67">
        <v>37.427211607010712</v>
      </c>
      <c r="AI67">
        <v>4.671038284426551</v>
      </c>
      <c r="AJ67">
        <v>0</v>
      </c>
      <c r="AK67">
        <v>12.572793940135762</v>
      </c>
      <c r="AL67">
        <v>19.61258218158348</v>
      </c>
      <c r="AM67">
        <v>1.2915122670647767</v>
      </c>
      <c r="AN67">
        <v>0</v>
      </c>
      <c r="AO67">
        <v>3.0785150520000006</v>
      </c>
      <c r="AP67">
        <v>1.4100654369584098</v>
      </c>
      <c r="AQ67">
        <v>0</v>
      </c>
      <c r="AR67">
        <v>8.1024384000000005</v>
      </c>
      <c r="AS67">
        <v>4.6077561224812307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595.16920672923425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86.689758113795435</v>
      </c>
      <c r="L68">
        <v>33.710194434030278</v>
      </c>
      <c r="M68">
        <v>0</v>
      </c>
      <c r="N68">
        <v>14.448863627107082</v>
      </c>
      <c r="O68">
        <v>24.080867566598776</v>
      </c>
      <c r="P68">
        <v>33.710091593687949</v>
      </c>
      <c r="Q68">
        <v>2.8901903527180783</v>
      </c>
      <c r="R68">
        <v>5.7772702888178911</v>
      </c>
      <c r="S68">
        <v>3.84899924600639</v>
      </c>
      <c r="T68">
        <v>0</v>
      </c>
      <c r="U68">
        <v>232.29664820993784</v>
      </c>
      <c r="V68">
        <v>1.9286761875511873</v>
      </c>
      <c r="W68">
        <v>4.8185750465282755</v>
      </c>
      <c r="X68">
        <v>17.338341707691068</v>
      </c>
      <c r="Y68">
        <v>0</v>
      </c>
      <c r="Z68">
        <v>4.7859960160000004</v>
      </c>
      <c r="AA68">
        <v>10.311036823370841</v>
      </c>
      <c r="AB68">
        <v>9.6667751017917389</v>
      </c>
      <c r="AC68">
        <v>7.1093389737153725</v>
      </c>
      <c r="AD68">
        <v>8.9836701482250518</v>
      </c>
      <c r="AE68">
        <v>0</v>
      </c>
      <c r="AF68">
        <v>0</v>
      </c>
      <c r="AG68">
        <v>0</v>
      </c>
      <c r="AH68">
        <v>37.427211607010712</v>
      </c>
      <c r="AI68">
        <v>4.671038284426551</v>
      </c>
      <c r="AJ68">
        <v>0</v>
      </c>
      <c r="AK68">
        <v>12.572793940135762</v>
      </c>
      <c r="AL68">
        <v>19.61258218158348</v>
      </c>
      <c r="AM68">
        <v>2.5830249962586787</v>
      </c>
      <c r="AN68">
        <v>0</v>
      </c>
      <c r="AO68">
        <v>2.3808141360000006</v>
      </c>
      <c r="AP68">
        <v>1.4100654369584098</v>
      </c>
      <c r="AQ68">
        <v>0</v>
      </c>
      <c r="AR68">
        <v>8.1024384000000005</v>
      </c>
      <c r="AS68">
        <v>4.6077561224812307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595.76301854242809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86.689758113795435</v>
      </c>
      <c r="L69">
        <v>33.710194434030278</v>
      </c>
      <c r="M69">
        <v>0</v>
      </c>
      <c r="N69">
        <v>14.448863627107082</v>
      </c>
      <c r="O69">
        <v>24.080867566598776</v>
      </c>
      <c r="P69">
        <v>33.710091593687949</v>
      </c>
      <c r="Q69">
        <v>2.8901903527180783</v>
      </c>
      <c r="R69">
        <v>5.7772702888178911</v>
      </c>
      <c r="S69">
        <v>3.84899924600639</v>
      </c>
      <c r="T69">
        <v>0</v>
      </c>
      <c r="U69">
        <v>232.29664820993784</v>
      </c>
      <c r="V69">
        <v>1.9286761875511873</v>
      </c>
      <c r="W69">
        <v>4.8185750465282755</v>
      </c>
      <c r="X69">
        <v>17.338341707691068</v>
      </c>
      <c r="Y69">
        <v>0</v>
      </c>
      <c r="Z69">
        <v>4.7859960160000004</v>
      </c>
      <c r="AA69">
        <v>10.311036823370841</v>
      </c>
      <c r="AB69">
        <v>9.6667751017917389</v>
      </c>
      <c r="AC69">
        <v>7.1093389737153725</v>
      </c>
      <c r="AD69">
        <v>8.9836701482250518</v>
      </c>
      <c r="AE69">
        <v>0</v>
      </c>
      <c r="AF69">
        <v>0</v>
      </c>
      <c r="AG69">
        <v>0</v>
      </c>
      <c r="AH69">
        <v>37.427211607010712</v>
      </c>
      <c r="AI69">
        <v>4.671038284426551</v>
      </c>
      <c r="AJ69">
        <v>0</v>
      </c>
      <c r="AK69">
        <v>12.572793940135762</v>
      </c>
      <c r="AL69">
        <v>19.61258218158348</v>
      </c>
      <c r="AM69">
        <v>3.4652325006979368</v>
      </c>
      <c r="AN69">
        <v>0</v>
      </c>
      <c r="AO69">
        <v>2.3376575040000005</v>
      </c>
      <c r="AP69">
        <v>1.4100654369584098</v>
      </c>
      <c r="AQ69">
        <v>0</v>
      </c>
      <c r="AR69">
        <v>8.1024384000000005</v>
      </c>
      <c r="AS69">
        <v>4.6077561224812307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596.60206941486729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86.689758113795435</v>
      </c>
      <c r="L70">
        <v>33.710194434030278</v>
      </c>
      <c r="M70">
        <v>0</v>
      </c>
      <c r="N70">
        <v>14.448863627107082</v>
      </c>
      <c r="O70">
        <v>24.080867566598776</v>
      </c>
      <c r="P70">
        <v>33.710091593687949</v>
      </c>
      <c r="Q70">
        <v>2.8901903527180783</v>
      </c>
      <c r="R70">
        <v>5.7772702888178911</v>
      </c>
      <c r="S70">
        <v>3.84899924600639</v>
      </c>
      <c r="T70">
        <v>0</v>
      </c>
      <c r="U70">
        <v>232.29664820993784</v>
      </c>
      <c r="V70">
        <v>1.9286761875511873</v>
      </c>
      <c r="W70">
        <v>4.8185750465282755</v>
      </c>
      <c r="X70">
        <v>17.338341707691068</v>
      </c>
      <c r="Y70">
        <v>0</v>
      </c>
      <c r="Z70">
        <v>4.7859960160000004</v>
      </c>
      <c r="AA70">
        <v>10.311036823370841</v>
      </c>
      <c r="AB70">
        <v>9.6667751017917389</v>
      </c>
      <c r="AC70">
        <v>7.1093389737153725</v>
      </c>
      <c r="AD70">
        <v>8.9836701482250518</v>
      </c>
      <c r="AE70">
        <v>0</v>
      </c>
      <c r="AF70">
        <v>0</v>
      </c>
      <c r="AG70">
        <v>0</v>
      </c>
      <c r="AH70">
        <v>37.427211607010712</v>
      </c>
      <c r="AI70">
        <v>4.671038284426551</v>
      </c>
      <c r="AJ70">
        <v>0</v>
      </c>
      <c r="AK70">
        <v>12.572793940135762</v>
      </c>
      <c r="AL70">
        <v>19.61258218158348</v>
      </c>
      <c r="AM70">
        <v>3.4652325006979368</v>
      </c>
      <c r="AN70">
        <v>0</v>
      </c>
      <c r="AO70">
        <v>2.3376575040000005</v>
      </c>
      <c r="AP70">
        <v>2.6634570775645408</v>
      </c>
      <c r="AQ70">
        <v>0</v>
      </c>
      <c r="AR70">
        <v>8.1024384000000005</v>
      </c>
      <c r="AS70">
        <v>4.6077561224812307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597.85546105547337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86.689758113795435</v>
      </c>
      <c r="L71">
        <v>33.710194434030278</v>
      </c>
      <c r="M71">
        <v>0</v>
      </c>
      <c r="N71">
        <v>29.047878802354344</v>
      </c>
      <c r="O71">
        <v>48.771676195931654</v>
      </c>
      <c r="P71">
        <v>33.710091593687949</v>
      </c>
      <c r="Q71">
        <v>2.890525081882656</v>
      </c>
      <c r="R71">
        <v>5.7772702888178911</v>
      </c>
      <c r="S71">
        <v>3.84899924600639</v>
      </c>
      <c r="T71">
        <v>0</v>
      </c>
      <c r="U71">
        <v>232.29664820993784</v>
      </c>
      <c r="V71">
        <v>1.9286761875511873</v>
      </c>
      <c r="W71">
        <v>4.8185750465282755</v>
      </c>
      <c r="X71">
        <v>17.338341707691068</v>
      </c>
      <c r="Y71">
        <v>0</v>
      </c>
      <c r="Z71">
        <v>4.7859960160000004</v>
      </c>
      <c r="AA71">
        <v>10.311036823370841</v>
      </c>
      <c r="AB71">
        <v>9.6667751017917389</v>
      </c>
      <c r="AC71">
        <v>7.1093389737153725</v>
      </c>
      <c r="AD71">
        <v>8.9836701482250518</v>
      </c>
      <c r="AE71">
        <v>0</v>
      </c>
      <c r="AF71">
        <v>0</v>
      </c>
      <c r="AG71">
        <v>0</v>
      </c>
      <c r="AH71">
        <v>37.427211607010712</v>
      </c>
      <c r="AI71">
        <v>7.1622589481662517</v>
      </c>
      <c r="AJ71">
        <v>0</v>
      </c>
      <c r="AK71">
        <v>12.572793940135762</v>
      </c>
      <c r="AL71">
        <v>19.61258218158348</v>
      </c>
      <c r="AM71">
        <v>3.4652325006979368</v>
      </c>
      <c r="AN71">
        <v>0</v>
      </c>
      <c r="AO71">
        <v>2.3376575040000005</v>
      </c>
      <c r="AP71">
        <v>1.5667394872682689</v>
      </c>
      <c r="AQ71">
        <v>0</v>
      </c>
      <c r="AR71">
        <v>8.1024384000000005</v>
      </c>
      <c r="AS71">
        <v>4.6077561224812307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638.54012266266159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86.689770939117039</v>
      </c>
      <c r="L72">
        <v>33.710194434030278</v>
      </c>
      <c r="M72">
        <v>0</v>
      </c>
      <c r="N72">
        <v>29.047878802354344</v>
      </c>
      <c r="O72">
        <v>48.771676195931654</v>
      </c>
      <c r="P72">
        <v>38.528566289921407</v>
      </c>
      <c r="Q72">
        <v>2.890525081882656</v>
      </c>
      <c r="R72">
        <v>5.7772702888178911</v>
      </c>
      <c r="S72">
        <v>3.84899924600639</v>
      </c>
      <c r="T72">
        <v>0</v>
      </c>
      <c r="U72">
        <v>232.29664820993784</v>
      </c>
      <c r="V72">
        <v>1.9286761875511873</v>
      </c>
      <c r="W72">
        <v>4.8185750465282755</v>
      </c>
      <c r="X72">
        <v>17.338341707691068</v>
      </c>
      <c r="Y72">
        <v>0</v>
      </c>
      <c r="Z72">
        <v>4.7859960160000004</v>
      </c>
      <c r="AA72">
        <v>10.311036823370841</v>
      </c>
      <c r="AB72">
        <v>9.6667751017917389</v>
      </c>
      <c r="AC72">
        <v>7.1093389737153725</v>
      </c>
      <c r="AD72">
        <v>8.9836701482250518</v>
      </c>
      <c r="AE72">
        <v>0</v>
      </c>
      <c r="AF72">
        <v>0</v>
      </c>
      <c r="AG72">
        <v>0</v>
      </c>
      <c r="AH72">
        <v>37.427211607010712</v>
      </c>
      <c r="AI72">
        <v>7.1622589481662517</v>
      </c>
      <c r="AJ72">
        <v>0</v>
      </c>
      <c r="AK72">
        <v>12.572793940135762</v>
      </c>
      <c r="AL72">
        <v>19.61258218158348</v>
      </c>
      <c r="AM72">
        <v>3.4652325006979368</v>
      </c>
      <c r="AN72">
        <v>0</v>
      </c>
      <c r="AO72">
        <v>2.3016936440000002</v>
      </c>
      <c r="AP72">
        <v>1.5667394872682689</v>
      </c>
      <c r="AQ72">
        <v>0</v>
      </c>
      <c r="AR72">
        <v>8.1024384000000005</v>
      </c>
      <c r="AS72">
        <v>4.6077561224812307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643.32264632421652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86.6897824728687</v>
      </c>
      <c r="L73">
        <v>33.710194434030278</v>
      </c>
      <c r="M73">
        <v>0</v>
      </c>
      <c r="N73">
        <v>29.047878802354344</v>
      </c>
      <c r="O73">
        <v>48.771676195931654</v>
      </c>
      <c r="P73">
        <v>33.710091593687949</v>
      </c>
      <c r="Q73">
        <v>2.890525081882656</v>
      </c>
      <c r="R73">
        <v>5.7772702888178911</v>
      </c>
      <c r="S73">
        <v>3.84899924600639</v>
      </c>
      <c r="T73">
        <v>0</v>
      </c>
      <c r="U73">
        <v>232.29664820993784</v>
      </c>
      <c r="V73">
        <v>1.9286761875511873</v>
      </c>
      <c r="W73">
        <v>4.8185750465282755</v>
      </c>
      <c r="X73">
        <v>17.338341707691068</v>
      </c>
      <c r="Y73">
        <v>0</v>
      </c>
      <c r="Z73">
        <v>1.8838265599999999</v>
      </c>
      <c r="AA73">
        <v>10.311036823370841</v>
      </c>
      <c r="AB73">
        <v>9.6667751017917389</v>
      </c>
      <c r="AC73">
        <v>7.1093389737153725</v>
      </c>
      <c r="AD73">
        <v>8.9836701482250518</v>
      </c>
      <c r="AE73">
        <v>0</v>
      </c>
      <c r="AF73">
        <v>0</v>
      </c>
      <c r="AG73">
        <v>0</v>
      </c>
      <c r="AH73">
        <v>37.427211607010712</v>
      </c>
      <c r="AI73">
        <v>7.1622589481662517</v>
      </c>
      <c r="AJ73">
        <v>0</v>
      </c>
      <c r="AK73">
        <v>12.572793940135762</v>
      </c>
      <c r="AL73">
        <v>19.61258218158348</v>
      </c>
      <c r="AM73">
        <v>3.4652325006979368</v>
      </c>
      <c r="AN73">
        <v>0</v>
      </c>
      <c r="AO73">
        <v>2.4455493380000006</v>
      </c>
      <c r="AP73">
        <v>1.5667394872682689</v>
      </c>
      <c r="AQ73">
        <v>0</v>
      </c>
      <c r="AR73">
        <v>8.1024384000000005</v>
      </c>
      <c r="AS73">
        <v>5.4305697570769409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636.56868303433032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86.689802374665149</v>
      </c>
      <c r="L74">
        <v>33.710194434030278</v>
      </c>
      <c r="M74">
        <v>0</v>
      </c>
      <c r="N74">
        <v>29.047878802354344</v>
      </c>
      <c r="O74">
        <v>48.771676195931654</v>
      </c>
      <c r="P74">
        <v>43.340930007595901</v>
      </c>
      <c r="Q74">
        <v>2.890525081882656</v>
      </c>
      <c r="R74">
        <v>5.7772702888178911</v>
      </c>
      <c r="S74">
        <v>3.84899924600639</v>
      </c>
      <c r="T74">
        <v>0</v>
      </c>
      <c r="U74">
        <v>232.29664820993784</v>
      </c>
      <c r="V74">
        <v>1.9286761875511873</v>
      </c>
      <c r="W74">
        <v>4.8185750465282755</v>
      </c>
      <c r="X74">
        <v>17.338341707691068</v>
      </c>
      <c r="Y74">
        <v>0</v>
      </c>
      <c r="Z74">
        <v>1.8838265599999999</v>
      </c>
      <c r="AA74">
        <v>10.311036823370841</v>
      </c>
      <c r="AB74">
        <v>9.6667751017917389</v>
      </c>
      <c r="AC74">
        <v>7.1093389737153725</v>
      </c>
      <c r="AD74">
        <v>8.9836701482250518</v>
      </c>
      <c r="AE74">
        <v>0</v>
      </c>
      <c r="AF74">
        <v>0</v>
      </c>
      <c r="AG74">
        <v>0</v>
      </c>
      <c r="AH74">
        <v>37.427211607010712</v>
      </c>
      <c r="AI74">
        <v>7.1622589481662517</v>
      </c>
      <c r="AJ74">
        <v>0</v>
      </c>
      <c r="AK74">
        <v>12.572793940135762</v>
      </c>
      <c r="AL74">
        <v>19.61258218158348</v>
      </c>
      <c r="AM74">
        <v>3.866710182324681</v>
      </c>
      <c r="AN74">
        <v>0</v>
      </c>
      <c r="AO74">
        <v>2.4455493380000006</v>
      </c>
      <c r="AP74">
        <v>2.8201311278743999</v>
      </c>
      <c r="AQ74">
        <v>0</v>
      </c>
      <c r="AR74">
        <v>8.1024384000000005</v>
      </c>
      <c r="AS74">
        <v>5.4305697570769409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647.85441067226782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86.69010706318943</v>
      </c>
      <c r="L75">
        <v>33.710357525862818</v>
      </c>
      <c r="M75">
        <v>0</v>
      </c>
      <c r="N75">
        <v>29.047878802354344</v>
      </c>
      <c r="O75">
        <v>48.771676195931654</v>
      </c>
      <c r="P75">
        <v>33.710091593687949</v>
      </c>
      <c r="Q75">
        <v>2.890525081882656</v>
      </c>
      <c r="R75">
        <v>5.7772702888178911</v>
      </c>
      <c r="S75">
        <v>3.84899924600639</v>
      </c>
      <c r="T75">
        <v>0</v>
      </c>
      <c r="U75">
        <v>232.29664820993784</v>
      </c>
      <c r="V75">
        <v>1.9286761875511873</v>
      </c>
      <c r="W75">
        <v>4.8185750465282755</v>
      </c>
      <c r="X75">
        <v>17.338341707691068</v>
      </c>
      <c r="Y75">
        <v>0</v>
      </c>
      <c r="Z75">
        <v>3.1906639259999996</v>
      </c>
      <c r="AA75">
        <v>10.311036823370841</v>
      </c>
      <c r="AB75">
        <v>9.6667751017917389</v>
      </c>
      <c r="AC75">
        <v>7.1093389737153725</v>
      </c>
      <c r="AD75">
        <v>8.9836701482250518</v>
      </c>
      <c r="AE75">
        <v>0</v>
      </c>
      <c r="AF75">
        <v>0</v>
      </c>
      <c r="AG75">
        <v>0</v>
      </c>
      <c r="AH75">
        <v>37.427211607010712</v>
      </c>
      <c r="AI75">
        <v>7.1622589481662517</v>
      </c>
      <c r="AJ75">
        <v>0</v>
      </c>
      <c r="AK75">
        <v>12.572793940135762</v>
      </c>
      <c r="AL75">
        <v>19.61258218158348</v>
      </c>
      <c r="AM75">
        <v>3.866710182324681</v>
      </c>
      <c r="AN75">
        <v>0</v>
      </c>
      <c r="AO75">
        <v>2.3016936440000002</v>
      </c>
      <c r="AP75">
        <v>1.0653827802343003</v>
      </c>
      <c r="AQ75">
        <v>0</v>
      </c>
      <c r="AR75">
        <v>8.1024384000000005</v>
      </c>
      <c r="AS75">
        <v>5.4305697570769409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637.63227336307648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86.69010706318943</v>
      </c>
      <c r="L76">
        <v>33.710357525862818</v>
      </c>
      <c r="M76">
        <v>0</v>
      </c>
      <c r="N76">
        <v>29.047878802354344</v>
      </c>
      <c r="O76">
        <v>48.771676195931654</v>
      </c>
      <c r="P76">
        <v>33.710091593687949</v>
      </c>
      <c r="Q76">
        <v>2.890525081882656</v>
      </c>
      <c r="R76">
        <v>5.7772702888178911</v>
      </c>
      <c r="S76">
        <v>3.84899924600639</v>
      </c>
      <c r="T76">
        <v>0</v>
      </c>
      <c r="U76">
        <v>232.29664820993784</v>
      </c>
      <c r="V76">
        <v>1.9286761875511873</v>
      </c>
      <c r="W76">
        <v>4.8185750465282755</v>
      </c>
      <c r="X76">
        <v>17.338341707691068</v>
      </c>
      <c r="Y76">
        <v>0</v>
      </c>
      <c r="Z76">
        <v>3.1906639259999996</v>
      </c>
      <c r="AA76">
        <v>10.311036823370841</v>
      </c>
      <c r="AB76">
        <v>9.6667751017917389</v>
      </c>
      <c r="AC76">
        <v>7.1093389737153725</v>
      </c>
      <c r="AD76">
        <v>8.9836701482250518</v>
      </c>
      <c r="AE76">
        <v>0</v>
      </c>
      <c r="AF76">
        <v>0</v>
      </c>
      <c r="AG76">
        <v>0</v>
      </c>
      <c r="AH76">
        <v>37.427211607010712</v>
      </c>
      <c r="AI76">
        <v>8.0964666970686388</v>
      </c>
      <c r="AJ76">
        <v>0</v>
      </c>
      <c r="AK76">
        <v>12.572793940135762</v>
      </c>
      <c r="AL76">
        <v>19.61258218158348</v>
      </c>
      <c r="AM76">
        <v>3.866710182324681</v>
      </c>
      <c r="AN76">
        <v>0</v>
      </c>
      <c r="AO76">
        <v>2.2657295300000002</v>
      </c>
      <c r="AP76">
        <v>1.0653827802343003</v>
      </c>
      <c r="AQ76">
        <v>0</v>
      </c>
      <c r="AR76">
        <v>8.1024384000000005</v>
      </c>
      <c r="AS76">
        <v>5.4305697570769409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638.53051699797891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86.69010706318943</v>
      </c>
      <c r="L77">
        <v>33.710357525862818</v>
      </c>
      <c r="M77">
        <v>0</v>
      </c>
      <c r="N77">
        <v>29.047878802354344</v>
      </c>
      <c r="O77">
        <v>48.771676195931654</v>
      </c>
      <c r="P77">
        <v>56.569184494896668</v>
      </c>
      <c r="Q77">
        <v>2.890525081882656</v>
      </c>
      <c r="R77">
        <v>5.7772702888178911</v>
      </c>
      <c r="S77">
        <v>3.84899924600639</v>
      </c>
      <c r="T77">
        <v>0</v>
      </c>
      <c r="U77">
        <v>232.29664820993784</v>
      </c>
      <c r="V77">
        <v>1.9286761875511873</v>
      </c>
      <c r="W77">
        <v>7.8690451371410122</v>
      </c>
      <c r="X77">
        <v>36.28319034376532</v>
      </c>
      <c r="Y77">
        <v>0</v>
      </c>
      <c r="Z77">
        <v>3.1906639259999996</v>
      </c>
      <c r="AA77">
        <v>10.311036823370841</v>
      </c>
      <c r="AB77">
        <v>9.6667751017917389</v>
      </c>
      <c r="AC77">
        <v>7.1093389737153725</v>
      </c>
      <c r="AD77">
        <v>8.9836701482250518</v>
      </c>
      <c r="AE77">
        <v>0</v>
      </c>
      <c r="AF77">
        <v>0</v>
      </c>
      <c r="AG77">
        <v>0</v>
      </c>
      <c r="AH77">
        <v>37.427211607010712</v>
      </c>
      <c r="AI77">
        <v>8.0964666970686388</v>
      </c>
      <c r="AJ77">
        <v>0</v>
      </c>
      <c r="AK77">
        <v>12.572793940135762</v>
      </c>
      <c r="AL77">
        <v>19.61258218158348</v>
      </c>
      <c r="AM77">
        <v>3.866710182324681</v>
      </c>
      <c r="AN77">
        <v>0</v>
      </c>
      <c r="AO77">
        <v>2.1578376960000005</v>
      </c>
      <c r="AP77">
        <v>1.0653827802343003</v>
      </c>
      <c r="AQ77">
        <v>0</v>
      </c>
      <c r="AR77">
        <v>8.1024384000000005</v>
      </c>
      <c r="AS77">
        <v>5.4305697570769409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683.27703679187437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86.69010706318943</v>
      </c>
      <c r="L78">
        <v>33.710357525862818</v>
      </c>
      <c r="M78">
        <v>0</v>
      </c>
      <c r="N78">
        <v>29.047878802354344</v>
      </c>
      <c r="O78">
        <v>48.771676195931654</v>
      </c>
      <c r="P78">
        <v>56.569184494896668</v>
      </c>
      <c r="Q78">
        <v>2.890525081882656</v>
      </c>
      <c r="R78">
        <v>5.7772702888178911</v>
      </c>
      <c r="S78">
        <v>3.84899924600639</v>
      </c>
      <c r="T78">
        <v>0</v>
      </c>
      <c r="U78">
        <v>232.29664820993784</v>
      </c>
      <c r="V78">
        <v>1.9286761875511873</v>
      </c>
      <c r="W78">
        <v>7.8690451371410122</v>
      </c>
      <c r="X78">
        <v>36.28319034376532</v>
      </c>
      <c r="Y78">
        <v>0</v>
      </c>
      <c r="Z78">
        <v>4.8102164399999996</v>
      </c>
      <c r="AA78">
        <v>10.311036823370841</v>
      </c>
      <c r="AB78">
        <v>9.979869257339919</v>
      </c>
      <c r="AC78">
        <v>7.1093389737153725</v>
      </c>
      <c r="AD78">
        <v>9.2098775412375176</v>
      </c>
      <c r="AE78">
        <v>12.095459805072984</v>
      </c>
      <c r="AF78">
        <v>0</v>
      </c>
      <c r="AG78">
        <v>0</v>
      </c>
      <c r="AH78">
        <v>37.855944316832641</v>
      </c>
      <c r="AI78">
        <v>8.0964666970686388</v>
      </c>
      <c r="AJ78">
        <v>0</v>
      </c>
      <c r="AK78">
        <v>12.572793940135762</v>
      </c>
      <c r="AL78">
        <v>19.61258218158348</v>
      </c>
      <c r="AM78">
        <v>3.866710182324681</v>
      </c>
      <c r="AN78">
        <v>0</v>
      </c>
      <c r="AO78">
        <v>2.1578376960000005</v>
      </c>
      <c r="AP78">
        <v>2.3187744208404313</v>
      </c>
      <c r="AQ78">
        <v>0</v>
      </c>
      <c r="AR78">
        <v>8.1024384000000005</v>
      </c>
      <c r="AS78">
        <v>5.4305697570769409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699.21347500993625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86.689718084914034</v>
      </c>
      <c r="L79">
        <v>33.710357525862818</v>
      </c>
      <c r="M79">
        <v>0</v>
      </c>
      <c r="N79">
        <v>29.047878802354344</v>
      </c>
      <c r="O79">
        <v>48.771676195931654</v>
      </c>
      <c r="P79">
        <v>56.569184494896668</v>
      </c>
      <c r="Q79">
        <v>2.890525081882656</v>
      </c>
      <c r="R79">
        <v>5.7772702888178911</v>
      </c>
      <c r="S79">
        <v>3.84899924600639</v>
      </c>
      <c r="T79">
        <v>0</v>
      </c>
      <c r="U79">
        <v>232.29664820993784</v>
      </c>
      <c r="V79">
        <v>1.9286761875511873</v>
      </c>
      <c r="W79">
        <v>7.8690451371410122</v>
      </c>
      <c r="X79">
        <v>36.28319034376532</v>
      </c>
      <c r="Y79">
        <v>0</v>
      </c>
      <c r="Z79">
        <v>4.8102164399999996</v>
      </c>
      <c r="AA79">
        <v>10.311036823370841</v>
      </c>
      <c r="AB79">
        <v>9.979869257339919</v>
      </c>
      <c r="AC79">
        <v>7.1093389737153725</v>
      </c>
      <c r="AD79">
        <v>9.2098775412375176</v>
      </c>
      <c r="AE79">
        <v>12.095459805072984</v>
      </c>
      <c r="AF79">
        <v>0</v>
      </c>
      <c r="AG79">
        <v>0</v>
      </c>
      <c r="AH79">
        <v>37.855944316832641</v>
      </c>
      <c r="AI79">
        <v>11.833297232592804</v>
      </c>
      <c r="AJ79">
        <v>0</v>
      </c>
      <c r="AK79">
        <v>12.572793940135762</v>
      </c>
      <c r="AL79">
        <v>19.61258218158348</v>
      </c>
      <c r="AM79">
        <v>3.866710182324681</v>
      </c>
      <c r="AN79">
        <v>0</v>
      </c>
      <c r="AO79">
        <v>2.1290666080000005</v>
      </c>
      <c r="AP79">
        <v>1.535404677206297</v>
      </c>
      <c r="AQ79">
        <v>0</v>
      </c>
      <c r="AR79">
        <v>8.1024384000000005</v>
      </c>
      <c r="AS79">
        <v>5.4305697570769409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702.13777573555092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86.689718084914034</v>
      </c>
      <c r="L80">
        <v>33.710357525862818</v>
      </c>
      <c r="M80">
        <v>0</v>
      </c>
      <c r="N80">
        <v>29.047878802354344</v>
      </c>
      <c r="O80">
        <v>48.771676195931654</v>
      </c>
      <c r="P80">
        <v>56.569184494896668</v>
      </c>
      <c r="Q80">
        <v>2.890525081882656</v>
      </c>
      <c r="R80">
        <v>5.7772702888178911</v>
      </c>
      <c r="S80">
        <v>3.84899924600639</v>
      </c>
      <c r="T80">
        <v>0</v>
      </c>
      <c r="U80">
        <v>232.29664820993784</v>
      </c>
      <c r="V80">
        <v>1.9286761875511873</v>
      </c>
      <c r="W80">
        <v>7.8690451371410122</v>
      </c>
      <c r="X80">
        <v>36.28319034376532</v>
      </c>
      <c r="Y80">
        <v>0</v>
      </c>
      <c r="Z80">
        <v>4.8102164399999996</v>
      </c>
      <c r="AA80">
        <v>10.311036823370841</v>
      </c>
      <c r="AB80">
        <v>9.979869257339919</v>
      </c>
      <c r="AC80">
        <v>7.1093389737153725</v>
      </c>
      <c r="AD80">
        <v>9.2098775412375176</v>
      </c>
      <c r="AE80">
        <v>12.095459805072984</v>
      </c>
      <c r="AF80">
        <v>0</v>
      </c>
      <c r="AG80">
        <v>0</v>
      </c>
      <c r="AH80">
        <v>37.855944316832641</v>
      </c>
      <c r="AI80">
        <v>11.833297232592804</v>
      </c>
      <c r="AJ80">
        <v>0</v>
      </c>
      <c r="AK80">
        <v>12.572793940135762</v>
      </c>
      <c r="AL80">
        <v>19.61258218158348</v>
      </c>
      <c r="AM80">
        <v>3.866710182324681</v>
      </c>
      <c r="AN80">
        <v>0</v>
      </c>
      <c r="AO80">
        <v>2.1290666080000005</v>
      </c>
      <c r="AP80">
        <v>1.535404677206297</v>
      </c>
      <c r="AQ80">
        <v>0</v>
      </c>
      <c r="AR80">
        <v>8.1024384000000005</v>
      </c>
      <c r="AS80">
        <v>5.4305697570769409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702.13777573555092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86.689718084914034</v>
      </c>
      <c r="L81">
        <v>33.710357525862818</v>
      </c>
      <c r="M81">
        <v>0</v>
      </c>
      <c r="N81">
        <v>29.047878802354344</v>
      </c>
      <c r="O81">
        <v>48.771676195931654</v>
      </c>
      <c r="P81">
        <v>56.569184494896668</v>
      </c>
      <c r="Q81">
        <v>2.890525081882656</v>
      </c>
      <c r="R81">
        <v>5.7772702888178911</v>
      </c>
      <c r="S81">
        <v>3.84899924600639</v>
      </c>
      <c r="T81">
        <v>0</v>
      </c>
      <c r="U81">
        <v>232.29664820993784</v>
      </c>
      <c r="V81">
        <v>1.9286761875511873</v>
      </c>
      <c r="W81">
        <v>7.8690451371410122</v>
      </c>
      <c r="X81">
        <v>36.28319034376532</v>
      </c>
      <c r="Y81">
        <v>0</v>
      </c>
      <c r="Z81">
        <v>4.8102164399999996</v>
      </c>
      <c r="AA81">
        <v>10.311036823370841</v>
      </c>
      <c r="AB81">
        <v>9.979869257339919</v>
      </c>
      <c r="AC81">
        <v>7.1093389737153725</v>
      </c>
      <c r="AD81">
        <v>9.2098775412375176</v>
      </c>
      <c r="AE81">
        <v>12.095459805072984</v>
      </c>
      <c r="AF81">
        <v>0</v>
      </c>
      <c r="AG81">
        <v>0</v>
      </c>
      <c r="AH81">
        <v>37.855944316832641</v>
      </c>
      <c r="AI81">
        <v>11.833297232592804</v>
      </c>
      <c r="AJ81">
        <v>0</v>
      </c>
      <c r="AK81">
        <v>12.572793940135762</v>
      </c>
      <c r="AL81">
        <v>19.61258218158348</v>
      </c>
      <c r="AM81">
        <v>3.866710182324681</v>
      </c>
      <c r="AN81">
        <v>0</v>
      </c>
      <c r="AO81">
        <v>2.1290666080000005</v>
      </c>
      <c r="AP81">
        <v>1.3787306268964377</v>
      </c>
      <c r="AQ81">
        <v>0</v>
      </c>
      <c r="AR81">
        <v>8.1024384000000005</v>
      </c>
      <c r="AS81">
        <v>5.4305697570769409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701.98110168524101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86.689718084914034</v>
      </c>
      <c r="L82">
        <v>33.710357525862818</v>
      </c>
      <c r="M82">
        <v>0</v>
      </c>
      <c r="N82">
        <v>29.047878802354344</v>
      </c>
      <c r="O82">
        <v>48.771676195931654</v>
      </c>
      <c r="P82">
        <v>56.569184494896668</v>
      </c>
      <c r="Q82">
        <v>2.890525081882656</v>
      </c>
      <c r="R82">
        <v>5.7772702888178911</v>
      </c>
      <c r="S82">
        <v>3.84899924600639</v>
      </c>
      <c r="T82">
        <v>0</v>
      </c>
      <c r="U82">
        <v>232.29664820993784</v>
      </c>
      <c r="V82">
        <v>3.4984150943396224</v>
      </c>
      <c r="W82">
        <v>7.8690451371410122</v>
      </c>
      <c r="X82">
        <v>36.28319034376532</v>
      </c>
      <c r="Y82">
        <v>0</v>
      </c>
      <c r="Z82">
        <v>4.8102164399999996</v>
      </c>
      <c r="AA82">
        <v>10.311036823370841</v>
      </c>
      <c r="AB82">
        <v>9.979869257339919</v>
      </c>
      <c r="AC82">
        <v>7.1093389737153725</v>
      </c>
      <c r="AD82">
        <v>9.2098775412375176</v>
      </c>
      <c r="AE82">
        <v>12.095459805072984</v>
      </c>
      <c r="AF82">
        <v>0</v>
      </c>
      <c r="AG82">
        <v>0</v>
      </c>
      <c r="AH82">
        <v>37.855944316832641</v>
      </c>
      <c r="AI82">
        <v>7.7850641141011776</v>
      </c>
      <c r="AJ82">
        <v>0</v>
      </c>
      <c r="AK82">
        <v>12.572793940135762</v>
      </c>
      <c r="AL82">
        <v>19.61258218158348</v>
      </c>
      <c r="AM82">
        <v>3.866710182324681</v>
      </c>
      <c r="AN82">
        <v>0</v>
      </c>
      <c r="AO82">
        <v>2.1290666080000005</v>
      </c>
      <c r="AP82">
        <v>1.3787306268964377</v>
      </c>
      <c r="AQ82">
        <v>0</v>
      </c>
      <c r="AR82">
        <v>8.1024384000000005</v>
      </c>
      <c r="AS82">
        <v>5.4305697570769409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699.50260747353775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86.68987335184525</v>
      </c>
      <c r="L83">
        <v>33.710357525862818</v>
      </c>
      <c r="M83">
        <v>0</v>
      </c>
      <c r="N83">
        <v>29.047878802354344</v>
      </c>
      <c r="O83">
        <v>48.771676195931654</v>
      </c>
      <c r="P83">
        <v>56.569184494896668</v>
      </c>
      <c r="Q83">
        <v>5.0248046574257419</v>
      </c>
      <c r="R83">
        <v>9.74520502051808</v>
      </c>
      <c r="S83">
        <v>6.3933439584717604</v>
      </c>
      <c r="T83">
        <v>0</v>
      </c>
      <c r="U83">
        <v>232.29664820993784</v>
      </c>
      <c r="V83">
        <v>3.4984150943396224</v>
      </c>
      <c r="W83">
        <v>7.8690451371410122</v>
      </c>
      <c r="X83">
        <v>36.28319034376532</v>
      </c>
      <c r="Y83">
        <v>0</v>
      </c>
      <c r="Z83">
        <v>4.8102164399999996</v>
      </c>
      <c r="AA83">
        <v>10.311036823370841</v>
      </c>
      <c r="AB83">
        <v>9.979869257339919</v>
      </c>
      <c r="AC83">
        <v>7.1093389737153725</v>
      </c>
      <c r="AD83">
        <v>9.2098775412375176</v>
      </c>
      <c r="AE83">
        <v>12.095459805072984</v>
      </c>
      <c r="AF83">
        <v>0</v>
      </c>
      <c r="AG83">
        <v>0</v>
      </c>
      <c r="AH83">
        <v>37.855944316832641</v>
      </c>
      <c r="AI83">
        <v>10.899089483690416</v>
      </c>
      <c r="AJ83">
        <v>0</v>
      </c>
      <c r="AK83">
        <v>12.572793940135762</v>
      </c>
      <c r="AL83">
        <v>19.61258218158348</v>
      </c>
      <c r="AM83">
        <v>3.866710182324681</v>
      </c>
      <c r="AN83">
        <v>0</v>
      </c>
      <c r="AO83">
        <v>2.1938015560000004</v>
      </c>
      <c r="AP83">
        <v>1.3787306268964377</v>
      </c>
      <c r="AQ83">
        <v>0</v>
      </c>
      <c r="AR83">
        <v>8.1024384000000005</v>
      </c>
      <c r="AS83">
        <v>6.5825088455109331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712.48002116620103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86.68987335184525</v>
      </c>
      <c r="L84">
        <v>33.710357525862818</v>
      </c>
      <c r="M84">
        <v>0</v>
      </c>
      <c r="N84">
        <v>29.047878802354344</v>
      </c>
      <c r="O84">
        <v>48.771676195931654</v>
      </c>
      <c r="P84">
        <v>56.569184494896668</v>
      </c>
      <c r="Q84">
        <v>5.0248046574257419</v>
      </c>
      <c r="R84">
        <v>10.367499499999997</v>
      </c>
      <c r="S84">
        <v>6.4534138322368424</v>
      </c>
      <c r="T84">
        <v>0</v>
      </c>
      <c r="U84">
        <v>232.29664820993784</v>
      </c>
      <c r="V84">
        <v>3.4984150943396224</v>
      </c>
      <c r="W84">
        <v>7.8690451371410122</v>
      </c>
      <c r="X84">
        <v>36.28319034376532</v>
      </c>
      <c r="Y84">
        <v>0</v>
      </c>
      <c r="Z84">
        <v>4.8102164399999996</v>
      </c>
      <c r="AA84">
        <v>10.311036823370841</v>
      </c>
      <c r="AB84">
        <v>9.979869257339919</v>
      </c>
      <c r="AC84">
        <v>7.1093389737153725</v>
      </c>
      <c r="AD84">
        <v>9.2098775412375176</v>
      </c>
      <c r="AE84">
        <v>12.095459805072984</v>
      </c>
      <c r="AF84">
        <v>0</v>
      </c>
      <c r="AG84">
        <v>0</v>
      </c>
      <c r="AH84">
        <v>37.855944316832641</v>
      </c>
      <c r="AI84">
        <v>10.899089483690416</v>
      </c>
      <c r="AJ84">
        <v>0</v>
      </c>
      <c r="AK84">
        <v>12.572793940135762</v>
      </c>
      <c r="AL84">
        <v>19.61258218158348</v>
      </c>
      <c r="AM84">
        <v>3.866710182324681</v>
      </c>
      <c r="AN84">
        <v>0</v>
      </c>
      <c r="AO84">
        <v>2.1938015560000004</v>
      </c>
      <c r="AP84">
        <v>1.3787306268964377</v>
      </c>
      <c r="AQ84">
        <v>0</v>
      </c>
      <c r="AR84">
        <v>8.1024384000000005</v>
      </c>
      <c r="AS84">
        <v>6.5825088455109331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713.16238551944809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86.68987335184525</v>
      </c>
      <c r="L85">
        <v>33.710357525862818</v>
      </c>
      <c r="M85">
        <v>0</v>
      </c>
      <c r="N85">
        <v>29.047878802354344</v>
      </c>
      <c r="O85">
        <v>48.771676195931654</v>
      </c>
      <c r="P85">
        <v>57.749915004088308</v>
      </c>
      <c r="Q85">
        <v>5.0248046574257419</v>
      </c>
      <c r="R85">
        <v>10.367499499999997</v>
      </c>
      <c r="S85">
        <v>6.4534138322368424</v>
      </c>
      <c r="T85">
        <v>0</v>
      </c>
      <c r="U85">
        <v>232.29664820993784</v>
      </c>
      <c r="V85">
        <v>3.4984150943396224</v>
      </c>
      <c r="W85">
        <v>7.8690451371410122</v>
      </c>
      <c r="X85">
        <v>36.28319034376532</v>
      </c>
      <c r="Y85">
        <v>0</v>
      </c>
      <c r="Z85">
        <v>4.9455829459999991</v>
      </c>
      <c r="AA85">
        <v>10.311036823370841</v>
      </c>
      <c r="AB85">
        <v>9.979869257339919</v>
      </c>
      <c r="AC85">
        <v>7.1093389737153725</v>
      </c>
      <c r="AD85">
        <v>9.2098775412375176</v>
      </c>
      <c r="AE85">
        <v>12.095459805072984</v>
      </c>
      <c r="AF85">
        <v>0</v>
      </c>
      <c r="AG85">
        <v>0</v>
      </c>
      <c r="AH85">
        <v>37.855944316832641</v>
      </c>
      <c r="AI85">
        <v>10.899089483690416</v>
      </c>
      <c r="AJ85">
        <v>0</v>
      </c>
      <c r="AK85">
        <v>12.572793940135762</v>
      </c>
      <c r="AL85">
        <v>19.61258218158348</v>
      </c>
      <c r="AM85">
        <v>3.866710182324681</v>
      </c>
      <c r="AN85">
        <v>0</v>
      </c>
      <c r="AO85">
        <v>2.1938015560000004</v>
      </c>
      <c r="AP85">
        <v>1.3787306268964377</v>
      </c>
      <c r="AQ85">
        <v>0</v>
      </c>
      <c r="AR85">
        <v>8.1024384000000005</v>
      </c>
      <c r="AS85">
        <v>6.5825088455109331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714.47848253463974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86.68987335184525</v>
      </c>
      <c r="L86">
        <v>33.709320471321874</v>
      </c>
      <c r="M86">
        <v>0</v>
      </c>
      <c r="N86">
        <v>29.047878802354344</v>
      </c>
      <c r="O86">
        <v>48.771676195931654</v>
      </c>
      <c r="P86">
        <v>57.749915004088308</v>
      </c>
      <c r="Q86">
        <v>5.0248046574257419</v>
      </c>
      <c r="R86">
        <v>10.367499499999997</v>
      </c>
      <c r="S86">
        <v>6.4534138322368424</v>
      </c>
      <c r="T86">
        <v>0</v>
      </c>
      <c r="U86">
        <v>232.29664820993784</v>
      </c>
      <c r="V86">
        <v>3.4984150943396224</v>
      </c>
      <c r="W86">
        <v>7.8690451371410122</v>
      </c>
      <c r="X86">
        <v>36.28319034376532</v>
      </c>
      <c r="Y86">
        <v>0</v>
      </c>
      <c r="Z86">
        <v>4.9455829459999991</v>
      </c>
      <c r="AA86">
        <v>10.311036823370841</v>
      </c>
      <c r="AB86">
        <v>9.6667751017917389</v>
      </c>
      <c r="AC86">
        <v>7.1093389737153725</v>
      </c>
      <c r="AD86">
        <v>8.9836701482250518</v>
      </c>
      <c r="AE86">
        <v>11.928461392549185</v>
      </c>
      <c r="AF86">
        <v>0</v>
      </c>
      <c r="AG86">
        <v>0</v>
      </c>
      <c r="AH86">
        <v>37.427211607010712</v>
      </c>
      <c r="AI86">
        <v>7.7850641141011776</v>
      </c>
      <c r="AJ86">
        <v>0</v>
      </c>
      <c r="AK86">
        <v>12.572793940135762</v>
      </c>
      <c r="AL86">
        <v>19.61258218158348</v>
      </c>
      <c r="AM86">
        <v>3.866710182324681</v>
      </c>
      <c r="AN86">
        <v>0</v>
      </c>
      <c r="AO86">
        <v>2.2657295300000002</v>
      </c>
      <c r="AP86">
        <v>1.3787306268964377</v>
      </c>
      <c r="AQ86">
        <v>0</v>
      </c>
      <c r="AR86">
        <v>8.1024384000000005</v>
      </c>
      <c r="AS86">
        <v>6.5825088455109331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710.30031541360302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157.59926536289097</v>
      </c>
      <c r="L87">
        <v>62.976760378738284</v>
      </c>
      <c r="M87">
        <v>0</v>
      </c>
      <c r="N87">
        <v>29.047878802354344</v>
      </c>
      <c r="O87">
        <v>48.771676195931654</v>
      </c>
      <c r="P87">
        <v>57.749915004088308</v>
      </c>
      <c r="Q87">
        <v>5.0248046574257419</v>
      </c>
      <c r="R87">
        <v>10.227354</v>
      </c>
      <c r="S87">
        <v>6.4534138322368424</v>
      </c>
      <c r="T87">
        <v>0</v>
      </c>
      <c r="U87">
        <v>232.29664820993784</v>
      </c>
      <c r="V87">
        <v>3.4984150943396224</v>
      </c>
      <c r="W87">
        <v>7.8690451371410122</v>
      </c>
      <c r="X87">
        <v>36.28319034376532</v>
      </c>
      <c r="Y87">
        <v>0</v>
      </c>
      <c r="Z87">
        <v>4.9455829459999991</v>
      </c>
      <c r="AA87">
        <v>10.311036823370841</v>
      </c>
      <c r="AB87">
        <v>9.6667751017917389</v>
      </c>
      <c r="AC87">
        <v>7.1093389737153725</v>
      </c>
      <c r="AD87">
        <v>8.9836701482250518</v>
      </c>
      <c r="AE87">
        <v>11.928461392549185</v>
      </c>
      <c r="AF87">
        <v>0</v>
      </c>
      <c r="AG87">
        <v>0</v>
      </c>
      <c r="AH87">
        <v>37.427211607010712</v>
      </c>
      <c r="AI87">
        <v>7.7850641141011776</v>
      </c>
      <c r="AJ87">
        <v>0</v>
      </c>
      <c r="AK87">
        <v>12.572793940135762</v>
      </c>
      <c r="AL87">
        <v>19.61258218158348</v>
      </c>
      <c r="AM87">
        <v>3.866710182324681</v>
      </c>
      <c r="AN87">
        <v>0</v>
      </c>
      <c r="AO87">
        <v>2.2657295300000002</v>
      </c>
      <c r="AP87">
        <v>1.0653827802343003</v>
      </c>
      <c r="AQ87">
        <v>0</v>
      </c>
      <c r="AR87">
        <v>8.1024384000000005</v>
      </c>
      <c r="AS87">
        <v>5.5951324839960819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809.03627762388817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158.05902461346534</v>
      </c>
      <c r="L88">
        <v>62.976463731677015</v>
      </c>
      <c r="M88">
        <v>0</v>
      </c>
      <c r="N88">
        <v>29.047878802354344</v>
      </c>
      <c r="O88">
        <v>48.771676195931654</v>
      </c>
      <c r="P88">
        <v>57.749915004088308</v>
      </c>
      <c r="Q88">
        <v>5.0248046574257419</v>
      </c>
      <c r="R88">
        <v>10.227354</v>
      </c>
      <c r="S88">
        <v>6.4534138322368424</v>
      </c>
      <c r="T88">
        <v>0</v>
      </c>
      <c r="U88">
        <v>232.29664820993784</v>
      </c>
      <c r="V88">
        <v>3.4984150943396224</v>
      </c>
      <c r="W88">
        <v>7.8690451371410122</v>
      </c>
      <c r="X88">
        <v>36.28319034376532</v>
      </c>
      <c r="Y88">
        <v>0</v>
      </c>
      <c r="Z88">
        <v>4.9455829459999991</v>
      </c>
      <c r="AA88">
        <v>10.311036823370841</v>
      </c>
      <c r="AB88">
        <v>9.6667751017917389</v>
      </c>
      <c r="AC88">
        <v>7.1093389737153725</v>
      </c>
      <c r="AD88">
        <v>8.9836701482250518</v>
      </c>
      <c r="AE88">
        <v>11.928461392549185</v>
      </c>
      <c r="AF88">
        <v>0</v>
      </c>
      <c r="AG88">
        <v>0</v>
      </c>
      <c r="AH88">
        <v>37.427211607010712</v>
      </c>
      <c r="AI88">
        <v>7.7850641141011776</v>
      </c>
      <c r="AJ88">
        <v>0</v>
      </c>
      <c r="AK88">
        <v>12.572793940135762</v>
      </c>
      <c r="AL88">
        <v>19.61258218158348</v>
      </c>
      <c r="AM88">
        <v>3.866710182324681</v>
      </c>
      <c r="AN88">
        <v>0</v>
      </c>
      <c r="AO88">
        <v>2.3376575040000005</v>
      </c>
      <c r="AP88">
        <v>1.0653827802343003</v>
      </c>
      <c r="AQ88">
        <v>0</v>
      </c>
      <c r="AR88">
        <v>8.1024384000000005</v>
      </c>
      <c r="AS88">
        <v>5.5951324839960819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809.56766820140126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158.05902461346534</v>
      </c>
      <c r="L89">
        <v>62.976893885956756</v>
      </c>
      <c r="M89">
        <v>0</v>
      </c>
      <c r="N89">
        <v>29.047878802354344</v>
      </c>
      <c r="O89">
        <v>48.771676195931654</v>
      </c>
      <c r="P89">
        <v>56.569772799933617</v>
      </c>
      <c r="Q89">
        <v>5.0248046574257419</v>
      </c>
      <c r="R89">
        <v>10.227354</v>
      </c>
      <c r="S89">
        <v>6.4534138322368424</v>
      </c>
      <c r="T89">
        <v>0</v>
      </c>
      <c r="U89">
        <v>232.29664820993784</v>
      </c>
      <c r="V89">
        <v>3.4984150943396224</v>
      </c>
      <c r="W89">
        <v>7.8690451371410122</v>
      </c>
      <c r="X89">
        <v>36.28319034376532</v>
      </c>
      <c r="Y89">
        <v>0</v>
      </c>
      <c r="Z89">
        <v>4.9455829459999991</v>
      </c>
      <c r="AA89">
        <v>10.311036823370841</v>
      </c>
      <c r="AB89">
        <v>9.6667751017917389</v>
      </c>
      <c r="AC89">
        <v>7.1093389737153725</v>
      </c>
      <c r="AD89">
        <v>8.9836701482250518</v>
      </c>
      <c r="AE89">
        <v>11.928461392549185</v>
      </c>
      <c r="AF89">
        <v>0</v>
      </c>
      <c r="AG89">
        <v>0</v>
      </c>
      <c r="AH89">
        <v>37.427211607010712</v>
      </c>
      <c r="AI89">
        <v>7.1622589481662517</v>
      </c>
      <c r="AJ89">
        <v>0</v>
      </c>
      <c r="AK89">
        <v>12.572793940135762</v>
      </c>
      <c r="AL89">
        <v>19.61258218158348</v>
      </c>
      <c r="AM89">
        <v>3.866710182324681</v>
      </c>
      <c r="AN89">
        <v>0</v>
      </c>
      <c r="AO89">
        <v>2.3376575040000005</v>
      </c>
      <c r="AP89">
        <v>1.0653827802343003</v>
      </c>
      <c r="AQ89">
        <v>0</v>
      </c>
      <c r="AR89">
        <v>8.1024384000000005</v>
      </c>
      <c r="AS89">
        <v>4.7723188494003725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806.94233735099567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158.05902461346534</v>
      </c>
      <c r="L90">
        <v>62.977853896232055</v>
      </c>
      <c r="M90">
        <v>0</v>
      </c>
      <c r="N90">
        <v>29.047878802354344</v>
      </c>
      <c r="O90">
        <v>48.771676195931654</v>
      </c>
      <c r="P90">
        <v>56.569772799933617</v>
      </c>
      <c r="Q90">
        <v>5.0248046574257419</v>
      </c>
      <c r="R90">
        <v>10.227354</v>
      </c>
      <c r="S90">
        <v>6.4534138322368424</v>
      </c>
      <c r="T90">
        <v>0</v>
      </c>
      <c r="U90">
        <v>232.29664820993784</v>
      </c>
      <c r="V90">
        <v>3.4984150943396224</v>
      </c>
      <c r="W90">
        <v>7.8690451371410122</v>
      </c>
      <c r="X90">
        <v>36.28319034376532</v>
      </c>
      <c r="Y90">
        <v>0</v>
      </c>
      <c r="Z90">
        <v>4.9455829459999991</v>
      </c>
      <c r="AA90">
        <v>10.311036823370841</v>
      </c>
      <c r="AB90">
        <v>9.979869257339919</v>
      </c>
      <c r="AC90">
        <v>7.1093389737153725</v>
      </c>
      <c r="AD90">
        <v>9.2098775412375176</v>
      </c>
      <c r="AE90">
        <v>12.095459805072984</v>
      </c>
      <c r="AF90">
        <v>0</v>
      </c>
      <c r="AG90">
        <v>0</v>
      </c>
      <c r="AH90">
        <v>37.855944316832641</v>
      </c>
      <c r="AI90">
        <v>7.1622589481662517</v>
      </c>
      <c r="AJ90">
        <v>0</v>
      </c>
      <c r="AK90">
        <v>12.572793940135762</v>
      </c>
      <c r="AL90">
        <v>19.61258218158348</v>
      </c>
      <c r="AM90">
        <v>3.866710182324681</v>
      </c>
      <c r="AN90">
        <v>0</v>
      </c>
      <c r="AO90">
        <v>2.3376575040000005</v>
      </c>
      <c r="AP90">
        <v>1.3787306268964377</v>
      </c>
      <c r="AQ90">
        <v>0</v>
      </c>
      <c r="AR90">
        <v>8.1024384000000005</v>
      </c>
      <c r="AS90">
        <v>4.7723188494003725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808.39167787883957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158.13089212706001</v>
      </c>
      <c r="L91">
        <v>62.978432286040984</v>
      </c>
      <c r="M91">
        <v>0</v>
      </c>
      <c r="N91">
        <v>29.047878802354344</v>
      </c>
      <c r="O91">
        <v>48.771676195931654</v>
      </c>
      <c r="P91">
        <v>56.569772799933617</v>
      </c>
      <c r="Q91">
        <v>5.0248046574257419</v>
      </c>
      <c r="R91">
        <v>10.227354</v>
      </c>
      <c r="S91">
        <v>6.4534138322368424</v>
      </c>
      <c r="T91">
        <v>0</v>
      </c>
      <c r="U91">
        <v>232.29664820993784</v>
      </c>
      <c r="V91">
        <v>3.4984150943396224</v>
      </c>
      <c r="W91">
        <v>7.8690451371410122</v>
      </c>
      <c r="X91">
        <v>36.28319034376532</v>
      </c>
      <c r="Y91">
        <v>0</v>
      </c>
      <c r="Z91">
        <v>4.9455829459999991</v>
      </c>
      <c r="AA91">
        <v>10.311036823370841</v>
      </c>
      <c r="AB91">
        <v>9.979869257339919</v>
      </c>
      <c r="AC91">
        <v>7.1093389737153725</v>
      </c>
      <c r="AD91">
        <v>9.2098775412375176</v>
      </c>
      <c r="AE91">
        <v>12.095459805072984</v>
      </c>
      <c r="AF91">
        <v>0</v>
      </c>
      <c r="AG91">
        <v>0</v>
      </c>
      <c r="AH91">
        <v>37.855944316832641</v>
      </c>
      <c r="AI91">
        <v>7.1622589481662517</v>
      </c>
      <c r="AJ91">
        <v>0</v>
      </c>
      <c r="AK91">
        <v>12.572793940135762</v>
      </c>
      <c r="AL91">
        <v>19.61258218158348</v>
      </c>
      <c r="AM91">
        <v>3.866710182324681</v>
      </c>
      <c r="AN91">
        <v>0</v>
      </c>
      <c r="AO91">
        <v>2.3376575040000005</v>
      </c>
      <c r="AP91">
        <v>1.3787306268964377</v>
      </c>
      <c r="AQ91">
        <v>0</v>
      </c>
      <c r="AR91">
        <v>8.1024384000000005</v>
      </c>
      <c r="AS91">
        <v>5.2660070301577981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808.95781196300061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158.13089212706001</v>
      </c>
      <c r="L92">
        <v>62.976893885956756</v>
      </c>
      <c r="M92">
        <v>0</v>
      </c>
      <c r="N92">
        <v>29.047878802354344</v>
      </c>
      <c r="O92">
        <v>48.771676195931654</v>
      </c>
      <c r="P92">
        <v>56.569772799933617</v>
      </c>
      <c r="Q92">
        <v>5.0248046574257419</v>
      </c>
      <c r="R92">
        <v>10.227354</v>
      </c>
      <c r="S92">
        <v>6.4534138322368424</v>
      </c>
      <c r="T92">
        <v>0</v>
      </c>
      <c r="U92">
        <v>232.29664820993784</v>
      </c>
      <c r="V92">
        <v>3.4984150943396224</v>
      </c>
      <c r="W92">
        <v>7.8690451371410122</v>
      </c>
      <c r="X92">
        <v>36.28319034376532</v>
      </c>
      <c r="Y92">
        <v>0</v>
      </c>
      <c r="Z92">
        <v>4.9455829459999991</v>
      </c>
      <c r="AA92">
        <v>10.311036823370841</v>
      </c>
      <c r="AB92">
        <v>9.979869257339919</v>
      </c>
      <c r="AC92">
        <v>7.1093389737153725</v>
      </c>
      <c r="AD92">
        <v>9.2098775412375176</v>
      </c>
      <c r="AE92">
        <v>12.095459805072984</v>
      </c>
      <c r="AF92">
        <v>0</v>
      </c>
      <c r="AG92">
        <v>0</v>
      </c>
      <c r="AH92">
        <v>37.855944316832641</v>
      </c>
      <c r="AI92">
        <v>7.1622589481662517</v>
      </c>
      <c r="AJ92">
        <v>0</v>
      </c>
      <c r="AK92">
        <v>12.572793940135762</v>
      </c>
      <c r="AL92">
        <v>19.61258218158348</v>
      </c>
      <c r="AM92">
        <v>3.866710182324681</v>
      </c>
      <c r="AN92">
        <v>0</v>
      </c>
      <c r="AO92">
        <v>2.3376575040000005</v>
      </c>
      <c r="AP92">
        <v>1.3787306268964377</v>
      </c>
      <c r="AQ92">
        <v>0</v>
      </c>
      <c r="AR92">
        <v>8.1024384000000005</v>
      </c>
      <c r="AS92">
        <v>5.2660070301577981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808.95627356291641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86.921725015246636</v>
      </c>
      <c r="L93">
        <v>33.710104450474404</v>
      </c>
      <c r="M93">
        <v>0</v>
      </c>
      <c r="N93">
        <v>29.047878802354344</v>
      </c>
      <c r="O93">
        <v>48.771676195931654</v>
      </c>
      <c r="P93">
        <v>56.569772799933617</v>
      </c>
      <c r="Q93">
        <v>2.8871485653377627</v>
      </c>
      <c r="R93">
        <v>5.7799341757049882</v>
      </c>
      <c r="S93">
        <v>3.84899924600639</v>
      </c>
      <c r="T93">
        <v>0</v>
      </c>
      <c r="U93">
        <v>232.29664820993784</v>
      </c>
      <c r="V93">
        <v>3.4984150943396224</v>
      </c>
      <c r="W93">
        <v>7.8690451371410122</v>
      </c>
      <c r="X93">
        <v>36.28319034376532</v>
      </c>
      <c r="Y93">
        <v>0</v>
      </c>
      <c r="Z93">
        <v>0</v>
      </c>
      <c r="AA93">
        <v>10.311036823370841</v>
      </c>
      <c r="AB93">
        <v>9.979869257339919</v>
      </c>
      <c r="AC93">
        <v>7.1093389737153725</v>
      </c>
      <c r="AD93">
        <v>9.2098775412375176</v>
      </c>
      <c r="AE93">
        <v>12.095459805072984</v>
      </c>
      <c r="AF93">
        <v>0</v>
      </c>
      <c r="AG93">
        <v>0</v>
      </c>
      <c r="AH93">
        <v>37.855944316832641</v>
      </c>
      <c r="AI93">
        <v>7.1622589481662517</v>
      </c>
      <c r="AJ93">
        <v>0</v>
      </c>
      <c r="AK93">
        <v>12.572793940135762</v>
      </c>
      <c r="AL93">
        <v>19.61258218158348</v>
      </c>
      <c r="AM93">
        <v>3.866710182324681</v>
      </c>
      <c r="AN93">
        <v>0</v>
      </c>
      <c r="AO93">
        <v>2.4095854780000003</v>
      </c>
      <c r="AP93">
        <v>1.3787306268964377</v>
      </c>
      <c r="AQ93">
        <v>0</v>
      </c>
      <c r="AR93">
        <v>8.1024384000000005</v>
      </c>
      <c r="AS93">
        <v>4.9368815763195144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694.088046087169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86.68987335184525</v>
      </c>
      <c r="L94">
        <v>33.710104450474404</v>
      </c>
      <c r="M94">
        <v>0</v>
      </c>
      <c r="N94">
        <v>29.047878802354344</v>
      </c>
      <c r="O94">
        <v>48.771676195931654</v>
      </c>
      <c r="P94">
        <v>56.569772799933617</v>
      </c>
      <c r="Q94">
        <v>2.8871485653377627</v>
      </c>
      <c r="R94">
        <v>5.778630360296134</v>
      </c>
      <c r="S94">
        <v>3.84899924600639</v>
      </c>
      <c r="T94">
        <v>0</v>
      </c>
      <c r="U94">
        <v>232.29664820993784</v>
      </c>
      <c r="V94">
        <v>3.4984150943396224</v>
      </c>
      <c r="W94">
        <v>7.8690451371410122</v>
      </c>
      <c r="X94">
        <v>36.28319034376532</v>
      </c>
      <c r="Y94">
        <v>0</v>
      </c>
      <c r="Z94">
        <v>0</v>
      </c>
      <c r="AA94">
        <v>10.311036823370841</v>
      </c>
      <c r="AB94">
        <v>9.6667751017917389</v>
      </c>
      <c r="AC94">
        <v>7.1093389737153725</v>
      </c>
      <c r="AD94">
        <v>8.9836701482250518</v>
      </c>
      <c r="AE94">
        <v>11.928461392549185</v>
      </c>
      <c r="AF94">
        <v>0</v>
      </c>
      <c r="AG94">
        <v>0</v>
      </c>
      <c r="AH94">
        <v>37.427211607010712</v>
      </c>
      <c r="AI94">
        <v>7.1622589481662517</v>
      </c>
      <c r="AJ94">
        <v>0</v>
      </c>
      <c r="AK94">
        <v>12.572793940135762</v>
      </c>
      <c r="AL94">
        <v>19.61258218158348</v>
      </c>
      <c r="AM94">
        <v>3.866710182324681</v>
      </c>
      <c r="AN94">
        <v>0</v>
      </c>
      <c r="AO94">
        <v>2.4095854780000003</v>
      </c>
      <c r="AP94">
        <v>1.0653827802343003</v>
      </c>
      <c r="AQ94">
        <v>0</v>
      </c>
      <c r="AR94">
        <v>8.1024384000000005</v>
      </c>
      <c r="AS94">
        <v>4.9368815763195144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692.40651009079011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86.68987335184525</v>
      </c>
      <c r="L95">
        <v>33.710104450474404</v>
      </c>
      <c r="M95">
        <v>0</v>
      </c>
      <c r="N95">
        <v>29.047878802354344</v>
      </c>
      <c r="O95">
        <v>48.771676195931654</v>
      </c>
      <c r="P95">
        <v>56.569772799933617</v>
      </c>
      <c r="Q95">
        <v>5.0248046574257419</v>
      </c>
      <c r="R95">
        <v>10.367499499999997</v>
      </c>
      <c r="S95">
        <v>6.4534138322368424</v>
      </c>
      <c r="T95">
        <v>0</v>
      </c>
      <c r="U95">
        <v>238.58937177218093</v>
      </c>
      <c r="V95">
        <v>3.4984150943396224</v>
      </c>
      <c r="W95">
        <v>7.8690451371410122</v>
      </c>
      <c r="X95">
        <v>34.133244597901324</v>
      </c>
      <c r="Y95">
        <v>0</v>
      </c>
      <c r="Z95">
        <v>0</v>
      </c>
      <c r="AA95">
        <v>10.311036823370841</v>
      </c>
      <c r="AB95">
        <v>9.6667751017917389</v>
      </c>
      <c r="AC95">
        <v>7.1093389737153725</v>
      </c>
      <c r="AD95">
        <v>8.9836701482250518</v>
      </c>
      <c r="AE95">
        <v>11.928461392549185</v>
      </c>
      <c r="AF95">
        <v>0</v>
      </c>
      <c r="AG95">
        <v>0</v>
      </c>
      <c r="AH95">
        <v>37.427211607010712</v>
      </c>
      <c r="AI95">
        <v>7.1622589481662517</v>
      </c>
      <c r="AJ95">
        <v>0</v>
      </c>
      <c r="AK95">
        <v>12.572793940135762</v>
      </c>
      <c r="AL95">
        <v>19.61258218158348</v>
      </c>
      <c r="AM95">
        <v>3.866710182324681</v>
      </c>
      <c r="AN95">
        <v>0</v>
      </c>
      <c r="AO95">
        <v>2.4455493380000006</v>
      </c>
      <c r="AP95">
        <v>1.0653827802343003</v>
      </c>
      <c r="AQ95">
        <v>0</v>
      </c>
      <c r="AR95">
        <v>8.1024384000000005</v>
      </c>
      <c r="AS95">
        <v>4.9368815763195144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705.91619158519143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86.68987335184525</v>
      </c>
      <c r="L96">
        <v>33.710104450474404</v>
      </c>
      <c r="M96">
        <v>0</v>
      </c>
      <c r="N96">
        <v>29.047878802354344</v>
      </c>
      <c r="O96">
        <v>48.771676195931654</v>
      </c>
      <c r="P96">
        <v>56.569772799933617</v>
      </c>
      <c r="Q96">
        <v>5.0248046574257419</v>
      </c>
      <c r="R96">
        <v>10.367499499999997</v>
      </c>
      <c r="S96">
        <v>6.4534138322368424</v>
      </c>
      <c r="T96">
        <v>0</v>
      </c>
      <c r="U96">
        <v>249.41168882382226</v>
      </c>
      <c r="V96">
        <v>3.4984150943396224</v>
      </c>
      <c r="W96">
        <v>7.8690451371410122</v>
      </c>
      <c r="X96">
        <v>34.133244597901324</v>
      </c>
      <c r="Y96">
        <v>0</v>
      </c>
      <c r="Z96">
        <v>0</v>
      </c>
      <c r="AA96">
        <v>10.311036823370841</v>
      </c>
      <c r="AB96">
        <v>9.6667751017917389</v>
      </c>
      <c r="AC96">
        <v>7.1093389737153725</v>
      </c>
      <c r="AD96">
        <v>8.9836701482250518</v>
      </c>
      <c r="AE96">
        <v>11.928461392549185</v>
      </c>
      <c r="AF96">
        <v>0</v>
      </c>
      <c r="AG96">
        <v>0</v>
      </c>
      <c r="AH96">
        <v>37.427211607010712</v>
      </c>
      <c r="AI96">
        <v>7.1622589481662517</v>
      </c>
      <c r="AJ96">
        <v>0</v>
      </c>
      <c r="AK96">
        <v>12.572793940135762</v>
      </c>
      <c r="AL96">
        <v>19.61258218158348</v>
      </c>
      <c r="AM96">
        <v>3.866710182324681</v>
      </c>
      <c r="AN96">
        <v>0</v>
      </c>
      <c r="AO96">
        <v>2.4815134520000006</v>
      </c>
      <c r="AP96">
        <v>1.0653827802343003</v>
      </c>
      <c r="AQ96">
        <v>0</v>
      </c>
      <c r="AR96">
        <v>8.1024384000000005</v>
      </c>
      <c r="AS96">
        <v>4.9368815763195144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716.77447275083273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86.68987335184525</v>
      </c>
      <c r="L97">
        <v>33.710104450474404</v>
      </c>
      <c r="M97">
        <v>0</v>
      </c>
      <c r="N97">
        <v>29.047878802354344</v>
      </c>
      <c r="O97">
        <v>48.771676195931654</v>
      </c>
      <c r="P97">
        <v>56.569772799933617</v>
      </c>
      <c r="Q97">
        <v>5.0248046574257419</v>
      </c>
      <c r="R97">
        <v>10.367499499999997</v>
      </c>
      <c r="S97">
        <v>6.4534138322368424</v>
      </c>
      <c r="T97">
        <v>0</v>
      </c>
      <c r="U97">
        <v>255.83931399152681</v>
      </c>
      <c r="V97">
        <v>3.4984150943396224</v>
      </c>
      <c r="W97">
        <v>7.8690451371410122</v>
      </c>
      <c r="X97">
        <v>34.133244597901324</v>
      </c>
      <c r="Y97">
        <v>0</v>
      </c>
      <c r="Z97">
        <v>0</v>
      </c>
      <c r="AA97">
        <v>10.311036823370841</v>
      </c>
      <c r="AB97">
        <v>9.6667751017917389</v>
      </c>
      <c r="AC97">
        <v>7.1093389737153725</v>
      </c>
      <c r="AD97">
        <v>8.9836701482250518</v>
      </c>
      <c r="AE97">
        <v>11.928461392549185</v>
      </c>
      <c r="AF97">
        <v>0</v>
      </c>
      <c r="AG97">
        <v>0</v>
      </c>
      <c r="AH97">
        <v>37.427211607010712</v>
      </c>
      <c r="AI97">
        <v>10.899089483690416</v>
      </c>
      <c r="AJ97">
        <v>0</v>
      </c>
      <c r="AK97">
        <v>12.572793940135762</v>
      </c>
      <c r="AL97">
        <v>19.61258218158348</v>
      </c>
      <c r="AM97">
        <v>2.4232165854949459</v>
      </c>
      <c r="AN97">
        <v>0</v>
      </c>
      <c r="AO97">
        <v>2.5894052860000003</v>
      </c>
      <c r="AP97">
        <v>1.0653827802343003</v>
      </c>
      <c r="AQ97">
        <v>0</v>
      </c>
      <c r="AR97">
        <v>8.1024384000000005</v>
      </c>
      <c r="AS97">
        <v>4.9368815763195144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725.6033266912317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86.68987335184525</v>
      </c>
      <c r="L98">
        <v>33.710104450474404</v>
      </c>
      <c r="M98">
        <v>0</v>
      </c>
      <c r="N98">
        <v>29.047878802354344</v>
      </c>
      <c r="O98">
        <v>48.771676195931654</v>
      </c>
      <c r="P98">
        <v>56.569772799933617</v>
      </c>
      <c r="Q98">
        <v>5.0248046574257419</v>
      </c>
      <c r="R98">
        <v>10.367499499999997</v>
      </c>
      <c r="S98">
        <v>6.4534138322368424</v>
      </c>
      <c r="T98">
        <v>0</v>
      </c>
      <c r="U98">
        <v>259.56794188074855</v>
      </c>
      <c r="V98">
        <v>3.4984150943396224</v>
      </c>
      <c r="W98">
        <v>7.8690451371410122</v>
      </c>
      <c r="X98">
        <v>34.133244597901324</v>
      </c>
      <c r="Y98">
        <v>0</v>
      </c>
      <c r="Z98">
        <v>0</v>
      </c>
      <c r="AA98">
        <v>10.311036823370841</v>
      </c>
      <c r="AB98">
        <v>9.6667751017917389</v>
      </c>
      <c r="AC98">
        <v>7.1093389737153725</v>
      </c>
      <c r="AD98">
        <v>8.9836701482250518</v>
      </c>
      <c r="AE98">
        <v>11.928461392549185</v>
      </c>
      <c r="AF98">
        <v>0</v>
      </c>
      <c r="AG98">
        <v>0</v>
      </c>
      <c r="AH98">
        <v>37.427211607010712</v>
      </c>
      <c r="AI98">
        <v>10.899089483690416</v>
      </c>
      <c r="AJ98">
        <v>0</v>
      </c>
      <c r="AK98">
        <v>12.572793940135762</v>
      </c>
      <c r="AL98">
        <v>19.61258218158348</v>
      </c>
      <c r="AM98">
        <v>2.4232165854949459</v>
      </c>
      <c r="AN98">
        <v>0</v>
      </c>
      <c r="AO98">
        <v>2.5894052860000003</v>
      </c>
      <c r="AP98">
        <v>1.0653827802343003</v>
      </c>
      <c r="AQ98">
        <v>0</v>
      </c>
      <c r="AR98">
        <v>8.1024384000000005</v>
      </c>
      <c r="AS98">
        <v>4.9368815763195144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729.3319545804535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2.219329656774264</v>
      </c>
      <c r="L99">
        <f t="shared" si="2"/>
        <v>0.86557845571991188</v>
      </c>
      <c r="M99">
        <f t="shared" si="2"/>
        <v>0</v>
      </c>
      <c r="N99">
        <f t="shared" si="2"/>
        <v>0.65527306961161103</v>
      </c>
      <c r="O99">
        <f t="shared" si="2"/>
        <v>1.0983716301325837</v>
      </c>
      <c r="P99">
        <f t="shared" si="2"/>
        <v>1.1765204178349313</v>
      </c>
      <c r="Q99">
        <f t="shared" si="2"/>
        <v>7.8859282544278861E-2</v>
      </c>
      <c r="R99">
        <f t="shared" si="2"/>
        <v>0.15787491831925593</v>
      </c>
      <c r="S99">
        <f t="shared" si="2"/>
        <v>9.9581902956222254E-2</v>
      </c>
      <c r="T99">
        <f t="shared" si="2"/>
        <v>0</v>
      </c>
      <c r="U99">
        <f t="shared" si="2"/>
        <v>5.4390347088808975</v>
      </c>
      <c r="V99">
        <f t="shared" si="2"/>
        <v>5.5679709845953704E-2</v>
      </c>
      <c r="W99">
        <f t="shared" si="2"/>
        <v>0.14978988145769886</v>
      </c>
      <c r="X99">
        <f t="shared" si="2"/>
        <v>0.64268973476243996</v>
      </c>
      <c r="Y99">
        <f t="shared" si="2"/>
        <v>0</v>
      </c>
      <c r="Z99">
        <f t="shared" si="2"/>
        <v>2.9620615955500008E-2</v>
      </c>
      <c r="AA99">
        <f t="shared" si="2"/>
        <v>0.22678908276271692</v>
      </c>
      <c r="AB99">
        <f t="shared" si="2"/>
        <v>0.23294188490964612</v>
      </c>
      <c r="AC99">
        <f t="shared" si="2"/>
        <v>0.17062413536916871</v>
      </c>
      <c r="AD99">
        <f t="shared" si="2"/>
        <v>0.21628670573643891</v>
      </c>
      <c r="AE99">
        <f t="shared" si="2"/>
        <v>0.20030272356277024</v>
      </c>
      <c r="AF99">
        <f t="shared" si="2"/>
        <v>0</v>
      </c>
      <c r="AG99">
        <f t="shared" si="2"/>
        <v>0</v>
      </c>
      <c r="AH99">
        <f t="shared" si="2"/>
        <v>0.89953927669772304</v>
      </c>
      <c r="AI99">
        <f t="shared" si="2"/>
        <v>0.13318687482034372</v>
      </c>
      <c r="AJ99">
        <f t="shared" si="2"/>
        <v>0</v>
      </c>
      <c r="AK99">
        <f t="shared" si="2"/>
        <v>0.30174705456325829</v>
      </c>
      <c r="AL99">
        <f t="shared" si="2"/>
        <v>0.45837304761454423</v>
      </c>
      <c r="AM99">
        <f t="shared" si="2"/>
        <v>3.2619904161673409E-2</v>
      </c>
      <c r="AN99">
        <f t="shared" si="2"/>
        <v>0</v>
      </c>
      <c r="AO99">
        <f t="shared" si="2"/>
        <v>6.0223452641499996E-2</v>
      </c>
      <c r="AP99">
        <f t="shared" si="2"/>
        <v>3.9450499075497754E-2</v>
      </c>
      <c r="AQ99">
        <f t="shared" si="2"/>
        <v>0</v>
      </c>
      <c r="AR99">
        <f t="shared" si="2"/>
        <v>0.19371579698786207</v>
      </c>
      <c r="AS99">
        <f t="shared" si="2"/>
        <v>0.13410216057004401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15.968106584268735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0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9.3300220073255602</v>
      </c>
      <c r="L3">
        <v>329.49740402543154</v>
      </c>
      <c r="M3">
        <v>22.750412362385322</v>
      </c>
      <c r="N3">
        <v>35.097437038300775</v>
      </c>
      <c r="O3">
        <v>0</v>
      </c>
      <c r="P3">
        <v>36.346720052007157</v>
      </c>
      <c r="Q3">
        <v>6.0756068086824833</v>
      </c>
      <c r="R3">
        <v>12.531315297085476</v>
      </c>
      <c r="S3">
        <v>0</v>
      </c>
      <c r="T3">
        <v>0</v>
      </c>
      <c r="U3">
        <v>51.029263702768517</v>
      </c>
      <c r="V3">
        <v>4.2280845283018866</v>
      </c>
      <c r="W3">
        <v>9.5088461568247808</v>
      </c>
      <c r="X3">
        <v>43.823853386543448</v>
      </c>
      <c r="Y3">
        <v>0</v>
      </c>
      <c r="Z3">
        <v>0</v>
      </c>
      <c r="AA3">
        <v>12.453182083122362</v>
      </c>
      <c r="AB3">
        <v>11.676642104645071</v>
      </c>
      <c r="AC3">
        <v>8.5888025263778509</v>
      </c>
      <c r="AD3">
        <v>10.852701970419114</v>
      </c>
      <c r="AE3">
        <v>14.406389702692111</v>
      </c>
      <c r="AF3">
        <v>10.489247935699836</v>
      </c>
      <c r="AG3">
        <v>11.866726306302571</v>
      </c>
      <c r="AH3">
        <v>45.207042738425599</v>
      </c>
      <c r="AI3">
        <v>5.643388660368112</v>
      </c>
      <c r="AJ3">
        <v>0</v>
      </c>
      <c r="AK3">
        <v>15.186437111060663</v>
      </c>
      <c r="AL3">
        <v>0</v>
      </c>
      <c r="AM3">
        <v>0</v>
      </c>
      <c r="AN3">
        <v>0.70000565417482719</v>
      </c>
      <c r="AO3">
        <v>2.9973556184000008</v>
      </c>
      <c r="AP3">
        <v>2.801197702899751</v>
      </c>
      <c r="AQ3">
        <v>17.054688864717541</v>
      </c>
      <c r="AR3">
        <v>9.1346033972826088</v>
      </c>
      <c r="AS3">
        <v>9.6993084327851697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748.97668617503007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9.3300220073255602</v>
      </c>
      <c r="L4">
        <v>317.38131738651191</v>
      </c>
      <c r="M4">
        <v>22.750412362385322</v>
      </c>
      <c r="N4">
        <v>35.097437038300775</v>
      </c>
      <c r="O4">
        <v>0</v>
      </c>
      <c r="P4">
        <v>36.346720052007157</v>
      </c>
      <c r="Q4">
        <v>6.0756068086824833</v>
      </c>
      <c r="R4">
        <v>12.531315297085476</v>
      </c>
      <c r="S4">
        <v>0</v>
      </c>
      <c r="T4">
        <v>0</v>
      </c>
      <c r="U4">
        <v>51.029263702768517</v>
      </c>
      <c r="V4">
        <v>4.2280845283018866</v>
      </c>
      <c r="W4">
        <v>9.5088461568247808</v>
      </c>
      <c r="X4">
        <v>43.823853386543448</v>
      </c>
      <c r="Y4">
        <v>0</v>
      </c>
      <c r="Z4">
        <v>0</v>
      </c>
      <c r="AA4">
        <v>12.453182083122362</v>
      </c>
      <c r="AB4">
        <v>11.676642104645071</v>
      </c>
      <c r="AC4">
        <v>8.5888025263778509</v>
      </c>
      <c r="AD4">
        <v>10.852701970419114</v>
      </c>
      <c r="AE4">
        <v>14.406389702692111</v>
      </c>
      <c r="AF4">
        <v>10.489247935699836</v>
      </c>
      <c r="AG4">
        <v>11.866726306302571</v>
      </c>
      <c r="AH4">
        <v>45.207042738425599</v>
      </c>
      <c r="AI4">
        <v>5.643388660368112</v>
      </c>
      <c r="AJ4">
        <v>0</v>
      </c>
      <c r="AK4">
        <v>15.186437111060663</v>
      </c>
      <c r="AL4">
        <v>0</v>
      </c>
      <c r="AM4">
        <v>0</v>
      </c>
      <c r="AN4">
        <v>0.70000565417482719</v>
      </c>
      <c r="AO4">
        <v>2.9973556184000008</v>
      </c>
      <c r="AP4">
        <v>1.66557687986744</v>
      </c>
      <c r="AQ4">
        <v>17.054688864717541</v>
      </c>
      <c r="AR4">
        <v>9.1346033972826088</v>
      </c>
      <c r="AS4">
        <v>9.6993084327851697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735.72497871307814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9.1199605616652377</v>
      </c>
      <c r="L5">
        <v>269.69760067202145</v>
      </c>
      <c r="M5">
        <v>22.750412362385322</v>
      </c>
      <c r="N5">
        <v>35.097437038300775</v>
      </c>
      <c r="O5">
        <v>0</v>
      </c>
      <c r="P5">
        <v>36.346720052007157</v>
      </c>
      <c r="Q5">
        <v>6.0761224946236556</v>
      </c>
      <c r="R5">
        <v>12.531337363134655</v>
      </c>
      <c r="S5">
        <v>0</v>
      </c>
      <c r="T5">
        <v>0</v>
      </c>
      <c r="U5">
        <v>51.029263702768517</v>
      </c>
      <c r="V5">
        <v>4.2280845283018866</v>
      </c>
      <c r="W5">
        <v>9.5088461568247808</v>
      </c>
      <c r="X5">
        <v>43.823853386543448</v>
      </c>
      <c r="Y5">
        <v>0</v>
      </c>
      <c r="Z5">
        <v>0</v>
      </c>
      <c r="AA5">
        <v>12.453182083122362</v>
      </c>
      <c r="AB5">
        <v>11.676642104645071</v>
      </c>
      <c r="AC5">
        <v>8.5888025263778509</v>
      </c>
      <c r="AD5">
        <v>10.852701970419114</v>
      </c>
      <c r="AE5">
        <v>14.406389702692111</v>
      </c>
      <c r="AF5">
        <v>10.489247935699836</v>
      </c>
      <c r="AG5">
        <v>11.866726306302571</v>
      </c>
      <c r="AH5">
        <v>45.207042738425599</v>
      </c>
      <c r="AI5">
        <v>5.643388660368112</v>
      </c>
      <c r="AJ5">
        <v>0</v>
      </c>
      <c r="AK5">
        <v>15.186437111060663</v>
      </c>
      <c r="AL5">
        <v>0</v>
      </c>
      <c r="AM5">
        <v>0</v>
      </c>
      <c r="AN5">
        <v>0.70000565417482719</v>
      </c>
      <c r="AO5">
        <v>2.9973556184000008</v>
      </c>
      <c r="AP5">
        <v>1.66557687986744</v>
      </c>
      <c r="AQ5">
        <v>17.054688864717541</v>
      </c>
      <c r="AR5">
        <v>9.1346033972826088</v>
      </c>
      <c r="AS5">
        <v>9.6993084327851697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687.83173830491762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8.9898001796467426</v>
      </c>
      <c r="L6">
        <v>223.46315106763345</v>
      </c>
      <c r="M6">
        <v>22.750412362385322</v>
      </c>
      <c r="N6">
        <v>35.097437038300775</v>
      </c>
      <c r="O6">
        <v>0</v>
      </c>
      <c r="P6">
        <v>36.346720052007157</v>
      </c>
      <c r="Q6">
        <v>6.0761224946236556</v>
      </c>
      <c r="R6">
        <v>12.531337363134655</v>
      </c>
      <c r="S6">
        <v>0</v>
      </c>
      <c r="T6">
        <v>0</v>
      </c>
      <c r="U6">
        <v>51.029263702768517</v>
      </c>
      <c r="V6">
        <v>4.2280845283018866</v>
      </c>
      <c r="W6">
        <v>9.5088461568247808</v>
      </c>
      <c r="X6">
        <v>43.823853386543448</v>
      </c>
      <c r="Y6">
        <v>0</v>
      </c>
      <c r="Z6">
        <v>0</v>
      </c>
      <c r="AA6">
        <v>12.453182083122362</v>
      </c>
      <c r="AB6">
        <v>11.676642104645071</v>
      </c>
      <c r="AC6">
        <v>8.5888025263778509</v>
      </c>
      <c r="AD6">
        <v>10.852701970419114</v>
      </c>
      <c r="AE6">
        <v>14.406389702692111</v>
      </c>
      <c r="AF6">
        <v>10.489247935699836</v>
      </c>
      <c r="AG6">
        <v>11.866726306302571</v>
      </c>
      <c r="AH6">
        <v>45.207042738425599</v>
      </c>
      <c r="AI6">
        <v>5.643388660368112</v>
      </c>
      <c r="AJ6">
        <v>0</v>
      </c>
      <c r="AK6">
        <v>15.186437111060663</v>
      </c>
      <c r="AL6">
        <v>0</v>
      </c>
      <c r="AM6">
        <v>0</v>
      </c>
      <c r="AN6">
        <v>0.70000565417482719</v>
      </c>
      <c r="AO6">
        <v>2.9973556184000008</v>
      </c>
      <c r="AP6">
        <v>1.66557687986744</v>
      </c>
      <c r="AQ6">
        <v>17.054688864717541</v>
      </c>
      <c r="AR6">
        <v>9.1346033972826088</v>
      </c>
      <c r="AS6">
        <v>9.6993084327851697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641.46712831851107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8.9898001796467426</v>
      </c>
      <c r="L7">
        <v>223.46315106763345</v>
      </c>
      <c r="M7">
        <v>22.750412362385322</v>
      </c>
      <c r="N7">
        <v>35.097437038300775</v>
      </c>
      <c r="O7">
        <v>0</v>
      </c>
      <c r="P7">
        <v>36.346720052007157</v>
      </c>
      <c r="Q7">
        <v>6.0761224946236556</v>
      </c>
      <c r="R7">
        <v>12.531337363134655</v>
      </c>
      <c r="S7">
        <v>0</v>
      </c>
      <c r="T7">
        <v>0</v>
      </c>
      <c r="U7">
        <v>51.029263702768517</v>
      </c>
      <c r="V7">
        <v>4.2280845283018866</v>
      </c>
      <c r="W7">
        <v>9.5088461568247808</v>
      </c>
      <c r="X7">
        <v>43.823853386543448</v>
      </c>
      <c r="Y7">
        <v>0</v>
      </c>
      <c r="Z7">
        <v>0</v>
      </c>
      <c r="AA7">
        <v>12.453182083122362</v>
      </c>
      <c r="AB7">
        <v>11.676642104645071</v>
      </c>
      <c r="AC7">
        <v>8.5888025263778509</v>
      </c>
      <c r="AD7">
        <v>10.852701970419114</v>
      </c>
      <c r="AE7">
        <v>14.406389702692111</v>
      </c>
      <c r="AF7">
        <v>10.489247935699836</v>
      </c>
      <c r="AG7">
        <v>11.866726306302571</v>
      </c>
      <c r="AH7">
        <v>45.207042738425599</v>
      </c>
      <c r="AI7">
        <v>5.643388660368112</v>
      </c>
      <c r="AJ7">
        <v>0</v>
      </c>
      <c r="AK7">
        <v>15.186437111060663</v>
      </c>
      <c r="AL7">
        <v>0</v>
      </c>
      <c r="AM7">
        <v>0</v>
      </c>
      <c r="AN7">
        <v>0.70000565417482719</v>
      </c>
      <c r="AO7">
        <v>2.9973556184000008</v>
      </c>
      <c r="AP7">
        <v>1.66557687986744</v>
      </c>
      <c r="AQ7">
        <v>17.054688864717541</v>
      </c>
      <c r="AR7">
        <v>9.1346033972826088</v>
      </c>
      <c r="AS7">
        <v>9.6993084327851697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641.46712831851107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8.9898001796467426</v>
      </c>
      <c r="L8">
        <v>192.64099826190375</v>
      </c>
      <c r="M8">
        <v>22.750412362385322</v>
      </c>
      <c r="N8">
        <v>35.097437038300775</v>
      </c>
      <c r="O8">
        <v>0</v>
      </c>
      <c r="P8">
        <v>36.346720052007157</v>
      </c>
      <c r="Q8">
        <v>6.0761224946236556</v>
      </c>
      <c r="R8">
        <v>12.531337363134655</v>
      </c>
      <c r="S8">
        <v>0</v>
      </c>
      <c r="T8">
        <v>0</v>
      </c>
      <c r="U8">
        <v>51.029263702768517</v>
      </c>
      <c r="V8">
        <v>4.2280845283018866</v>
      </c>
      <c r="W8">
        <v>9.5088461568247808</v>
      </c>
      <c r="X8">
        <v>43.823853386543448</v>
      </c>
      <c r="Y8">
        <v>0</v>
      </c>
      <c r="Z8">
        <v>0</v>
      </c>
      <c r="AA8">
        <v>12.453182083122362</v>
      </c>
      <c r="AB8">
        <v>11.676642104645071</v>
      </c>
      <c r="AC8">
        <v>8.5888025263778509</v>
      </c>
      <c r="AD8">
        <v>10.852701970419114</v>
      </c>
      <c r="AE8">
        <v>14.406389702692111</v>
      </c>
      <c r="AF8">
        <v>10.489247935699836</v>
      </c>
      <c r="AG8">
        <v>11.866726306302571</v>
      </c>
      <c r="AH8">
        <v>45.207042738425599</v>
      </c>
      <c r="AI8">
        <v>5.643388660368112</v>
      </c>
      <c r="AJ8">
        <v>0</v>
      </c>
      <c r="AK8">
        <v>15.186437111060663</v>
      </c>
      <c r="AL8">
        <v>0</v>
      </c>
      <c r="AM8">
        <v>0</v>
      </c>
      <c r="AN8">
        <v>0.70000565417482719</v>
      </c>
      <c r="AO8">
        <v>2.9973556184000008</v>
      </c>
      <c r="AP8">
        <v>2.801197702899751</v>
      </c>
      <c r="AQ8">
        <v>17.054688864717541</v>
      </c>
      <c r="AR8">
        <v>9.1346033972826088</v>
      </c>
      <c r="AS8">
        <v>9.6993084327851697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611.78059633581381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8.9898001796467426</v>
      </c>
      <c r="L9">
        <v>173.37777029004948</v>
      </c>
      <c r="M9">
        <v>22.750412362385322</v>
      </c>
      <c r="N9">
        <v>35.097437038300775</v>
      </c>
      <c r="O9">
        <v>0</v>
      </c>
      <c r="P9">
        <v>36.346720052007157</v>
      </c>
      <c r="Q9">
        <v>6.0761224946236556</v>
      </c>
      <c r="R9">
        <v>12.531337363134655</v>
      </c>
      <c r="S9">
        <v>0</v>
      </c>
      <c r="T9">
        <v>0</v>
      </c>
      <c r="U9">
        <v>51.029263702768517</v>
      </c>
      <c r="V9">
        <v>4.2280845283018866</v>
      </c>
      <c r="W9">
        <v>9.5088461568247808</v>
      </c>
      <c r="X9">
        <v>43.823853386543448</v>
      </c>
      <c r="Y9">
        <v>0</v>
      </c>
      <c r="Z9">
        <v>0</v>
      </c>
      <c r="AA9">
        <v>12.453182083122362</v>
      </c>
      <c r="AB9">
        <v>11.676642104645071</v>
      </c>
      <c r="AC9">
        <v>8.5888025263778509</v>
      </c>
      <c r="AD9">
        <v>10.852701970419114</v>
      </c>
      <c r="AE9">
        <v>14.406389702692111</v>
      </c>
      <c r="AF9">
        <v>10.489247935699836</v>
      </c>
      <c r="AG9">
        <v>11.866726306302571</v>
      </c>
      <c r="AH9">
        <v>45.207042738425599</v>
      </c>
      <c r="AI9">
        <v>5.643388660368112</v>
      </c>
      <c r="AJ9">
        <v>0</v>
      </c>
      <c r="AK9">
        <v>15.186437111060663</v>
      </c>
      <c r="AL9">
        <v>0</v>
      </c>
      <c r="AM9">
        <v>0</v>
      </c>
      <c r="AN9">
        <v>0.70000565417482719</v>
      </c>
      <c r="AO9">
        <v>2.9973556184000008</v>
      </c>
      <c r="AP9">
        <v>1.66557687986744</v>
      </c>
      <c r="AQ9">
        <v>17.054688864717541</v>
      </c>
      <c r="AR9">
        <v>9.1346033972826088</v>
      </c>
      <c r="AS9">
        <v>4.7701518805639971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586.45259098870599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8.9898001796467426</v>
      </c>
      <c r="L10">
        <v>144.48094123778503</v>
      </c>
      <c r="M10">
        <v>22.750412362385322</v>
      </c>
      <c r="N10">
        <v>35.097437038300775</v>
      </c>
      <c r="O10">
        <v>0</v>
      </c>
      <c r="P10">
        <v>36.346720052007157</v>
      </c>
      <c r="Q10">
        <v>6.0761224946236556</v>
      </c>
      <c r="R10">
        <v>12.531337363134655</v>
      </c>
      <c r="S10">
        <v>0</v>
      </c>
      <c r="T10">
        <v>0</v>
      </c>
      <c r="U10">
        <v>51.029263702768517</v>
      </c>
      <c r="V10">
        <v>4.2270985872235878</v>
      </c>
      <c r="W10">
        <v>9.5088461568247808</v>
      </c>
      <c r="X10">
        <v>43.823853386543448</v>
      </c>
      <c r="Y10">
        <v>0</v>
      </c>
      <c r="Z10">
        <v>0</v>
      </c>
      <c r="AA10">
        <v>12.453182083122362</v>
      </c>
      <c r="AB10">
        <v>11.676642104645071</v>
      </c>
      <c r="AC10">
        <v>8.5888025263778509</v>
      </c>
      <c r="AD10">
        <v>10.852701970419114</v>
      </c>
      <c r="AE10">
        <v>14.406389702692111</v>
      </c>
      <c r="AF10">
        <v>10.489247935699836</v>
      </c>
      <c r="AG10">
        <v>11.866726306302571</v>
      </c>
      <c r="AH10">
        <v>45.207042738425599</v>
      </c>
      <c r="AI10">
        <v>5.643388660368112</v>
      </c>
      <c r="AJ10">
        <v>0</v>
      </c>
      <c r="AK10">
        <v>15.186437111060663</v>
      </c>
      <c r="AL10">
        <v>0</v>
      </c>
      <c r="AM10">
        <v>0</v>
      </c>
      <c r="AN10">
        <v>0.70000565417482719</v>
      </c>
      <c r="AO10">
        <v>2.9973556184000008</v>
      </c>
      <c r="AP10">
        <v>1.66557687986744</v>
      </c>
      <c r="AQ10">
        <v>17.054688864717541</v>
      </c>
      <c r="AR10">
        <v>9.1346033972826088</v>
      </c>
      <c r="AS10">
        <v>4.7701518805639971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557.55477599536323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8.9898001796467426</v>
      </c>
      <c r="L11">
        <v>125.21734281167107</v>
      </c>
      <c r="M11">
        <v>22.750412362385322</v>
      </c>
      <c r="N11">
        <v>35.097437038300775</v>
      </c>
      <c r="O11">
        <v>0</v>
      </c>
      <c r="P11">
        <v>36.346720052007157</v>
      </c>
      <c r="Q11">
        <v>6.0761224946236556</v>
      </c>
      <c r="R11">
        <v>12.531337363134655</v>
      </c>
      <c r="S11">
        <v>0</v>
      </c>
      <c r="T11">
        <v>0</v>
      </c>
      <c r="U11">
        <v>51.029263702768517</v>
      </c>
      <c r="V11">
        <v>4.2270985872235878</v>
      </c>
      <c r="W11">
        <v>9.5088461568247808</v>
      </c>
      <c r="X11">
        <v>43.823853386543448</v>
      </c>
      <c r="Y11">
        <v>0</v>
      </c>
      <c r="Z11">
        <v>0</v>
      </c>
      <c r="AA11">
        <v>12.453182083122362</v>
      </c>
      <c r="AB11">
        <v>11.676642104645071</v>
      </c>
      <c r="AC11">
        <v>8.5888025263778509</v>
      </c>
      <c r="AD11">
        <v>10.852701970419114</v>
      </c>
      <c r="AE11">
        <v>14.406389702692111</v>
      </c>
      <c r="AF11">
        <v>10.489247935699836</v>
      </c>
      <c r="AG11">
        <v>11.866726306302571</v>
      </c>
      <c r="AH11">
        <v>45.207042738425599</v>
      </c>
      <c r="AI11">
        <v>4.7028239299617125</v>
      </c>
      <c r="AJ11">
        <v>0</v>
      </c>
      <c r="AK11">
        <v>15.186437111060663</v>
      </c>
      <c r="AL11">
        <v>0</v>
      </c>
      <c r="AM11">
        <v>0</v>
      </c>
      <c r="AN11">
        <v>0.70000565417482719</v>
      </c>
      <c r="AO11">
        <v>3.0407954304000002</v>
      </c>
      <c r="AP11">
        <v>1.66557687986744</v>
      </c>
      <c r="AQ11">
        <v>17.054688864717541</v>
      </c>
      <c r="AR11">
        <v>9.1346033972826088</v>
      </c>
      <c r="AS11">
        <v>4.7701518805639971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537.39405265084304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8.9899157442357129</v>
      </c>
      <c r="L12">
        <v>96.320404918549656</v>
      </c>
      <c r="M12">
        <v>22.750412362385322</v>
      </c>
      <c r="N12">
        <v>35.097437038300775</v>
      </c>
      <c r="O12">
        <v>0</v>
      </c>
      <c r="P12">
        <v>36.346720052007157</v>
      </c>
      <c r="Q12">
        <v>6.0761224946236556</v>
      </c>
      <c r="R12">
        <v>12.531337363134655</v>
      </c>
      <c r="S12">
        <v>0</v>
      </c>
      <c r="T12">
        <v>0</v>
      </c>
      <c r="U12">
        <v>51.029263702768517</v>
      </c>
      <c r="V12">
        <v>4.2270985872235878</v>
      </c>
      <c r="W12">
        <v>9.5088461568247808</v>
      </c>
      <c r="X12">
        <v>43.823853386543448</v>
      </c>
      <c r="Y12">
        <v>0</v>
      </c>
      <c r="Z12">
        <v>0</v>
      </c>
      <c r="AA12">
        <v>12.453182083122362</v>
      </c>
      <c r="AB12">
        <v>11.676642104645071</v>
      </c>
      <c r="AC12">
        <v>8.5888025263778509</v>
      </c>
      <c r="AD12">
        <v>10.852701970419114</v>
      </c>
      <c r="AE12">
        <v>14.406389702692111</v>
      </c>
      <c r="AF12">
        <v>10.489247935699836</v>
      </c>
      <c r="AG12">
        <v>11.866726306302571</v>
      </c>
      <c r="AH12">
        <v>45.207042738425599</v>
      </c>
      <c r="AI12">
        <v>4.7028239299617125</v>
      </c>
      <c r="AJ12">
        <v>0</v>
      </c>
      <c r="AK12">
        <v>15.186437111060663</v>
      </c>
      <c r="AL12">
        <v>0</v>
      </c>
      <c r="AM12">
        <v>0</v>
      </c>
      <c r="AN12">
        <v>0.70000565417482719</v>
      </c>
      <c r="AO12">
        <v>3.0407954304000002</v>
      </c>
      <c r="AP12">
        <v>1.66557687986744</v>
      </c>
      <c r="AQ12">
        <v>17.054688864717541</v>
      </c>
      <c r="AR12">
        <v>9.1346033972826088</v>
      </c>
      <c r="AS12">
        <v>4.7701518805639971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508.49723032231071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4.8199393443654444</v>
      </c>
      <c r="L13">
        <v>71.370766526447696</v>
      </c>
      <c r="M13">
        <v>22.750412362385322</v>
      </c>
      <c r="N13">
        <v>35.097437038300775</v>
      </c>
      <c r="O13">
        <v>0</v>
      </c>
      <c r="P13">
        <v>36.346720052007157</v>
      </c>
      <c r="Q13">
        <v>3.8493995595854926</v>
      </c>
      <c r="R13">
        <v>6.937624645792563</v>
      </c>
      <c r="S13">
        <v>0</v>
      </c>
      <c r="T13">
        <v>0</v>
      </c>
      <c r="U13">
        <v>51.029263702768517</v>
      </c>
      <c r="V13">
        <v>1.9284953400605449</v>
      </c>
      <c r="W13">
        <v>9.5088461568247808</v>
      </c>
      <c r="X13">
        <v>43.823853386543448</v>
      </c>
      <c r="Y13">
        <v>0</v>
      </c>
      <c r="Z13">
        <v>0</v>
      </c>
      <c r="AA13">
        <v>12.453182083122362</v>
      </c>
      <c r="AB13">
        <v>11.676642104645071</v>
      </c>
      <c r="AC13">
        <v>8.5888025263778509</v>
      </c>
      <c r="AD13">
        <v>10.852701970419114</v>
      </c>
      <c r="AE13">
        <v>14.406389702692111</v>
      </c>
      <c r="AF13">
        <v>10.489247935699836</v>
      </c>
      <c r="AG13">
        <v>11.866726306302571</v>
      </c>
      <c r="AH13">
        <v>45.207042738425599</v>
      </c>
      <c r="AI13">
        <v>2.1068653629775564</v>
      </c>
      <c r="AJ13">
        <v>0</v>
      </c>
      <c r="AK13">
        <v>15.186437111060663</v>
      </c>
      <c r="AL13">
        <v>0</v>
      </c>
      <c r="AM13">
        <v>0</v>
      </c>
      <c r="AN13">
        <v>0.70000565417482719</v>
      </c>
      <c r="AO13">
        <v>3.0407954304000002</v>
      </c>
      <c r="AP13">
        <v>2.801197702899751</v>
      </c>
      <c r="AQ13">
        <v>17.054688864717541</v>
      </c>
      <c r="AR13">
        <v>11.4182544</v>
      </c>
      <c r="AS13">
        <v>5.5651769146854075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470.87691492368214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4.8199325292210071</v>
      </c>
      <c r="L14">
        <v>71.370766526447696</v>
      </c>
      <c r="M14">
        <v>22.750412362385322</v>
      </c>
      <c r="N14">
        <v>35.097437038300775</v>
      </c>
      <c r="O14">
        <v>0</v>
      </c>
      <c r="P14">
        <v>36.346720052007157</v>
      </c>
      <c r="Q14">
        <v>3.8493995595854926</v>
      </c>
      <c r="R14">
        <v>6.937624645792563</v>
      </c>
      <c r="S14">
        <v>0</v>
      </c>
      <c r="T14">
        <v>0</v>
      </c>
      <c r="U14">
        <v>51.029263702768517</v>
      </c>
      <c r="V14">
        <v>1.9284953400605449</v>
      </c>
      <c r="W14">
        <v>9.5088461568247808</v>
      </c>
      <c r="X14">
        <v>43.823853386543448</v>
      </c>
      <c r="Y14">
        <v>0</v>
      </c>
      <c r="Z14">
        <v>0</v>
      </c>
      <c r="AA14">
        <v>12.453182083122362</v>
      </c>
      <c r="AB14">
        <v>11.676642104645071</v>
      </c>
      <c r="AC14">
        <v>8.5888025263778509</v>
      </c>
      <c r="AD14">
        <v>10.852701970419114</v>
      </c>
      <c r="AE14">
        <v>14.406389702692111</v>
      </c>
      <c r="AF14">
        <v>10.489247935699836</v>
      </c>
      <c r="AG14">
        <v>11.866726306302571</v>
      </c>
      <c r="AH14">
        <v>45.207042738425599</v>
      </c>
      <c r="AI14">
        <v>2.1068653629775564</v>
      </c>
      <c r="AJ14">
        <v>0</v>
      </c>
      <c r="AK14">
        <v>15.186437111060663</v>
      </c>
      <c r="AL14">
        <v>0</v>
      </c>
      <c r="AM14">
        <v>0</v>
      </c>
      <c r="AN14">
        <v>0.70000565417482719</v>
      </c>
      <c r="AO14">
        <v>3.0407954304000002</v>
      </c>
      <c r="AP14">
        <v>1.66557687986744</v>
      </c>
      <c r="AQ14">
        <v>17.054688864717541</v>
      </c>
      <c r="AR14">
        <v>11.4182544</v>
      </c>
      <c r="AS14">
        <v>5.5651769146854075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469.74128728550534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4.8199239887507561</v>
      </c>
      <c r="L15">
        <v>71.370766526447696</v>
      </c>
      <c r="M15">
        <v>22.750412362385322</v>
      </c>
      <c r="N15">
        <v>35.097437038300775</v>
      </c>
      <c r="O15">
        <v>0</v>
      </c>
      <c r="P15">
        <v>36.346720052007157</v>
      </c>
      <c r="Q15">
        <v>3.8493995595854926</v>
      </c>
      <c r="R15">
        <v>6.937624645792563</v>
      </c>
      <c r="S15">
        <v>0</v>
      </c>
      <c r="T15">
        <v>0</v>
      </c>
      <c r="U15">
        <v>51.029263702768517</v>
      </c>
      <c r="V15">
        <v>1.9284953400605449</v>
      </c>
      <c r="W15">
        <v>9.507188525411598</v>
      </c>
      <c r="X15">
        <v>43.830184526178812</v>
      </c>
      <c r="Y15">
        <v>0</v>
      </c>
      <c r="Z15">
        <v>0</v>
      </c>
      <c r="AA15">
        <v>12.453182083122362</v>
      </c>
      <c r="AB15">
        <v>11.676642104645071</v>
      </c>
      <c r="AC15">
        <v>8.5888025263778509</v>
      </c>
      <c r="AD15">
        <v>10.852701970419114</v>
      </c>
      <c r="AE15">
        <v>14.406389702692111</v>
      </c>
      <c r="AF15">
        <v>10.489247935699836</v>
      </c>
      <c r="AG15">
        <v>11.866726306302571</v>
      </c>
      <c r="AH15">
        <v>45.207042738425599</v>
      </c>
      <c r="AI15">
        <v>2.1068653629775564</v>
      </c>
      <c r="AJ15">
        <v>0</v>
      </c>
      <c r="AK15">
        <v>15.186437111060663</v>
      </c>
      <c r="AL15">
        <v>0</v>
      </c>
      <c r="AM15">
        <v>0</v>
      </c>
      <c r="AN15">
        <v>0.70000565417482719</v>
      </c>
      <c r="AO15">
        <v>2.9973556184000008</v>
      </c>
      <c r="AP15">
        <v>1.66557687986744</v>
      </c>
      <c r="AQ15">
        <v>17.054688864717541</v>
      </c>
      <c r="AR15">
        <v>9.1346033972826088</v>
      </c>
      <c r="AS15">
        <v>6.3602022281127404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468.21388675196715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4.8501278839815418</v>
      </c>
      <c r="L16">
        <v>71.370766526447696</v>
      </c>
      <c r="M16">
        <v>22.750412362385322</v>
      </c>
      <c r="N16">
        <v>35.097437038300775</v>
      </c>
      <c r="O16">
        <v>0</v>
      </c>
      <c r="P16">
        <v>36.346720052007157</v>
      </c>
      <c r="Q16">
        <v>3.8493995595854926</v>
      </c>
      <c r="R16">
        <v>6.937624645792563</v>
      </c>
      <c r="S16">
        <v>0</v>
      </c>
      <c r="T16">
        <v>0</v>
      </c>
      <c r="U16">
        <v>51.029263702768517</v>
      </c>
      <c r="V16">
        <v>1.9284953400605449</v>
      </c>
      <c r="W16">
        <v>9.507188525411598</v>
      </c>
      <c r="X16">
        <v>43.830184526178812</v>
      </c>
      <c r="Y16">
        <v>0</v>
      </c>
      <c r="Z16">
        <v>0</v>
      </c>
      <c r="AA16">
        <v>12.453182083122362</v>
      </c>
      <c r="AB16">
        <v>11.676642104645071</v>
      </c>
      <c r="AC16">
        <v>8.5888025263778509</v>
      </c>
      <c r="AD16">
        <v>10.852701970419114</v>
      </c>
      <c r="AE16">
        <v>14.406389702692111</v>
      </c>
      <c r="AF16">
        <v>10.489247935699836</v>
      </c>
      <c r="AG16">
        <v>11.866726306302571</v>
      </c>
      <c r="AH16">
        <v>45.207042738425599</v>
      </c>
      <c r="AI16">
        <v>2.1068653629775564</v>
      </c>
      <c r="AJ16">
        <v>0</v>
      </c>
      <c r="AK16">
        <v>15.186437111060663</v>
      </c>
      <c r="AL16">
        <v>0</v>
      </c>
      <c r="AM16">
        <v>0</v>
      </c>
      <c r="AN16">
        <v>0.70000565417482719</v>
      </c>
      <c r="AO16">
        <v>2.9973556184000008</v>
      </c>
      <c r="AP16">
        <v>1.66557687986744</v>
      </c>
      <c r="AQ16">
        <v>17.054688864717541</v>
      </c>
      <c r="AR16">
        <v>9.1346033972826088</v>
      </c>
      <c r="AS16">
        <v>6.3602022281127404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468.24409064719794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4.8501278839815418</v>
      </c>
      <c r="L17">
        <v>71.370766526447696</v>
      </c>
      <c r="M17">
        <v>22.750412362385322</v>
      </c>
      <c r="N17">
        <v>35.097437038300775</v>
      </c>
      <c r="O17">
        <v>0</v>
      </c>
      <c r="P17">
        <v>36.346720052007157</v>
      </c>
      <c r="Q17">
        <v>3.8493995595854926</v>
      </c>
      <c r="R17">
        <v>6.937624645792563</v>
      </c>
      <c r="S17">
        <v>0</v>
      </c>
      <c r="T17">
        <v>0</v>
      </c>
      <c r="U17">
        <v>51.029263702768517</v>
      </c>
      <c r="V17">
        <v>1.9284953400605449</v>
      </c>
      <c r="W17">
        <v>9.507188525411598</v>
      </c>
      <c r="X17">
        <v>43.825067808600274</v>
      </c>
      <c r="Y17">
        <v>0</v>
      </c>
      <c r="Z17">
        <v>0</v>
      </c>
      <c r="AA17">
        <v>12.453182083122362</v>
      </c>
      <c r="AB17">
        <v>11.676642104645071</v>
      </c>
      <c r="AC17">
        <v>8.5888025263778509</v>
      </c>
      <c r="AD17">
        <v>10.852701970419114</v>
      </c>
      <c r="AE17">
        <v>14.406389702692111</v>
      </c>
      <c r="AF17">
        <v>10.489247935699836</v>
      </c>
      <c r="AG17">
        <v>11.866726306302571</v>
      </c>
      <c r="AH17">
        <v>45.207042738425599</v>
      </c>
      <c r="AI17">
        <v>1.0534325425239219</v>
      </c>
      <c r="AJ17">
        <v>0</v>
      </c>
      <c r="AK17">
        <v>15.186437111060663</v>
      </c>
      <c r="AL17">
        <v>0</v>
      </c>
      <c r="AM17">
        <v>0</v>
      </c>
      <c r="AN17">
        <v>0.73684859835866134</v>
      </c>
      <c r="AO17">
        <v>3.1711151732000009</v>
      </c>
      <c r="AP17">
        <v>1.66557687986744</v>
      </c>
      <c r="AQ17">
        <v>17.054688864717541</v>
      </c>
      <c r="AR17">
        <v>9.1346033972826088</v>
      </c>
      <c r="AS17">
        <v>6.3602022281127404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467.3961436081496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4.8501278839815418</v>
      </c>
      <c r="L18">
        <v>71.370766526447696</v>
      </c>
      <c r="M18">
        <v>22.750412362385322</v>
      </c>
      <c r="N18">
        <v>35.097437038300775</v>
      </c>
      <c r="O18">
        <v>0</v>
      </c>
      <c r="P18">
        <v>36.346720052007157</v>
      </c>
      <c r="Q18">
        <v>3.8493995595854926</v>
      </c>
      <c r="R18">
        <v>6.937624645792563</v>
      </c>
      <c r="S18">
        <v>0</v>
      </c>
      <c r="T18">
        <v>0</v>
      </c>
      <c r="U18">
        <v>51.029263702768517</v>
      </c>
      <c r="V18">
        <v>1.9284953400605449</v>
      </c>
      <c r="W18">
        <v>9.507188525411598</v>
      </c>
      <c r="X18">
        <v>43.825067808600274</v>
      </c>
      <c r="Y18">
        <v>0</v>
      </c>
      <c r="Z18">
        <v>0</v>
      </c>
      <c r="AA18">
        <v>12.453182083122362</v>
      </c>
      <c r="AB18">
        <v>11.676642104645071</v>
      </c>
      <c r="AC18">
        <v>8.5888025263778509</v>
      </c>
      <c r="AD18">
        <v>10.852701970419114</v>
      </c>
      <c r="AE18">
        <v>14.406389702692111</v>
      </c>
      <c r="AF18">
        <v>10.489247935699836</v>
      </c>
      <c r="AG18">
        <v>11.866726306302571</v>
      </c>
      <c r="AH18">
        <v>45.207042738425599</v>
      </c>
      <c r="AI18">
        <v>1.0534325425239219</v>
      </c>
      <c r="AJ18">
        <v>0</v>
      </c>
      <c r="AK18">
        <v>15.186437111060663</v>
      </c>
      <c r="AL18">
        <v>0</v>
      </c>
      <c r="AM18">
        <v>0</v>
      </c>
      <c r="AN18">
        <v>0.73684859835866134</v>
      </c>
      <c r="AO18">
        <v>3.1711151732000009</v>
      </c>
      <c r="AP18">
        <v>2.801197702899751</v>
      </c>
      <c r="AQ18">
        <v>17.054688864717541</v>
      </c>
      <c r="AR18">
        <v>9.1346033972826088</v>
      </c>
      <c r="AS18">
        <v>6.3602022281127404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468.53176443118184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4.8501278839815418</v>
      </c>
      <c r="L19">
        <v>71.370766526447696</v>
      </c>
      <c r="M19">
        <v>22.750412362385322</v>
      </c>
      <c r="N19">
        <v>35.097437038300775</v>
      </c>
      <c r="O19">
        <v>0</v>
      </c>
      <c r="P19">
        <v>36.346720052007157</v>
      </c>
      <c r="Q19">
        <v>3.8493995595854926</v>
      </c>
      <c r="R19">
        <v>6.937624645792563</v>
      </c>
      <c r="S19">
        <v>0</v>
      </c>
      <c r="T19">
        <v>0</v>
      </c>
      <c r="U19">
        <v>51.029263702768517</v>
      </c>
      <c r="V19">
        <v>1.9284953400605449</v>
      </c>
      <c r="W19">
        <v>9.507188525411598</v>
      </c>
      <c r="X19">
        <v>43.825067808600274</v>
      </c>
      <c r="Y19">
        <v>0</v>
      </c>
      <c r="Z19">
        <v>0</v>
      </c>
      <c r="AA19">
        <v>12.453182083122362</v>
      </c>
      <c r="AB19">
        <v>11.676642104645071</v>
      </c>
      <c r="AC19">
        <v>8.5888025263778509</v>
      </c>
      <c r="AD19">
        <v>10.852701970419114</v>
      </c>
      <c r="AE19">
        <v>14.406389702692111</v>
      </c>
      <c r="AF19">
        <v>10.489247935699836</v>
      </c>
      <c r="AG19">
        <v>11.866726306302571</v>
      </c>
      <c r="AH19">
        <v>45.207042738425599</v>
      </c>
      <c r="AI19">
        <v>2.1068653629775564</v>
      </c>
      <c r="AJ19">
        <v>0</v>
      </c>
      <c r="AK19">
        <v>15.186437111060663</v>
      </c>
      <c r="AL19">
        <v>0</v>
      </c>
      <c r="AM19">
        <v>0</v>
      </c>
      <c r="AN19">
        <v>0.73684859835866134</v>
      </c>
      <c r="AO19">
        <v>3.1189873988000003</v>
      </c>
      <c r="AP19">
        <v>2.2712413392709196</v>
      </c>
      <c r="AQ19">
        <v>17.054688864717541</v>
      </c>
      <c r="AR19">
        <v>9.1346033972826088</v>
      </c>
      <c r="AS19">
        <v>6.3602022281127404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469.00311311360667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4.8501278839815418</v>
      </c>
      <c r="L20">
        <v>71.370766526447696</v>
      </c>
      <c r="M20">
        <v>22.750412362385322</v>
      </c>
      <c r="N20">
        <v>35.097437038300775</v>
      </c>
      <c r="O20">
        <v>0</v>
      </c>
      <c r="P20">
        <v>36.346720052007157</v>
      </c>
      <c r="Q20">
        <v>3.8493995595854926</v>
      </c>
      <c r="R20">
        <v>6.937624645792563</v>
      </c>
      <c r="S20">
        <v>0</v>
      </c>
      <c r="T20">
        <v>0</v>
      </c>
      <c r="U20">
        <v>51.029263702768517</v>
      </c>
      <c r="V20">
        <v>1.9284953400605449</v>
      </c>
      <c r="W20">
        <v>9.507188525411598</v>
      </c>
      <c r="X20">
        <v>43.825067808600274</v>
      </c>
      <c r="Y20">
        <v>0</v>
      </c>
      <c r="Z20">
        <v>0</v>
      </c>
      <c r="AA20">
        <v>12.453182083122362</v>
      </c>
      <c r="AB20">
        <v>11.676642104645071</v>
      </c>
      <c r="AC20">
        <v>8.5888025263778509</v>
      </c>
      <c r="AD20">
        <v>10.852701970419114</v>
      </c>
      <c r="AE20">
        <v>14.406389702692111</v>
      </c>
      <c r="AF20">
        <v>10.489247935699836</v>
      </c>
      <c r="AG20">
        <v>11.866726306302571</v>
      </c>
      <c r="AH20">
        <v>45.207042738425599</v>
      </c>
      <c r="AI20">
        <v>2.1068653629775564</v>
      </c>
      <c r="AJ20">
        <v>0</v>
      </c>
      <c r="AK20">
        <v>15.186437111060663</v>
      </c>
      <c r="AL20">
        <v>0</v>
      </c>
      <c r="AM20">
        <v>0</v>
      </c>
      <c r="AN20">
        <v>0.73684859835866134</v>
      </c>
      <c r="AO20">
        <v>3.1102994364000009</v>
      </c>
      <c r="AP20">
        <v>2.2712413392709196</v>
      </c>
      <c r="AQ20">
        <v>17.054688864717541</v>
      </c>
      <c r="AR20">
        <v>9.1346033972826088</v>
      </c>
      <c r="AS20">
        <v>6.3602022281127404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468.99442515120666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4.8501278839815418</v>
      </c>
      <c r="L21">
        <v>71.370766526447696</v>
      </c>
      <c r="M21">
        <v>22.750412362385322</v>
      </c>
      <c r="N21">
        <v>35.097437038300775</v>
      </c>
      <c r="O21">
        <v>0</v>
      </c>
      <c r="P21">
        <v>36.346720052007157</v>
      </c>
      <c r="Q21">
        <v>3.8493995595854926</v>
      </c>
      <c r="R21">
        <v>6.937624645792563</v>
      </c>
      <c r="S21">
        <v>0</v>
      </c>
      <c r="T21">
        <v>0</v>
      </c>
      <c r="U21">
        <v>51.029263702768517</v>
      </c>
      <c r="V21">
        <v>1.9284953400605449</v>
      </c>
      <c r="W21">
        <v>9.507188525411598</v>
      </c>
      <c r="X21">
        <v>43.825067808600274</v>
      </c>
      <c r="Y21">
        <v>0</v>
      </c>
      <c r="Z21">
        <v>0</v>
      </c>
      <c r="AA21">
        <v>12.453182083122362</v>
      </c>
      <c r="AB21">
        <v>11.676642104645071</v>
      </c>
      <c r="AC21">
        <v>8.5888025263778509</v>
      </c>
      <c r="AD21">
        <v>10.852701970419114</v>
      </c>
      <c r="AE21">
        <v>14.406389702692111</v>
      </c>
      <c r="AF21">
        <v>10.489247935699836</v>
      </c>
      <c r="AG21">
        <v>11.866726306302571</v>
      </c>
      <c r="AH21">
        <v>45.207042738425599</v>
      </c>
      <c r="AI21">
        <v>4.5147110950523173</v>
      </c>
      <c r="AJ21">
        <v>0</v>
      </c>
      <c r="AK21">
        <v>15.186437111060663</v>
      </c>
      <c r="AL21">
        <v>0</v>
      </c>
      <c r="AM21">
        <v>0</v>
      </c>
      <c r="AN21">
        <v>0.73684859835866134</v>
      </c>
      <c r="AO21">
        <v>2.9886676560000005</v>
      </c>
      <c r="AP21">
        <v>2.2712413392709196</v>
      </c>
      <c r="AQ21">
        <v>17.054688864717541</v>
      </c>
      <c r="AR21">
        <v>9.1346033972826088</v>
      </c>
      <c r="AS21">
        <v>6.5589585564695732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471.47939543123829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4.8501278839815418</v>
      </c>
      <c r="L22">
        <v>71.370766526447696</v>
      </c>
      <c r="M22">
        <v>22.750412362385322</v>
      </c>
      <c r="N22">
        <v>35.097437038300775</v>
      </c>
      <c r="O22">
        <v>0</v>
      </c>
      <c r="P22">
        <v>36.346720052007157</v>
      </c>
      <c r="Q22">
        <v>3.8493995595854926</v>
      </c>
      <c r="R22">
        <v>6.937624645792563</v>
      </c>
      <c r="S22">
        <v>0</v>
      </c>
      <c r="T22">
        <v>0</v>
      </c>
      <c r="U22">
        <v>51.029263702768517</v>
      </c>
      <c r="V22">
        <v>1.9284953400605449</v>
      </c>
      <c r="W22">
        <v>9.507188525411598</v>
      </c>
      <c r="X22">
        <v>43.825067808600274</v>
      </c>
      <c r="Y22">
        <v>0</v>
      </c>
      <c r="Z22">
        <v>0</v>
      </c>
      <c r="AA22">
        <v>12.453182083122362</v>
      </c>
      <c r="AB22">
        <v>11.676642104645071</v>
      </c>
      <c r="AC22">
        <v>8.5888025263778509</v>
      </c>
      <c r="AD22">
        <v>10.852701970419114</v>
      </c>
      <c r="AE22">
        <v>14.406389702692111</v>
      </c>
      <c r="AF22">
        <v>10.489247935699836</v>
      </c>
      <c r="AG22">
        <v>11.866726306302571</v>
      </c>
      <c r="AH22">
        <v>45.207042738425599</v>
      </c>
      <c r="AI22">
        <v>4.5147110950523173</v>
      </c>
      <c r="AJ22">
        <v>0</v>
      </c>
      <c r="AK22">
        <v>15.186437111060663</v>
      </c>
      <c r="AL22">
        <v>0</v>
      </c>
      <c r="AM22">
        <v>0</v>
      </c>
      <c r="AN22">
        <v>0.73684859835866134</v>
      </c>
      <c r="AO22">
        <v>2.9278516124000009</v>
      </c>
      <c r="AP22">
        <v>2.2712413392709196</v>
      </c>
      <c r="AQ22">
        <v>17.054688864717541</v>
      </c>
      <c r="AR22">
        <v>9.1346033972826088</v>
      </c>
      <c r="AS22">
        <v>6.5589585564695732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471.41857938763826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4.8501278839815418</v>
      </c>
      <c r="L23">
        <v>71.370766526447696</v>
      </c>
      <c r="M23">
        <v>22.750412362385322</v>
      </c>
      <c r="N23">
        <v>35.097437038300775</v>
      </c>
      <c r="O23">
        <v>0</v>
      </c>
      <c r="P23">
        <v>36.346720052007157</v>
      </c>
      <c r="Q23">
        <v>4.0005111821086263</v>
      </c>
      <c r="R23">
        <v>7.2</v>
      </c>
      <c r="S23">
        <v>0</v>
      </c>
      <c r="T23">
        <v>0</v>
      </c>
      <c r="U23">
        <v>51.029263702768517</v>
      </c>
      <c r="V23">
        <v>1.9284953400605449</v>
      </c>
      <c r="W23">
        <v>9.5088461568247808</v>
      </c>
      <c r="X23">
        <v>43.823853386543448</v>
      </c>
      <c r="Y23">
        <v>0</v>
      </c>
      <c r="Z23">
        <v>0</v>
      </c>
      <c r="AA23">
        <v>12.453182083122362</v>
      </c>
      <c r="AB23">
        <v>11.676642104645071</v>
      </c>
      <c r="AC23">
        <v>8.5888025263778509</v>
      </c>
      <c r="AD23">
        <v>10.852701970419114</v>
      </c>
      <c r="AE23">
        <v>14.406389702692111</v>
      </c>
      <c r="AF23">
        <v>10.489247935699836</v>
      </c>
      <c r="AG23">
        <v>11.866726306302571</v>
      </c>
      <c r="AH23">
        <v>45.207042738425599</v>
      </c>
      <c r="AI23">
        <v>0</v>
      </c>
      <c r="AJ23">
        <v>0</v>
      </c>
      <c r="AK23">
        <v>15.186437111060663</v>
      </c>
      <c r="AL23">
        <v>0</v>
      </c>
      <c r="AM23">
        <v>0</v>
      </c>
      <c r="AN23">
        <v>0.73684859835866134</v>
      </c>
      <c r="AO23">
        <v>2.9886676560000005</v>
      </c>
      <c r="AP23">
        <v>3.4068621623032307</v>
      </c>
      <c r="AQ23">
        <v>17.054688864717541</v>
      </c>
      <c r="AR23">
        <v>9.1346033972826088</v>
      </c>
      <c r="AS23">
        <v>6.5589585564695732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468.51423534530528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4.8501278839815418</v>
      </c>
      <c r="L24">
        <v>71.370766526447696</v>
      </c>
      <c r="M24">
        <v>22.750412362385322</v>
      </c>
      <c r="N24">
        <v>35.097437038300775</v>
      </c>
      <c r="O24">
        <v>0</v>
      </c>
      <c r="P24">
        <v>36.346720052007157</v>
      </c>
      <c r="Q24">
        <v>4.0005111821086263</v>
      </c>
      <c r="R24">
        <v>7.2</v>
      </c>
      <c r="S24">
        <v>0</v>
      </c>
      <c r="T24">
        <v>0</v>
      </c>
      <c r="U24">
        <v>51.029263702768517</v>
      </c>
      <c r="V24">
        <v>1.9284953400605449</v>
      </c>
      <c r="W24">
        <v>9.5088461568247808</v>
      </c>
      <c r="X24">
        <v>43.823853386543448</v>
      </c>
      <c r="Y24">
        <v>0</v>
      </c>
      <c r="Z24">
        <v>0</v>
      </c>
      <c r="AA24">
        <v>12.453182083122362</v>
      </c>
      <c r="AB24">
        <v>11.676642104645071</v>
      </c>
      <c r="AC24">
        <v>8.5888025263778509</v>
      </c>
      <c r="AD24">
        <v>10.852701970419114</v>
      </c>
      <c r="AE24">
        <v>14.406389702692111</v>
      </c>
      <c r="AF24">
        <v>10.489247935699836</v>
      </c>
      <c r="AG24">
        <v>11.866726306302571</v>
      </c>
      <c r="AH24">
        <v>45.207042738425599</v>
      </c>
      <c r="AI24">
        <v>0</v>
      </c>
      <c r="AJ24">
        <v>0</v>
      </c>
      <c r="AK24">
        <v>15.186437111060663</v>
      </c>
      <c r="AL24">
        <v>0</v>
      </c>
      <c r="AM24">
        <v>0</v>
      </c>
      <c r="AN24">
        <v>0.73684859835866134</v>
      </c>
      <c r="AO24">
        <v>2.9799793868000006</v>
      </c>
      <c r="AP24">
        <v>2.2712413392709196</v>
      </c>
      <c r="AQ24">
        <v>17.054688864717541</v>
      </c>
      <c r="AR24">
        <v>9.1346033972826088</v>
      </c>
      <c r="AS24">
        <v>6.5589585564695732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467.36992625307295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4.8501278839815418</v>
      </c>
      <c r="L25">
        <v>71.370766526447696</v>
      </c>
      <c r="M25">
        <v>22.750412362385322</v>
      </c>
      <c r="N25">
        <v>35.097437038300775</v>
      </c>
      <c r="O25">
        <v>0</v>
      </c>
      <c r="P25">
        <v>36.346720052007157</v>
      </c>
      <c r="Q25">
        <v>4.0005111821086263</v>
      </c>
      <c r="R25">
        <v>7.2</v>
      </c>
      <c r="S25">
        <v>0</v>
      </c>
      <c r="T25">
        <v>0</v>
      </c>
      <c r="U25">
        <v>51.029263702768517</v>
      </c>
      <c r="V25">
        <v>1.9284953400605449</v>
      </c>
      <c r="W25">
        <v>9.5088461568247808</v>
      </c>
      <c r="X25">
        <v>43.823853386543448</v>
      </c>
      <c r="Y25">
        <v>0</v>
      </c>
      <c r="Z25">
        <v>0</v>
      </c>
      <c r="AA25">
        <v>12.453182083122362</v>
      </c>
      <c r="AB25">
        <v>11.676642104645071</v>
      </c>
      <c r="AC25">
        <v>8.5888025263778509</v>
      </c>
      <c r="AD25">
        <v>10.852701970419114</v>
      </c>
      <c r="AE25">
        <v>14.406389702692111</v>
      </c>
      <c r="AF25">
        <v>10.489247935699836</v>
      </c>
      <c r="AG25">
        <v>11.866726306302571</v>
      </c>
      <c r="AH25">
        <v>45.207042738425599</v>
      </c>
      <c r="AI25">
        <v>1.0534325425239219</v>
      </c>
      <c r="AJ25">
        <v>0</v>
      </c>
      <c r="AK25">
        <v>15.186437111060663</v>
      </c>
      <c r="AL25">
        <v>0</v>
      </c>
      <c r="AM25">
        <v>0</v>
      </c>
      <c r="AN25">
        <v>0.73684859835866134</v>
      </c>
      <c r="AO25">
        <v>2.9191636500000002</v>
      </c>
      <c r="AP25">
        <v>2.2712413392709196</v>
      </c>
      <c r="AQ25">
        <v>17.054688864717541</v>
      </c>
      <c r="AR25">
        <v>9.1346033972826088</v>
      </c>
      <c r="AS25">
        <v>6.5589585564695732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468.36254305879686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4.8501278839815418</v>
      </c>
      <c r="L26">
        <v>71.370766526447696</v>
      </c>
      <c r="M26">
        <v>22.750412362385322</v>
      </c>
      <c r="N26">
        <v>35.097437038300775</v>
      </c>
      <c r="O26">
        <v>0</v>
      </c>
      <c r="P26">
        <v>36.346720052007157</v>
      </c>
      <c r="Q26">
        <v>4.0005111821086263</v>
      </c>
      <c r="R26">
        <v>7.2</v>
      </c>
      <c r="S26">
        <v>0</v>
      </c>
      <c r="T26">
        <v>0</v>
      </c>
      <c r="U26">
        <v>51.029263702768517</v>
      </c>
      <c r="V26">
        <v>1.9284953400605449</v>
      </c>
      <c r="W26">
        <v>9.5088461568247808</v>
      </c>
      <c r="X26">
        <v>43.823853386543448</v>
      </c>
      <c r="Y26">
        <v>0</v>
      </c>
      <c r="Z26">
        <v>0</v>
      </c>
      <c r="AA26">
        <v>12.453182083122362</v>
      </c>
      <c r="AB26">
        <v>11.676642104645071</v>
      </c>
      <c r="AC26">
        <v>8.5888025263778509</v>
      </c>
      <c r="AD26">
        <v>10.852701970419114</v>
      </c>
      <c r="AE26">
        <v>14.406389702692111</v>
      </c>
      <c r="AF26">
        <v>10.489247935699836</v>
      </c>
      <c r="AG26">
        <v>11.866726306302571</v>
      </c>
      <c r="AH26">
        <v>45.207042738425599</v>
      </c>
      <c r="AI26">
        <v>9.7818740856016397</v>
      </c>
      <c r="AJ26">
        <v>0</v>
      </c>
      <c r="AK26">
        <v>15.186437111060663</v>
      </c>
      <c r="AL26">
        <v>0</v>
      </c>
      <c r="AM26">
        <v>0</v>
      </c>
      <c r="AN26">
        <v>0.73684859835866134</v>
      </c>
      <c r="AO26">
        <v>2.9017877252000011</v>
      </c>
      <c r="AP26">
        <v>2.2712413392709196</v>
      </c>
      <c r="AQ26">
        <v>17.054688864717541</v>
      </c>
      <c r="AR26">
        <v>9.1346033972826088</v>
      </c>
      <c r="AS26">
        <v>6.5589585564695732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477.07360867707462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4.8501278839815418</v>
      </c>
      <c r="L27">
        <v>71.370766526447696</v>
      </c>
      <c r="M27">
        <v>22.750412362385322</v>
      </c>
      <c r="N27">
        <v>35.097437038300775</v>
      </c>
      <c r="O27">
        <v>0</v>
      </c>
      <c r="P27">
        <v>35.019495156642769</v>
      </c>
      <c r="Q27">
        <v>4.0005111821086263</v>
      </c>
      <c r="R27">
        <v>7.2</v>
      </c>
      <c r="S27">
        <v>0</v>
      </c>
      <c r="T27">
        <v>0</v>
      </c>
      <c r="U27">
        <v>51.029263702768517</v>
      </c>
      <c r="V27">
        <v>1.9284953400605449</v>
      </c>
      <c r="W27">
        <v>9.5088461568247808</v>
      </c>
      <c r="X27">
        <v>43.823853386543448</v>
      </c>
      <c r="Y27">
        <v>0</v>
      </c>
      <c r="Z27">
        <v>0</v>
      </c>
      <c r="AA27">
        <v>12.453182083122362</v>
      </c>
      <c r="AB27">
        <v>11.676642104645071</v>
      </c>
      <c r="AC27">
        <v>8.5888025263778509</v>
      </c>
      <c r="AD27">
        <v>10.852701970419114</v>
      </c>
      <c r="AE27">
        <v>14.406389702692111</v>
      </c>
      <c r="AF27">
        <v>10.489247935699836</v>
      </c>
      <c r="AG27">
        <v>11.866726306302571</v>
      </c>
      <c r="AH27">
        <v>45.207042738425599</v>
      </c>
      <c r="AI27">
        <v>9.7818740856016397</v>
      </c>
      <c r="AJ27">
        <v>0</v>
      </c>
      <c r="AK27">
        <v>15.186437111060663</v>
      </c>
      <c r="AL27">
        <v>0</v>
      </c>
      <c r="AM27">
        <v>0</v>
      </c>
      <c r="AN27">
        <v>0.73684859835866134</v>
      </c>
      <c r="AO27">
        <v>2.8844118004000006</v>
      </c>
      <c r="AP27">
        <v>2.2712413392709196</v>
      </c>
      <c r="AQ27">
        <v>17.054688864717541</v>
      </c>
      <c r="AR27">
        <v>11.4182544</v>
      </c>
      <c r="AS27">
        <v>6.5589585564695732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478.01265885962761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4.8501278839815418</v>
      </c>
      <c r="L28">
        <v>71.370766526447696</v>
      </c>
      <c r="M28">
        <v>22.750412362385322</v>
      </c>
      <c r="N28">
        <v>35.097437038300775</v>
      </c>
      <c r="O28">
        <v>0</v>
      </c>
      <c r="P28">
        <v>35.019495156642769</v>
      </c>
      <c r="Q28">
        <v>4.0005111821086263</v>
      </c>
      <c r="R28">
        <v>7.2</v>
      </c>
      <c r="S28">
        <v>0</v>
      </c>
      <c r="T28">
        <v>0</v>
      </c>
      <c r="U28">
        <v>51.029263702768517</v>
      </c>
      <c r="V28">
        <v>4.0791087782497879</v>
      </c>
      <c r="W28">
        <v>9.5088461568247808</v>
      </c>
      <c r="X28">
        <v>43.823853386543448</v>
      </c>
      <c r="Y28">
        <v>0</v>
      </c>
      <c r="Z28">
        <v>0</v>
      </c>
      <c r="AA28">
        <v>12.453182083122362</v>
      </c>
      <c r="AB28">
        <v>11.676642104645071</v>
      </c>
      <c r="AC28">
        <v>8.5888025263778509</v>
      </c>
      <c r="AD28">
        <v>10.852701970419114</v>
      </c>
      <c r="AE28">
        <v>14.406389702692111</v>
      </c>
      <c r="AF28">
        <v>10.489247935699836</v>
      </c>
      <c r="AG28">
        <v>11.866726306302571</v>
      </c>
      <c r="AH28">
        <v>45.207042738425599</v>
      </c>
      <c r="AI28">
        <v>9.7818740856016397</v>
      </c>
      <c r="AJ28">
        <v>0</v>
      </c>
      <c r="AK28">
        <v>15.186437111060663</v>
      </c>
      <c r="AL28">
        <v>0</v>
      </c>
      <c r="AM28">
        <v>0</v>
      </c>
      <c r="AN28">
        <v>0.73684859835866134</v>
      </c>
      <c r="AO28">
        <v>2.9104756876000004</v>
      </c>
      <c r="AP28">
        <v>2.2712413392709196</v>
      </c>
      <c r="AQ28">
        <v>17.054688864717541</v>
      </c>
      <c r="AR28">
        <v>11.4182544</v>
      </c>
      <c r="AS28">
        <v>6.5589585564695732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480.18933618501683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4.8501278839815418</v>
      </c>
      <c r="L29">
        <v>71.370766526447696</v>
      </c>
      <c r="M29">
        <v>22.750412362385322</v>
      </c>
      <c r="N29">
        <v>35.097437038300775</v>
      </c>
      <c r="O29">
        <v>0</v>
      </c>
      <c r="P29">
        <v>35.019495156642769</v>
      </c>
      <c r="Q29">
        <v>4.0005111821086263</v>
      </c>
      <c r="R29">
        <v>7.2</v>
      </c>
      <c r="S29">
        <v>0</v>
      </c>
      <c r="T29">
        <v>0</v>
      </c>
      <c r="U29">
        <v>51.029263702768517</v>
      </c>
      <c r="V29">
        <v>4.2270985872235878</v>
      </c>
      <c r="W29">
        <v>9.5088461568247808</v>
      </c>
      <c r="X29">
        <v>43.823853386543448</v>
      </c>
      <c r="Y29">
        <v>0</v>
      </c>
      <c r="Z29">
        <v>0</v>
      </c>
      <c r="AA29">
        <v>12.453182083122362</v>
      </c>
      <c r="AB29">
        <v>11.676642104645071</v>
      </c>
      <c r="AC29">
        <v>8.5888025263778509</v>
      </c>
      <c r="AD29">
        <v>10.852701970419114</v>
      </c>
      <c r="AE29">
        <v>14.406389702692111</v>
      </c>
      <c r="AF29">
        <v>10.489247935699836</v>
      </c>
      <c r="AG29">
        <v>11.866726306302571</v>
      </c>
      <c r="AH29">
        <v>45.207042738425599</v>
      </c>
      <c r="AI29">
        <v>9.7818740856016397</v>
      </c>
      <c r="AJ29">
        <v>0</v>
      </c>
      <c r="AK29">
        <v>15.186437111060663</v>
      </c>
      <c r="AL29">
        <v>0</v>
      </c>
      <c r="AM29">
        <v>0</v>
      </c>
      <c r="AN29">
        <v>0.73684859835866134</v>
      </c>
      <c r="AO29">
        <v>2.8496596440000008</v>
      </c>
      <c r="AP29">
        <v>2.2712413392709196</v>
      </c>
      <c r="AQ29">
        <v>17.054688864717541</v>
      </c>
      <c r="AR29">
        <v>9.1346033972826088</v>
      </c>
      <c r="AS29">
        <v>6.1614458997559076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477.59534629095958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4.8501278839815418</v>
      </c>
      <c r="L30">
        <v>71.370766526447696</v>
      </c>
      <c r="M30">
        <v>22.750412362385322</v>
      </c>
      <c r="N30">
        <v>35.097437038300775</v>
      </c>
      <c r="O30">
        <v>0</v>
      </c>
      <c r="P30">
        <v>35.019495156642769</v>
      </c>
      <c r="Q30">
        <v>4.0005111821086263</v>
      </c>
      <c r="R30">
        <v>7.2</v>
      </c>
      <c r="S30">
        <v>0</v>
      </c>
      <c r="T30">
        <v>0</v>
      </c>
      <c r="U30">
        <v>51.029263702768517</v>
      </c>
      <c r="V30">
        <v>4.2270985872235878</v>
      </c>
      <c r="W30">
        <v>9.5088461568247808</v>
      </c>
      <c r="X30">
        <v>43.823853386543448</v>
      </c>
      <c r="Y30">
        <v>0</v>
      </c>
      <c r="Z30">
        <v>0</v>
      </c>
      <c r="AA30">
        <v>12.453182083122362</v>
      </c>
      <c r="AB30">
        <v>11.676642104645071</v>
      </c>
      <c r="AC30">
        <v>8.5888025263778509</v>
      </c>
      <c r="AD30">
        <v>10.852701970419114</v>
      </c>
      <c r="AE30">
        <v>14.406389702692111</v>
      </c>
      <c r="AF30">
        <v>10.489247935699836</v>
      </c>
      <c r="AG30">
        <v>11.866726306302571</v>
      </c>
      <c r="AH30">
        <v>45.207042738425599</v>
      </c>
      <c r="AI30">
        <v>9.7818740856016397</v>
      </c>
      <c r="AJ30">
        <v>0</v>
      </c>
      <c r="AK30">
        <v>15.186437111060663</v>
      </c>
      <c r="AL30">
        <v>0</v>
      </c>
      <c r="AM30">
        <v>0</v>
      </c>
      <c r="AN30">
        <v>0.73684859835866134</v>
      </c>
      <c r="AO30">
        <v>2.9017877252000011</v>
      </c>
      <c r="AP30">
        <v>2.2712413392709196</v>
      </c>
      <c r="AQ30">
        <v>17.054688864717541</v>
      </c>
      <c r="AR30">
        <v>9.1346033972826088</v>
      </c>
      <c r="AS30">
        <v>6.1614458997559076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477.64747437215959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4.8501278839815418</v>
      </c>
      <c r="L31">
        <v>71.370766526447696</v>
      </c>
      <c r="M31">
        <v>22.750412362385322</v>
      </c>
      <c r="N31">
        <v>35.097437038300775</v>
      </c>
      <c r="O31">
        <v>0</v>
      </c>
      <c r="P31">
        <v>35.019495156642769</v>
      </c>
      <c r="Q31">
        <v>4.0005111821086263</v>
      </c>
      <c r="R31">
        <v>7.16</v>
      </c>
      <c r="S31">
        <v>0</v>
      </c>
      <c r="T31">
        <v>0</v>
      </c>
      <c r="U31">
        <v>51.029263702768517</v>
      </c>
      <c r="V31">
        <v>4.2270985872235878</v>
      </c>
      <c r="W31">
        <v>9.5088461568247808</v>
      </c>
      <c r="X31">
        <v>43.823853386543448</v>
      </c>
      <c r="Y31">
        <v>0</v>
      </c>
      <c r="Z31">
        <v>0</v>
      </c>
      <c r="AA31">
        <v>12.453182083122362</v>
      </c>
      <c r="AB31">
        <v>11.676642104645071</v>
      </c>
      <c r="AC31">
        <v>8.5888025263778509</v>
      </c>
      <c r="AD31">
        <v>10.852701970419114</v>
      </c>
      <c r="AE31">
        <v>14.406389702692111</v>
      </c>
      <c r="AF31">
        <v>10.489247935699836</v>
      </c>
      <c r="AG31">
        <v>11.866726306302571</v>
      </c>
      <c r="AH31">
        <v>45.207042738425599</v>
      </c>
      <c r="AI31">
        <v>9.7818740856016397</v>
      </c>
      <c r="AJ31">
        <v>0</v>
      </c>
      <c r="AK31">
        <v>15.186437111060663</v>
      </c>
      <c r="AL31">
        <v>0</v>
      </c>
      <c r="AM31">
        <v>0</v>
      </c>
      <c r="AN31">
        <v>0.73684859835866134</v>
      </c>
      <c r="AO31">
        <v>2.9799793868000006</v>
      </c>
      <c r="AP31">
        <v>2.2712413392709196</v>
      </c>
      <c r="AQ31">
        <v>17.054688864717541</v>
      </c>
      <c r="AR31">
        <v>9.1346033972826088</v>
      </c>
      <c r="AS31">
        <v>6.1614458997559076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477.68566603375962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4.8501278839815418</v>
      </c>
      <c r="L32">
        <v>71.370766526447696</v>
      </c>
      <c r="M32">
        <v>22.750412362385322</v>
      </c>
      <c r="N32">
        <v>35.097437038300775</v>
      </c>
      <c r="O32">
        <v>0</v>
      </c>
      <c r="P32">
        <v>35.019495156642769</v>
      </c>
      <c r="Q32">
        <v>4.0005111821086263</v>
      </c>
      <c r="R32">
        <v>7.16</v>
      </c>
      <c r="S32">
        <v>0</v>
      </c>
      <c r="T32">
        <v>0</v>
      </c>
      <c r="U32">
        <v>51.029263702768517</v>
      </c>
      <c r="V32">
        <v>4.2320942730000004</v>
      </c>
      <c r="W32">
        <v>9.5072296297329615</v>
      </c>
      <c r="X32">
        <v>43.824302584124766</v>
      </c>
      <c r="Y32">
        <v>0</v>
      </c>
      <c r="Z32">
        <v>0</v>
      </c>
      <c r="AA32">
        <v>12.453182083122362</v>
      </c>
      <c r="AB32">
        <v>11.676642104645071</v>
      </c>
      <c r="AC32">
        <v>8.5888025263778509</v>
      </c>
      <c r="AD32">
        <v>10.852701970419114</v>
      </c>
      <c r="AE32">
        <v>14.406389702692111</v>
      </c>
      <c r="AF32">
        <v>10.489247935699836</v>
      </c>
      <c r="AG32">
        <v>11.866726306302571</v>
      </c>
      <c r="AH32">
        <v>45.207042738425599</v>
      </c>
      <c r="AI32">
        <v>2.1068653629775564</v>
      </c>
      <c r="AJ32">
        <v>0</v>
      </c>
      <c r="AK32">
        <v>15.186437111060663</v>
      </c>
      <c r="AL32">
        <v>0</v>
      </c>
      <c r="AM32">
        <v>0</v>
      </c>
      <c r="AN32">
        <v>0.73684859835866134</v>
      </c>
      <c r="AO32">
        <v>2.7627797132000005</v>
      </c>
      <c r="AP32">
        <v>2.2712413392709196</v>
      </c>
      <c r="AQ32">
        <v>17.054688864717541</v>
      </c>
      <c r="AR32">
        <v>9.1346033972826088</v>
      </c>
      <c r="AS32">
        <v>6.1614458997559076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469.79728599380144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4.8501278839815418</v>
      </c>
      <c r="L33">
        <v>71.370766526447696</v>
      </c>
      <c r="M33">
        <v>22.750412362385322</v>
      </c>
      <c r="N33">
        <v>35.097437038300775</v>
      </c>
      <c r="O33">
        <v>0</v>
      </c>
      <c r="P33">
        <v>35.019495156642769</v>
      </c>
      <c r="Q33">
        <v>4.0005111821086263</v>
      </c>
      <c r="R33">
        <v>7.16</v>
      </c>
      <c r="S33">
        <v>0</v>
      </c>
      <c r="T33">
        <v>0</v>
      </c>
      <c r="U33">
        <v>51.029263702768517</v>
      </c>
      <c r="V33">
        <v>4.2320942730000004</v>
      </c>
      <c r="W33">
        <v>9.5049045558076219</v>
      </c>
      <c r="X33">
        <v>43.825943829974428</v>
      </c>
      <c r="Y33">
        <v>0</v>
      </c>
      <c r="Z33">
        <v>0</v>
      </c>
      <c r="AA33">
        <v>12.453182083122362</v>
      </c>
      <c r="AB33">
        <v>11.676642104645071</v>
      </c>
      <c r="AC33">
        <v>8.5888025263778509</v>
      </c>
      <c r="AD33">
        <v>10.852701970419114</v>
      </c>
      <c r="AE33">
        <v>14.406389702692111</v>
      </c>
      <c r="AF33">
        <v>10.489247935699836</v>
      </c>
      <c r="AG33">
        <v>11.866726306302571</v>
      </c>
      <c r="AH33">
        <v>45.207042738425599</v>
      </c>
      <c r="AI33">
        <v>1.0534325425239219</v>
      </c>
      <c r="AJ33">
        <v>0</v>
      </c>
      <c r="AK33">
        <v>15.186437111060663</v>
      </c>
      <c r="AL33">
        <v>0</v>
      </c>
      <c r="AM33">
        <v>0</v>
      </c>
      <c r="AN33">
        <v>0.81053261666850762</v>
      </c>
      <c r="AO33">
        <v>2.8149077944000003</v>
      </c>
      <c r="AP33">
        <v>3.4068621623032307</v>
      </c>
      <c r="AQ33">
        <v>17.054688864717541</v>
      </c>
      <c r="AR33">
        <v>9.1346033972826088</v>
      </c>
      <c r="AS33">
        <v>6.1614458997559076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470.00460226781428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4.8501278839815418</v>
      </c>
      <c r="L34">
        <v>71.370766526447696</v>
      </c>
      <c r="M34">
        <v>22.750412362385322</v>
      </c>
      <c r="N34">
        <v>35.097437038300775</v>
      </c>
      <c r="O34">
        <v>0</v>
      </c>
      <c r="P34">
        <v>35.019495156642769</v>
      </c>
      <c r="Q34">
        <v>4.0005111821086263</v>
      </c>
      <c r="R34">
        <v>7.16</v>
      </c>
      <c r="S34">
        <v>0</v>
      </c>
      <c r="T34">
        <v>0</v>
      </c>
      <c r="U34">
        <v>51.029263702768517</v>
      </c>
      <c r="V34">
        <v>1.9263999999999999</v>
      </c>
      <c r="W34">
        <v>5.8612170301142257</v>
      </c>
      <c r="X34">
        <v>23.693719842978346</v>
      </c>
      <c r="Y34">
        <v>0</v>
      </c>
      <c r="Z34">
        <v>0</v>
      </c>
      <c r="AA34">
        <v>12.453182083122362</v>
      </c>
      <c r="AB34">
        <v>11.676642104645071</v>
      </c>
      <c r="AC34">
        <v>8.5888025263778509</v>
      </c>
      <c r="AD34">
        <v>10.852701970419114</v>
      </c>
      <c r="AE34">
        <v>14.406389702692111</v>
      </c>
      <c r="AF34">
        <v>10.489247935699836</v>
      </c>
      <c r="AG34">
        <v>11.866726306302571</v>
      </c>
      <c r="AH34">
        <v>45.207042738425599</v>
      </c>
      <c r="AI34">
        <v>1.0534325425239219</v>
      </c>
      <c r="AJ34">
        <v>0</v>
      </c>
      <c r="AK34">
        <v>15.186437111060663</v>
      </c>
      <c r="AL34">
        <v>0</v>
      </c>
      <c r="AM34">
        <v>0</v>
      </c>
      <c r="AN34">
        <v>0.81053261666850762</v>
      </c>
      <c r="AO34">
        <v>2.840971681600001</v>
      </c>
      <c r="AP34">
        <v>2.2712413392709196</v>
      </c>
      <c r="AQ34">
        <v>17.054688864717541</v>
      </c>
      <c r="AR34">
        <v>9.1346033972826088</v>
      </c>
      <c r="AS34">
        <v>6.1614458997559076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442.8134395462925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4.8501278839815418</v>
      </c>
      <c r="L35">
        <v>71.370766526447696</v>
      </c>
      <c r="M35">
        <v>22.750412362385322</v>
      </c>
      <c r="N35">
        <v>35.097437038300775</v>
      </c>
      <c r="O35">
        <v>0</v>
      </c>
      <c r="P35">
        <v>35.019495156642769</v>
      </c>
      <c r="Q35">
        <v>4.0005111821086263</v>
      </c>
      <c r="R35">
        <v>7.16</v>
      </c>
      <c r="S35">
        <v>0</v>
      </c>
      <c r="T35">
        <v>0</v>
      </c>
      <c r="U35">
        <v>51.029263702768517</v>
      </c>
      <c r="V35">
        <v>1.9263999999999999</v>
      </c>
      <c r="W35">
        <v>5.8612170301142257</v>
      </c>
      <c r="X35">
        <v>23.693719842978346</v>
      </c>
      <c r="Y35">
        <v>0</v>
      </c>
      <c r="Z35">
        <v>0</v>
      </c>
      <c r="AA35">
        <v>12.453182083122362</v>
      </c>
      <c r="AB35">
        <v>11.676642104645071</v>
      </c>
      <c r="AC35">
        <v>8.5888025263778509</v>
      </c>
      <c r="AD35">
        <v>10.852701970419114</v>
      </c>
      <c r="AE35">
        <v>14.406389702692111</v>
      </c>
      <c r="AF35">
        <v>10.489247935699836</v>
      </c>
      <c r="AG35">
        <v>11.866726306302571</v>
      </c>
      <c r="AH35">
        <v>45.207042738425599</v>
      </c>
      <c r="AI35">
        <v>1.0534325425239219</v>
      </c>
      <c r="AJ35">
        <v>0</v>
      </c>
      <c r="AK35">
        <v>15.186437111060663</v>
      </c>
      <c r="AL35">
        <v>0</v>
      </c>
      <c r="AM35">
        <v>0</v>
      </c>
      <c r="AN35">
        <v>0.81053261666850762</v>
      </c>
      <c r="AO35">
        <v>2.8930997628000004</v>
      </c>
      <c r="AP35">
        <v>2.2712413392709196</v>
      </c>
      <c r="AQ35">
        <v>17.054688864717541</v>
      </c>
      <c r="AR35">
        <v>9.1346033972826088</v>
      </c>
      <c r="AS35">
        <v>6.1614458997559076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442.86556762749245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4.8501278839815418</v>
      </c>
      <c r="L36">
        <v>71.370766526447696</v>
      </c>
      <c r="M36">
        <v>22.750412362385322</v>
      </c>
      <c r="N36">
        <v>35.097437038300775</v>
      </c>
      <c r="O36">
        <v>0</v>
      </c>
      <c r="P36">
        <v>35.019495156642769</v>
      </c>
      <c r="Q36">
        <v>4.0005111821086263</v>
      </c>
      <c r="R36">
        <v>7.16</v>
      </c>
      <c r="S36">
        <v>0</v>
      </c>
      <c r="T36">
        <v>0</v>
      </c>
      <c r="U36">
        <v>51.029263702768517</v>
      </c>
      <c r="V36">
        <v>1.9263999999999999</v>
      </c>
      <c r="W36">
        <v>5.8612170301142257</v>
      </c>
      <c r="X36">
        <v>23.693719842978346</v>
      </c>
      <c r="Y36">
        <v>0</v>
      </c>
      <c r="Z36">
        <v>0</v>
      </c>
      <c r="AA36">
        <v>12.453182083122362</v>
      </c>
      <c r="AB36">
        <v>11.676642104645071</v>
      </c>
      <c r="AC36">
        <v>8.5888025263778509</v>
      </c>
      <c r="AD36">
        <v>10.852701970419114</v>
      </c>
      <c r="AE36">
        <v>14.406389702692111</v>
      </c>
      <c r="AF36">
        <v>10.489247935699836</v>
      </c>
      <c r="AG36">
        <v>11.866726306302571</v>
      </c>
      <c r="AH36">
        <v>45.207042738425599</v>
      </c>
      <c r="AI36">
        <v>1.0534325425239219</v>
      </c>
      <c r="AJ36">
        <v>0</v>
      </c>
      <c r="AK36">
        <v>15.186437111060663</v>
      </c>
      <c r="AL36">
        <v>0</v>
      </c>
      <c r="AM36">
        <v>0</v>
      </c>
      <c r="AN36">
        <v>0.81053261666850762</v>
      </c>
      <c r="AO36">
        <v>2.8930997628000004</v>
      </c>
      <c r="AP36">
        <v>2.2712413392709196</v>
      </c>
      <c r="AQ36">
        <v>17.054688864717541</v>
      </c>
      <c r="AR36">
        <v>9.1346033972826088</v>
      </c>
      <c r="AS36">
        <v>6.1614458997559076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442.86556762749245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4.8501278839815418</v>
      </c>
      <c r="L37">
        <v>71.370766526447696</v>
      </c>
      <c r="M37">
        <v>22.750412362385322</v>
      </c>
      <c r="N37">
        <v>35.097437038300775</v>
      </c>
      <c r="O37">
        <v>0</v>
      </c>
      <c r="P37">
        <v>35.018696897821115</v>
      </c>
      <c r="Q37">
        <v>4.0005111821086263</v>
      </c>
      <c r="R37">
        <v>7.16</v>
      </c>
      <c r="S37">
        <v>0</v>
      </c>
      <c r="T37">
        <v>0</v>
      </c>
      <c r="U37">
        <v>51.029263702768517</v>
      </c>
      <c r="V37">
        <v>1.9263999999999999</v>
      </c>
      <c r="W37">
        <v>5.8612170301142257</v>
      </c>
      <c r="X37">
        <v>23.693719842978346</v>
      </c>
      <c r="Y37">
        <v>0</v>
      </c>
      <c r="Z37">
        <v>0</v>
      </c>
      <c r="AA37">
        <v>12.453182083122362</v>
      </c>
      <c r="AB37">
        <v>11.676642104645071</v>
      </c>
      <c r="AC37">
        <v>8.5888025263778509</v>
      </c>
      <c r="AD37">
        <v>10.852701970419114</v>
      </c>
      <c r="AE37">
        <v>14.406389702692111</v>
      </c>
      <c r="AF37">
        <v>10.489247935699836</v>
      </c>
      <c r="AG37">
        <v>11.866726306302571</v>
      </c>
      <c r="AH37">
        <v>45.207042738425599</v>
      </c>
      <c r="AI37">
        <v>4.5147110950523173</v>
      </c>
      <c r="AJ37">
        <v>0</v>
      </c>
      <c r="AK37">
        <v>15.186437111060663</v>
      </c>
      <c r="AL37">
        <v>0</v>
      </c>
      <c r="AM37">
        <v>0</v>
      </c>
      <c r="AN37">
        <v>0.81053261666850762</v>
      </c>
      <c r="AO37">
        <v>2.8930997628000004</v>
      </c>
      <c r="AP37">
        <v>2.0819714066280031</v>
      </c>
      <c r="AQ37">
        <v>17.054688864717541</v>
      </c>
      <c r="AR37">
        <v>9.1346033972826088</v>
      </c>
      <c r="AS37">
        <v>6.1614458997559076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446.13677798855622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4.8501278839815418</v>
      </c>
      <c r="L38">
        <v>71.370766526447696</v>
      </c>
      <c r="M38">
        <v>22.750412362385322</v>
      </c>
      <c r="N38">
        <v>35.097437038300775</v>
      </c>
      <c r="O38">
        <v>0</v>
      </c>
      <c r="P38">
        <v>35.018696897821115</v>
      </c>
      <c r="Q38">
        <v>4.0005111821086263</v>
      </c>
      <c r="R38">
        <v>7.16</v>
      </c>
      <c r="S38">
        <v>0</v>
      </c>
      <c r="T38">
        <v>0</v>
      </c>
      <c r="U38">
        <v>51.029263702768517</v>
      </c>
      <c r="V38">
        <v>1.9263999999999999</v>
      </c>
      <c r="W38">
        <v>5.8612170301142257</v>
      </c>
      <c r="X38">
        <v>23.693719842978346</v>
      </c>
      <c r="Y38">
        <v>0</v>
      </c>
      <c r="Z38">
        <v>0</v>
      </c>
      <c r="AA38">
        <v>12.453182083122362</v>
      </c>
      <c r="AB38">
        <v>11.676642104645071</v>
      </c>
      <c r="AC38">
        <v>8.5888025263778509</v>
      </c>
      <c r="AD38">
        <v>10.852701970419114</v>
      </c>
      <c r="AE38">
        <v>14.406389702692111</v>
      </c>
      <c r="AF38">
        <v>10.489247935699836</v>
      </c>
      <c r="AG38">
        <v>11.866726306302571</v>
      </c>
      <c r="AH38">
        <v>45.207042738425599</v>
      </c>
      <c r="AI38">
        <v>4.5147110950523173</v>
      </c>
      <c r="AJ38">
        <v>0</v>
      </c>
      <c r="AK38">
        <v>15.186437111060663</v>
      </c>
      <c r="AL38">
        <v>0</v>
      </c>
      <c r="AM38">
        <v>0</v>
      </c>
      <c r="AN38">
        <v>0.81053261666850762</v>
      </c>
      <c r="AO38">
        <v>2.8930997628000004</v>
      </c>
      <c r="AP38">
        <v>2.0819714066280031</v>
      </c>
      <c r="AQ38">
        <v>17.054688864717541</v>
      </c>
      <c r="AR38">
        <v>9.1346033972826088</v>
      </c>
      <c r="AS38">
        <v>6.1614458997559076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446.13677798855622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4.8501278839815418</v>
      </c>
      <c r="L39">
        <v>71.370766526447696</v>
      </c>
      <c r="M39">
        <v>22.750412362385322</v>
      </c>
      <c r="N39">
        <v>35.097437038300775</v>
      </c>
      <c r="O39">
        <v>0</v>
      </c>
      <c r="P39">
        <v>35.019446751407308</v>
      </c>
      <c r="Q39">
        <v>4.0005111821086263</v>
      </c>
      <c r="R39">
        <v>7.16</v>
      </c>
      <c r="S39">
        <v>0</v>
      </c>
      <c r="T39">
        <v>0</v>
      </c>
      <c r="U39">
        <v>51.029263702768517</v>
      </c>
      <c r="V39">
        <v>1.9263999999999999</v>
      </c>
      <c r="W39">
        <v>5.8612170301142257</v>
      </c>
      <c r="X39">
        <v>23.693719842978346</v>
      </c>
      <c r="Y39">
        <v>0</v>
      </c>
      <c r="Z39">
        <v>0</v>
      </c>
      <c r="AA39">
        <v>12.453182083122362</v>
      </c>
      <c r="AB39">
        <v>11.676642104645071</v>
      </c>
      <c r="AC39">
        <v>8.5888025263778509</v>
      </c>
      <c r="AD39">
        <v>10.852701970419114</v>
      </c>
      <c r="AE39">
        <v>14.406389702692111</v>
      </c>
      <c r="AF39">
        <v>7.8669358813197547</v>
      </c>
      <c r="AG39">
        <v>11.866726306302571</v>
      </c>
      <c r="AH39">
        <v>45.207042738425599</v>
      </c>
      <c r="AI39">
        <v>5.2671627126196094</v>
      </c>
      <c r="AJ39">
        <v>0</v>
      </c>
      <c r="AK39">
        <v>15.186437111060663</v>
      </c>
      <c r="AL39">
        <v>0</v>
      </c>
      <c r="AM39">
        <v>0</v>
      </c>
      <c r="AN39">
        <v>0.81053261666850762</v>
      </c>
      <c r="AO39">
        <v>2.823595756800001</v>
      </c>
      <c r="AP39">
        <v>2.2712413392709196</v>
      </c>
      <c r="AQ39">
        <v>17.054688864717541</v>
      </c>
      <c r="AR39">
        <v>11.4182544</v>
      </c>
      <c r="AS39">
        <v>9.6993084327851697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450.20894686771925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4.8501278839815418</v>
      </c>
      <c r="L40">
        <v>71.370766526447696</v>
      </c>
      <c r="M40">
        <v>22.750412362385322</v>
      </c>
      <c r="N40">
        <v>35.097437038300775</v>
      </c>
      <c r="O40">
        <v>0</v>
      </c>
      <c r="P40">
        <v>35.019446751407308</v>
      </c>
      <c r="Q40">
        <v>4.0005111821086263</v>
      </c>
      <c r="R40">
        <v>7.16</v>
      </c>
      <c r="S40">
        <v>0</v>
      </c>
      <c r="T40">
        <v>0</v>
      </c>
      <c r="U40">
        <v>51.029263702768517</v>
      </c>
      <c r="V40">
        <v>1.9263999999999999</v>
      </c>
      <c r="W40">
        <v>5.8612170301142257</v>
      </c>
      <c r="X40">
        <v>23.693719842978346</v>
      </c>
      <c r="Y40">
        <v>0</v>
      </c>
      <c r="Z40">
        <v>0</v>
      </c>
      <c r="AA40">
        <v>12.453182083122362</v>
      </c>
      <c r="AB40">
        <v>11.676642104645071</v>
      </c>
      <c r="AC40">
        <v>8.5888025263778509</v>
      </c>
      <c r="AD40">
        <v>10.852701970419114</v>
      </c>
      <c r="AE40">
        <v>14.406389702692111</v>
      </c>
      <c r="AF40">
        <v>7.8669358813197547</v>
      </c>
      <c r="AG40">
        <v>11.866726306302571</v>
      </c>
      <c r="AH40">
        <v>45.207042738425599</v>
      </c>
      <c r="AI40">
        <v>5.2671627126196094</v>
      </c>
      <c r="AJ40">
        <v>0</v>
      </c>
      <c r="AK40">
        <v>15.186437111060663</v>
      </c>
      <c r="AL40">
        <v>0</v>
      </c>
      <c r="AM40">
        <v>0</v>
      </c>
      <c r="AN40">
        <v>0.81053261666850762</v>
      </c>
      <c r="AO40">
        <v>2.823595756800001</v>
      </c>
      <c r="AP40">
        <v>2.2712413392709196</v>
      </c>
      <c r="AQ40">
        <v>17.054688864717541</v>
      </c>
      <c r="AR40">
        <v>11.4182544</v>
      </c>
      <c r="AS40">
        <v>9.6993084327851697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450.20894686771925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4.8501278839815418</v>
      </c>
      <c r="L41">
        <v>71.370766526447696</v>
      </c>
      <c r="M41">
        <v>22.750412362385322</v>
      </c>
      <c r="N41">
        <v>35.097437038300775</v>
      </c>
      <c r="O41">
        <v>0</v>
      </c>
      <c r="P41">
        <v>35.018696897821115</v>
      </c>
      <c r="Q41">
        <v>4.0005111821086263</v>
      </c>
      <c r="R41">
        <v>7.16</v>
      </c>
      <c r="S41">
        <v>0</v>
      </c>
      <c r="T41">
        <v>0</v>
      </c>
      <c r="U41">
        <v>51.029263702768517</v>
      </c>
      <c r="V41">
        <v>1.9263999999999999</v>
      </c>
      <c r="W41">
        <v>5.8612170301142257</v>
      </c>
      <c r="X41">
        <v>23.693719842978346</v>
      </c>
      <c r="Y41">
        <v>0</v>
      </c>
      <c r="Z41">
        <v>0</v>
      </c>
      <c r="AA41">
        <v>12.453182083122362</v>
      </c>
      <c r="AB41">
        <v>11.676642104645071</v>
      </c>
      <c r="AC41">
        <v>8.5888025263778509</v>
      </c>
      <c r="AD41">
        <v>10.852701970419114</v>
      </c>
      <c r="AE41">
        <v>14.406389702692111</v>
      </c>
      <c r="AF41">
        <v>7.8669358813197547</v>
      </c>
      <c r="AG41">
        <v>11.866726306302571</v>
      </c>
      <c r="AH41">
        <v>45.207042738425599</v>
      </c>
      <c r="AI41">
        <v>5.2671627126196094</v>
      </c>
      <c r="AJ41">
        <v>0</v>
      </c>
      <c r="AK41">
        <v>15.186437111060663</v>
      </c>
      <c r="AL41">
        <v>0</v>
      </c>
      <c r="AM41">
        <v>0</v>
      </c>
      <c r="AN41">
        <v>0.81053261666850762</v>
      </c>
      <c r="AO41">
        <v>2.823595756800001</v>
      </c>
      <c r="AP41">
        <v>2.2712413392709196</v>
      </c>
      <c r="AQ41">
        <v>17.054688864717541</v>
      </c>
      <c r="AR41">
        <v>9.1346033972826088</v>
      </c>
      <c r="AS41">
        <v>9.6993084327851697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447.92454601141566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4.8501278839815418</v>
      </c>
      <c r="L42">
        <v>71.370766526447696</v>
      </c>
      <c r="M42">
        <v>22.750412362385322</v>
      </c>
      <c r="N42">
        <v>35.097437038300775</v>
      </c>
      <c r="O42">
        <v>0</v>
      </c>
      <c r="P42">
        <v>35.018696897821115</v>
      </c>
      <c r="Q42">
        <v>4.0005111821086263</v>
      </c>
      <c r="R42">
        <v>7.16</v>
      </c>
      <c r="S42">
        <v>0</v>
      </c>
      <c r="T42">
        <v>0</v>
      </c>
      <c r="U42">
        <v>51.029263702768517</v>
      </c>
      <c r="V42">
        <v>1.9263999999999999</v>
      </c>
      <c r="W42">
        <v>5.8612170301142257</v>
      </c>
      <c r="X42">
        <v>23.693719842978346</v>
      </c>
      <c r="Y42">
        <v>0</v>
      </c>
      <c r="Z42">
        <v>0</v>
      </c>
      <c r="AA42">
        <v>12.453182083122362</v>
      </c>
      <c r="AB42">
        <v>11.676642104645071</v>
      </c>
      <c r="AC42">
        <v>8.5888025263778509</v>
      </c>
      <c r="AD42">
        <v>10.852701970419114</v>
      </c>
      <c r="AE42">
        <v>14.406389702692111</v>
      </c>
      <c r="AF42">
        <v>7.8669358813197547</v>
      </c>
      <c r="AG42">
        <v>11.866726306302571</v>
      </c>
      <c r="AH42">
        <v>45.207042738425599</v>
      </c>
      <c r="AI42">
        <v>5.2671627126196094</v>
      </c>
      <c r="AJ42">
        <v>0</v>
      </c>
      <c r="AK42">
        <v>15.186437111060663</v>
      </c>
      <c r="AL42">
        <v>0</v>
      </c>
      <c r="AM42">
        <v>0</v>
      </c>
      <c r="AN42">
        <v>0.81053261666850762</v>
      </c>
      <c r="AO42">
        <v>2.823595756800001</v>
      </c>
      <c r="AP42">
        <v>2.2712413392709196</v>
      </c>
      <c r="AQ42">
        <v>17.054688864717541</v>
      </c>
      <c r="AR42">
        <v>9.1346033972826088</v>
      </c>
      <c r="AS42">
        <v>9.6993084327851697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447.92454601141566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4.8501278839815418</v>
      </c>
      <c r="L43">
        <v>71.370766526447696</v>
      </c>
      <c r="M43">
        <v>22.750412362385322</v>
      </c>
      <c r="N43">
        <v>35.097437038300775</v>
      </c>
      <c r="O43">
        <v>0</v>
      </c>
      <c r="P43">
        <v>35.018913134170809</v>
      </c>
      <c r="Q43">
        <v>4.0005111821086263</v>
      </c>
      <c r="R43">
        <v>7.16</v>
      </c>
      <c r="S43">
        <v>0</v>
      </c>
      <c r="T43">
        <v>0</v>
      </c>
      <c r="U43">
        <v>51.029263702768517</v>
      </c>
      <c r="V43">
        <v>1.9263999999999999</v>
      </c>
      <c r="W43">
        <v>5.8612170301142257</v>
      </c>
      <c r="X43">
        <v>23.693719842978346</v>
      </c>
      <c r="Y43">
        <v>0</v>
      </c>
      <c r="Z43">
        <v>0</v>
      </c>
      <c r="AA43">
        <v>12.453182083122362</v>
      </c>
      <c r="AB43">
        <v>11.676642104645071</v>
      </c>
      <c r="AC43">
        <v>8.5888025263778509</v>
      </c>
      <c r="AD43">
        <v>10.852701970419114</v>
      </c>
      <c r="AE43">
        <v>14.406389702692111</v>
      </c>
      <c r="AF43">
        <v>7.8669358813197547</v>
      </c>
      <c r="AG43">
        <v>11.866726306302571</v>
      </c>
      <c r="AH43">
        <v>45.207042738425599</v>
      </c>
      <c r="AI43">
        <v>5.2671627126196094</v>
      </c>
      <c r="AJ43">
        <v>0</v>
      </c>
      <c r="AK43">
        <v>15.186437111060663</v>
      </c>
      <c r="AL43">
        <v>0</v>
      </c>
      <c r="AM43">
        <v>1.5600369676003945</v>
      </c>
      <c r="AN43">
        <v>0.81053261666850762</v>
      </c>
      <c r="AO43">
        <v>2.823595756800001</v>
      </c>
      <c r="AP43">
        <v>2.2712413392709196</v>
      </c>
      <c r="AQ43">
        <v>17.054688864717541</v>
      </c>
      <c r="AR43">
        <v>11.581372197282608</v>
      </c>
      <c r="AS43">
        <v>9.6993084327851697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451.93156801536583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4.8501278839815418</v>
      </c>
      <c r="L44">
        <v>71.370766526447696</v>
      </c>
      <c r="M44">
        <v>22.750412362385322</v>
      </c>
      <c r="N44">
        <v>35.097437038300775</v>
      </c>
      <c r="O44">
        <v>0</v>
      </c>
      <c r="P44">
        <v>35.018913134170809</v>
      </c>
      <c r="Q44">
        <v>4.0005111821086263</v>
      </c>
      <c r="R44">
        <v>7.16</v>
      </c>
      <c r="S44">
        <v>0</v>
      </c>
      <c r="T44">
        <v>0</v>
      </c>
      <c r="U44">
        <v>51.029263702768517</v>
      </c>
      <c r="V44">
        <v>1.9263999999999999</v>
      </c>
      <c r="W44">
        <v>5.8612170301142257</v>
      </c>
      <c r="X44">
        <v>23.693719842978346</v>
      </c>
      <c r="Y44">
        <v>0</v>
      </c>
      <c r="Z44">
        <v>0</v>
      </c>
      <c r="AA44">
        <v>12.453182083122362</v>
      </c>
      <c r="AB44">
        <v>11.676642104645071</v>
      </c>
      <c r="AC44">
        <v>8.5888025263778509</v>
      </c>
      <c r="AD44">
        <v>10.852701970419114</v>
      </c>
      <c r="AE44">
        <v>14.406389702692111</v>
      </c>
      <c r="AF44">
        <v>7.8669358813197547</v>
      </c>
      <c r="AG44">
        <v>11.866726306302571</v>
      </c>
      <c r="AH44">
        <v>45.207042738425599</v>
      </c>
      <c r="AI44">
        <v>5.2671627126196094</v>
      </c>
      <c r="AJ44">
        <v>0</v>
      </c>
      <c r="AK44">
        <v>15.186437111060663</v>
      </c>
      <c r="AL44">
        <v>0</v>
      </c>
      <c r="AM44">
        <v>3.120074493413465</v>
      </c>
      <c r="AN44">
        <v>0.81053261666850762</v>
      </c>
      <c r="AO44">
        <v>2.823595756800001</v>
      </c>
      <c r="AP44">
        <v>2.2712413392709196</v>
      </c>
      <c r="AQ44">
        <v>17.054688864717541</v>
      </c>
      <c r="AR44">
        <v>11.581372197282608</v>
      </c>
      <c r="AS44">
        <v>9.6993084327851697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453.4916055411789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4.8501278839815418</v>
      </c>
      <c r="L45">
        <v>71.370766526447696</v>
      </c>
      <c r="M45">
        <v>22.748574265662761</v>
      </c>
      <c r="N45">
        <v>35.097437038300775</v>
      </c>
      <c r="O45">
        <v>0</v>
      </c>
      <c r="P45">
        <v>35.208547282611256</v>
      </c>
      <c r="Q45">
        <v>4.0005111821086263</v>
      </c>
      <c r="R45">
        <v>7.16</v>
      </c>
      <c r="S45">
        <v>0</v>
      </c>
      <c r="T45">
        <v>0</v>
      </c>
      <c r="U45">
        <v>51.029263702768517</v>
      </c>
      <c r="V45">
        <v>1.9263999999999999</v>
      </c>
      <c r="W45">
        <v>5.8612170301142257</v>
      </c>
      <c r="X45">
        <v>23.693719842978346</v>
      </c>
      <c r="Y45">
        <v>0</v>
      </c>
      <c r="Z45">
        <v>0</v>
      </c>
      <c r="AA45">
        <v>12.453182083122362</v>
      </c>
      <c r="AB45">
        <v>11.676642104645071</v>
      </c>
      <c r="AC45">
        <v>8.5888025263778509</v>
      </c>
      <c r="AD45">
        <v>10.852701970419114</v>
      </c>
      <c r="AE45">
        <v>14.406389702692111</v>
      </c>
      <c r="AF45">
        <v>7.8669358813197547</v>
      </c>
      <c r="AG45">
        <v>11.866726306302571</v>
      </c>
      <c r="AH45">
        <v>45.207042738425599</v>
      </c>
      <c r="AI45">
        <v>8.2769702946076293</v>
      </c>
      <c r="AJ45">
        <v>0</v>
      </c>
      <c r="AK45">
        <v>15.186437111060663</v>
      </c>
      <c r="AL45">
        <v>0</v>
      </c>
      <c r="AM45">
        <v>3.120074493413465</v>
      </c>
      <c r="AN45">
        <v>0.81053261666850762</v>
      </c>
      <c r="AO45">
        <v>2.823595756800001</v>
      </c>
      <c r="AP45">
        <v>1.8927011671913834</v>
      </c>
      <c r="AQ45">
        <v>17.054688864717541</v>
      </c>
      <c r="AR45">
        <v>9.4608392986413037</v>
      </c>
      <c r="AS45">
        <v>4.3726389445444083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448.86346661592313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4.8501278839815418</v>
      </c>
      <c r="L46">
        <v>71.370766526447696</v>
      </c>
      <c r="M46">
        <v>22.748574265662761</v>
      </c>
      <c r="N46">
        <v>35.097437038300775</v>
      </c>
      <c r="O46">
        <v>0</v>
      </c>
      <c r="P46">
        <v>35.020140576151128</v>
      </c>
      <c r="Q46">
        <v>4.0005111821086263</v>
      </c>
      <c r="R46">
        <v>7.16</v>
      </c>
      <c r="S46">
        <v>0</v>
      </c>
      <c r="T46">
        <v>0</v>
      </c>
      <c r="U46">
        <v>51.029263702768517</v>
      </c>
      <c r="V46">
        <v>1.9263999999999999</v>
      </c>
      <c r="W46">
        <v>5.8612170301142257</v>
      </c>
      <c r="X46">
        <v>23.693719842978346</v>
      </c>
      <c r="Y46">
        <v>0</v>
      </c>
      <c r="Z46">
        <v>0</v>
      </c>
      <c r="AA46">
        <v>12.453182083122362</v>
      </c>
      <c r="AB46">
        <v>11.676642104645071</v>
      </c>
      <c r="AC46">
        <v>8.5888025263778509</v>
      </c>
      <c r="AD46">
        <v>10.852701970419114</v>
      </c>
      <c r="AE46">
        <v>14.406389702692111</v>
      </c>
      <c r="AF46">
        <v>7.8669358813197547</v>
      </c>
      <c r="AG46">
        <v>11.866726306302571</v>
      </c>
      <c r="AH46">
        <v>45.207042738425599</v>
      </c>
      <c r="AI46">
        <v>8.2769702946076293</v>
      </c>
      <c r="AJ46">
        <v>0</v>
      </c>
      <c r="AK46">
        <v>15.186437111060663</v>
      </c>
      <c r="AL46">
        <v>0</v>
      </c>
      <c r="AM46">
        <v>3.120074493413465</v>
      </c>
      <c r="AN46">
        <v>0.81053261666850762</v>
      </c>
      <c r="AO46">
        <v>2.823595756800001</v>
      </c>
      <c r="AP46">
        <v>1.8927011671913834</v>
      </c>
      <c r="AQ46">
        <v>17.054688864717541</v>
      </c>
      <c r="AR46">
        <v>9.4608392986413037</v>
      </c>
      <c r="AS46">
        <v>4.3726389445444083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448.67505990946302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4.8499184416441965</v>
      </c>
      <c r="L47">
        <v>70.532748417824294</v>
      </c>
      <c r="M47">
        <v>22.748574265662761</v>
      </c>
      <c r="N47">
        <v>35.097437038300775</v>
      </c>
      <c r="O47">
        <v>0</v>
      </c>
      <c r="P47">
        <v>35.022036003777949</v>
      </c>
      <c r="Q47">
        <v>3.9298559999999996</v>
      </c>
      <c r="R47">
        <v>6.936857358490566</v>
      </c>
      <c r="S47">
        <v>0</v>
      </c>
      <c r="T47">
        <v>0</v>
      </c>
      <c r="U47">
        <v>51.029263702768517</v>
      </c>
      <c r="V47">
        <v>1.9263999999999999</v>
      </c>
      <c r="W47">
        <v>9.5049045558076219</v>
      </c>
      <c r="X47">
        <v>43.825943829974428</v>
      </c>
      <c r="Y47">
        <v>0</v>
      </c>
      <c r="Z47">
        <v>0</v>
      </c>
      <c r="AA47">
        <v>12.453182083122362</v>
      </c>
      <c r="AB47">
        <v>11.676642104645071</v>
      </c>
      <c r="AC47">
        <v>8.5888025263778509</v>
      </c>
      <c r="AD47">
        <v>10.852701970419114</v>
      </c>
      <c r="AE47">
        <v>14.406389702692111</v>
      </c>
      <c r="AF47">
        <v>7.8669358813197547</v>
      </c>
      <c r="AG47">
        <v>11.866726306302571</v>
      </c>
      <c r="AH47">
        <v>45.207042738425599</v>
      </c>
      <c r="AI47">
        <v>8.2769702946076293</v>
      </c>
      <c r="AJ47">
        <v>0</v>
      </c>
      <c r="AK47">
        <v>15.186437111060663</v>
      </c>
      <c r="AL47">
        <v>0</v>
      </c>
      <c r="AM47">
        <v>3.120074493413465</v>
      </c>
      <c r="AN47">
        <v>0.81053261666850762</v>
      </c>
      <c r="AO47">
        <v>2.823595756800001</v>
      </c>
      <c r="AP47">
        <v>1.2870367077879039</v>
      </c>
      <c r="AQ47">
        <v>17.054688864717541</v>
      </c>
      <c r="AR47">
        <v>9.4608392986413037</v>
      </c>
      <c r="AS47">
        <v>5.9626895713990731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472.30522764265169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4.8499184416441965</v>
      </c>
      <c r="L48">
        <v>70.532748417824294</v>
      </c>
      <c r="M48">
        <v>22.748574265662761</v>
      </c>
      <c r="N48">
        <v>35.097437038300775</v>
      </c>
      <c r="O48">
        <v>0</v>
      </c>
      <c r="P48">
        <v>35.022036003777949</v>
      </c>
      <c r="Q48">
        <v>3.9298559999999996</v>
      </c>
      <c r="R48">
        <v>6.936857358490566</v>
      </c>
      <c r="S48">
        <v>0</v>
      </c>
      <c r="T48">
        <v>0</v>
      </c>
      <c r="U48">
        <v>51.029263702768517</v>
      </c>
      <c r="V48">
        <v>1.9263999999999999</v>
      </c>
      <c r="W48">
        <v>9.5049045558076219</v>
      </c>
      <c r="X48">
        <v>43.825943829974428</v>
      </c>
      <c r="Y48">
        <v>0</v>
      </c>
      <c r="Z48">
        <v>0</v>
      </c>
      <c r="AA48">
        <v>12.453182083122362</v>
      </c>
      <c r="AB48">
        <v>11.676642104645071</v>
      </c>
      <c r="AC48">
        <v>8.5888025263778509</v>
      </c>
      <c r="AD48">
        <v>10.852701970419114</v>
      </c>
      <c r="AE48">
        <v>14.406389702692111</v>
      </c>
      <c r="AF48">
        <v>7.8669358813197547</v>
      </c>
      <c r="AG48">
        <v>11.866726306302571</v>
      </c>
      <c r="AH48">
        <v>45.207042738425599</v>
      </c>
      <c r="AI48">
        <v>8.2769702946076293</v>
      </c>
      <c r="AJ48">
        <v>0</v>
      </c>
      <c r="AK48">
        <v>15.186437111060663</v>
      </c>
      <c r="AL48">
        <v>0</v>
      </c>
      <c r="AM48">
        <v>3.120074493413465</v>
      </c>
      <c r="AN48">
        <v>0.81053261666850762</v>
      </c>
      <c r="AO48">
        <v>3.6489546392000012</v>
      </c>
      <c r="AP48">
        <v>2.801197702899751</v>
      </c>
      <c r="AQ48">
        <v>17.054688864717541</v>
      </c>
      <c r="AR48">
        <v>11.581372197282608</v>
      </c>
      <c r="AS48">
        <v>5.9626895713990731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476.76528041880488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4.8499184416441965</v>
      </c>
      <c r="L49">
        <v>70.002727764748329</v>
      </c>
      <c r="M49">
        <v>22.748574265662761</v>
      </c>
      <c r="N49">
        <v>35.0974669721871</v>
      </c>
      <c r="O49">
        <v>0</v>
      </c>
      <c r="P49">
        <v>35.022036003777949</v>
      </c>
      <c r="Q49">
        <v>3.9298559999999996</v>
      </c>
      <c r="R49">
        <v>6.936857358490566</v>
      </c>
      <c r="S49">
        <v>0</v>
      </c>
      <c r="T49">
        <v>0</v>
      </c>
      <c r="U49">
        <v>51.029263702768517</v>
      </c>
      <c r="V49">
        <v>2.3300413711467325</v>
      </c>
      <c r="W49">
        <v>9.5049045558076219</v>
      </c>
      <c r="X49">
        <v>43.825943829974428</v>
      </c>
      <c r="Y49">
        <v>0</v>
      </c>
      <c r="Z49">
        <v>0</v>
      </c>
      <c r="AA49">
        <v>8.2862490666666666</v>
      </c>
      <c r="AB49">
        <v>11.676642104645071</v>
      </c>
      <c r="AC49">
        <v>8.5888025263778509</v>
      </c>
      <c r="AD49">
        <v>10.852701970419114</v>
      </c>
      <c r="AE49">
        <v>0</v>
      </c>
      <c r="AF49">
        <v>7.8669358813197547</v>
      </c>
      <c r="AG49">
        <v>11.866726306302571</v>
      </c>
      <c r="AH49">
        <v>45.207042738425599</v>
      </c>
      <c r="AI49">
        <v>8.2769702946076293</v>
      </c>
      <c r="AJ49">
        <v>0</v>
      </c>
      <c r="AK49">
        <v>15.186437111060663</v>
      </c>
      <c r="AL49">
        <v>0</v>
      </c>
      <c r="AM49">
        <v>1.5600369676003945</v>
      </c>
      <c r="AN49">
        <v>0.84737556085234156</v>
      </c>
      <c r="AO49">
        <v>3.6489546392000012</v>
      </c>
      <c r="AP49">
        <v>1.4763069472245234</v>
      </c>
      <c r="AQ49">
        <v>12.232456789534895</v>
      </c>
      <c r="AR49">
        <v>11.581372197282608</v>
      </c>
      <c r="AS49">
        <v>5.9626895713990731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450.39529093912699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4.8499184416441965</v>
      </c>
      <c r="L50">
        <v>70.002727764748329</v>
      </c>
      <c r="M50">
        <v>22.748574265662761</v>
      </c>
      <c r="N50">
        <v>35.0974669721871</v>
      </c>
      <c r="O50">
        <v>0</v>
      </c>
      <c r="P50">
        <v>35.021447242586973</v>
      </c>
      <c r="Q50">
        <v>3.9298559999999996</v>
      </c>
      <c r="R50">
        <v>6.936857358490566</v>
      </c>
      <c r="S50">
        <v>0</v>
      </c>
      <c r="T50">
        <v>0</v>
      </c>
      <c r="U50">
        <v>51.029263702768517</v>
      </c>
      <c r="V50">
        <v>2.3300413711467325</v>
      </c>
      <c r="W50">
        <v>9.5049045558076219</v>
      </c>
      <c r="X50">
        <v>43.825943829974428</v>
      </c>
      <c r="Y50">
        <v>0</v>
      </c>
      <c r="Z50">
        <v>0</v>
      </c>
      <c r="AA50">
        <v>4.1314538827004217</v>
      </c>
      <c r="AB50">
        <v>11.676642104645071</v>
      </c>
      <c r="AC50">
        <v>8.5888025263778509</v>
      </c>
      <c r="AD50">
        <v>10.852701970419114</v>
      </c>
      <c r="AE50">
        <v>0</v>
      </c>
      <c r="AF50">
        <v>7.8669358813197547</v>
      </c>
      <c r="AG50">
        <v>11.866726306302571</v>
      </c>
      <c r="AH50">
        <v>45.207042738425599</v>
      </c>
      <c r="AI50">
        <v>5.643388660368112</v>
      </c>
      <c r="AJ50">
        <v>0</v>
      </c>
      <c r="AK50">
        <v>15.186437111060663</v>
      </c>
      <c r="AL50">
        <v>0</v>
      </c>
      <c r="AM50">
        <v>0</v>
      </c>
      <c r="AN50">
        <v>0.84737556085234156</v>
      </c>
      <c r="AO50">
        <v>3.6489546392000012</v>
      </c>
      <c r="AP50">
        <v>1.4763069472245234</v>
      </c>
      <c r="AQ50">
        <v>8.154971462476631</v>
      </c>
      <c r="AR50">
        <v>9.4608392986413037</v>
      </c>
      <c r="AS50">
        <v>5.9626895713990731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435.84827016643027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4.830051668840281</v>
      </c>
      <c r="L51">
        <v>67.368701806044214</v>
      </c>
      <c r="M51">
        <v>22.748574265662761</v>
      </c>
      <c r="N51">
        <v>35.098634952017719</v>
      </c>
      <c r="O51">
        <v>0</v>
      </c>
      <c r="P51">
        <v>35.021447242586973</v>
      </c>
      <c r="Q51">
        <v>3.8505965242881075</v>
      </c>
      <c r="R51">
        <v>6.9356992854757928</v>
      </c>
      <c r="S51">
        <v>0</v>
      </c>
      <c r="T51">
        <v>0</v>
      </c>
      <c r="U51">
        <v>52.979796156742289</v>
      </c>
      <c r="V51">
        <v>2.3300413711467325</v>
      </c>
      <c r="W51">
        <v>9.5049045558076219</v>
      </c>
      <c r="X51">
        <v>43.825943829974428</v>
      </c>
      <c r="Y51">
        <v>0</v>
      </c>
      <c r="Z51">
        <v>0</v>
      </c>
      <c r="AA51">
        <v>4.1314538827004217</v>
      </c>
      <c r="AB51">
        <v>11.676642104645071</v>
      </c>
      <c r="AC51">
        <v>8.5888025263778509</v>
      </c>
      <c r="AD51">
        <v>10.852701970419114</v>
      </c>
      <c r="AE51">
        <v>0</v>
      </c>
      <c r="AF51">
        <v>7.8669358813197547</v>
      </c>
      <c r="AG51">
        <v>11.866726306302571</v>
      </c>
      <c r="AH51">
        <v>45.207042738425599</v>
      </c>
      <c r="AI51">
        <v>5.643388660368112</v>
      </c>
      <c r="AJ51">
        <v>0</v>
      </c>
      <c r="AK51">
        <v>15.186437111060663</v>
      </c>
      <c r="AL51">
        <v>0</v>
      </c>
      <c r="AM51">
        <v>0</v>
      </c>
      <c r="AN51">
        <v>0.84737556085234156</v>
      </c>
      <c r="AO51">
        <v>3.6489546392000012</v>
      </c>
      <c r="AP51">
        <v>1.8927011671913834</v>
      </c>
      <c r="AQ51">
        <v>4.0774855965116306</v>
      </c>
      <c r="AR51">
        <v>9.4608392986413037</v>
      </c>
      <c r="AS51">
        <v>6.3602022281127404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431.8020813307154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4.830051668840281</v>
      </c>
      <c r="L52">
        <v>67.368701806044214</v>
      </c>
      <c r="M52">
        <v>22.748574265662761</v>
      </c>
      <c r="N52">
        <v>35.098634952017719</v>
      </c>
      <c r="O52">
        <v>0</v>
      </c>
      <c r="P52">
        <v>35.021447242586973</v>
      </c>
      <c r="Q52">
        <v>3.8505965242881075</v>
      </c>
      <c r="R52">
        <v>6.9356992854757928</v>
      </c>
      <c r="S52">
        <v>0</v>
      </c>
      <c r="T52">
        <v>0</v>
      </c>
      <c r="U52">
        <v>52.98</v>
      </c>
      <c r="V52">
        <v>2.3300413711467325</v>
      </c>
      <c r="W52">
        <v>9.5049045558076219</v>
      </c>
      <c r="X52">
        <v>43.825943829974428</v>
      </c>
      <c r="Y52">
        <v>0</v>
      </c>
      <c r="Z52">
        <v>0</v>
      </c>
      <c r="AA52">
        <v>4.1314538827004217</v>
      </c>
      <c r="AB52">
        <v>11.676642104645071</v>
      </c>
      <c r="AC52">
        <v>8.5888025263778509</v>
      </c>
      <c r="AD52">
        <v>10.852701970419114</v>
      </c>
      <c r="AE52">
        <v>0</v>
      </c>
      <c r="AF52">
        <v>7.8669358813197547</v>
      </c>
      <c r="AG52">
        <v>11.866726306302571</v>
      </c>
      <c r="AH52">
        <v>45.207042738425599</v>
      </c>
      <c r="AI52">
        <v>5.643388660368112</v>
      </c>
      <c r="AJ52">
        <v>0</v>
      </c>
      <c r="AK52">
        <v>15.186437111060663</v>
      </c>
      <c r="AL52">
        <v>0</v>
      </c>
      <c r="AM52">
        <v>0</v>
      </c>
      <c r="AN52">
        <v>0.84737556085234156</v>
      </c>
      <c r="AO52">
        <v>3.6489546392000012</v>
      </c>
      <c r="AP52">
        <v>1.8927011671913834</v>
      </c>
      <c r="AQ52">
        <v>4.0774855965116306</v>
      </c>
      <c r="AR52">
        <v>9.4608392986413037</v>
      </c>
      <c r="AS52">
        <v>6.3602022281127404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431.80228517397313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4.830051668840281</v>
      </c>
      <c r="L53">
        <v>67.368701806044214</v>
      </c>
      <c r="M53">
        <v>22.748574265662761</v>
      </c>
      <c r="N53">
        <v>35.098634952017719</v>
      </c>
      <c r="O53">
        <v>0</v>
      </c>
      <c r="P53">
        <v>35.021447242586973</v>
      </c>
      <c r="Q53">
        <v>3.8505965242881075</v>
      </c>
      <c r="R53">
        <v>6.9356992854757928</v>
      </c>
      <c r="S53">
        <v>0</v>
      </c>
      <c r="T53">
        <v>0</v>
      </c>
      <c r="U53">
        <v>51.721023896361366</v>
      </c>
      <c r="V53">
        <v>2.3300413711467325</v>
      </c>
      <c r="W53">
        <v>9.5049045558076219</v>
      </c>
      <c r="X53">
        <v>43.825943829974428</v>
      </c>
      <c r="Y53">
        <v>0</v>
      </c>
      <c r="Z53">
        <v>0</v>
      </c>
      <c r="AA53">
        <v>4.1314538827004217</v>
      </c>
      <c r="AB53">
        <v>11.676642104645071</v>
      </c>
      <c r="AC53">
        <v>8.5888025263778509</v>
      </c>
      <c r="AD53">
        <v>10.852701970419114</v>
      </c>
      <c r="AE53">
        <v>0</v>
      </c>
      <c r="AF53">
        <v>7.8669358813197547</v>
      </c>
      <c r="AG53">
        <v>11.866726306302571</v>
      </c>
      <c r="AH53">
        <v>45.207042738425599</v>
      </c>
      <c r="AI53">
        <v>5.643388660368112</v>
      </c>
      <c r="AJ53">
        <v>0</v>
      </c>
      <c r="AK53">
        <v>15.186437111060663</v>
      </c>
      <c r="AL53">
        <v>0</v>
      </c>
      <c r="AM53">
        <v>0</v>
      </c>
      <c r="AN53">
        <v>0.84737556085234156</v>
      </c>
      <c r="AO53">
        <v>3.475194777600001</v>
      </c>
      <c r="AP53">
        <v>1.7034309277547637</v>
      </c>
      <c r="AQ53">
        <v>4.0774855965116306</v>
      </c>
      <c r="AR53">
        <v>11.581372197282608</v>
      </c>
      <c r="AS53">
        <v>7.9502528549674061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433.89086249479396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4.830051668840281</v>
      </c>
      <c r="L54">
        <v>67.368701806044214</v>
      </c>
      <c r="M54">
        <v>22.748574265662761</v>
      </c>
      <c r="N54">
        <v>35.098634952017719</v>
      </c>
      <c r="O54">
        <v>0</v>
      </c>
      <c r="P54">
        <v>35.021447242586973</v>
      </c>
      <c r="Q54">
        <v>3.8505965242881075</v>
      </c>
      <c r="R54">
        <v>6.9356992854757928</v>
      </c>
      <c r="S54">
        <v>0</v>
      </c>
      <c r="T54">
        <v>0</v>
      </c>
      <c r="U54">
        <v>51.029290561078213</v>
      </c>
      <c r="V54">
        <v>2.3300413711467325</v>
      </c>
      <c r="W54">
        <v>9.5049045558076219</v>
      </c>
      <c r="X54">
        <v>43.825943829974428</v>
      </c>
      <c r="Y54">
        <v>0</v>
      </c>
      <c r="Z54">
        <v>0</v>
      </c>
      <c r="AA54">
        <v>4.1314538827004217</v>
      </c>
      <c r="AB54">
        <v>11.676642104645071</v>
      </c>
      <c r="AC54">
        <v>8.5888025263778509</v>
      </c>
      <c r="AD54">
        <v>10.852701970419114</v>
      </c>
      <c r="AE54">
        <v>0</v>
      </c>
      <c r="AF54">
        <v>7.8669358813197547</v>
      </c>
      <c r="AG54">
        <v>11.866726306302571</v>
      </c>
      <c r="AH54">
        <v>45.207042738425599</v>
      </c>
      <c r="AI54">
        <v>5.643388660368112</v>
      </c>
      <c r="AJ54">
        <v>0</v>
      </c>
      <c r="AK54">
        <v>15.186437111060663</v>
      </c>
      <c r="AL54">
        <v>0</v>
      </c>
      <c r="AM54">
        <v>0</v>
      </c>
      <c r="AN54">
        <v>0.84737556085234156</v>
      </c>
      <c r="AO54">
        <v>3.475194777600001</v>
      </c>
      <c r="AP54">
        <v>1.7034309277547637</v>
      </c>
      <c r="AQ54">
        <v>4.0774855965116306</v>
      </c>
      <c r="AR54">
        <v>11.581372197282608</v>
      </c>
      <c r="AS54">
        <v>7.9502528549674061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433.19912915951079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4.830051668840281</v>
      </c>
      <c r="L55">
        <v>67.368701806044214</v>
      </c>
      <c r="M55">
        <v>22.748574265662761</v>
      </c>
      <c r="N55">
        <v>35.098634952017719</v>
      </c>
      <c r="O55">
        <v>0</v>
      </c>
      <c r="P55">
        <v>35.021447242586973</v>
      </c>
      <c r="Q55">
        <v>3.8505965242881075</v>
      </c>
      <c r="R55">
        <v>6.9356992854757928</v>
      </c>
      <c r="S55">
        <v>0</v>
      </c>
      <c r="T55">
        <v>0</v>
      </c>
      <c r="U55">
        <v>51.029290561078213</v>
      </c>
      <c r="V55">
        <v>2.3300413711467325</v>
      </c>
      <c r="W55">
        <v>9.5049045558076219</v>
      </c>
      <c r="X55">
        <v>43.825943829974428</v>
      </c>
      <c r="Y55">
        <v>0</v>
      </c>
      <c r="Z55">
        <v>0</v>
      </c>
      <c r="AA55">
        <v>4.1314538827004217</v>
      </c>
      <c r="AB55">
        <v>11.676642104645071</v>
      </c>
      <c r="AC55">
        <v>8.5888025263778509</v>
      </c>
      <c r="AD55">
        <v>10.852701970419114</v>
      </c>
      <c r="AE55">
        <v>0</v>
      </c>
      <c r="AF55">
        <v>7.8669358813197547</v>
      </c>
      <c r="AG55">
        <v>11.866726306302571</v>
      </c>
      <c r="AH55">
        <v>45.207042738425599</v>
      </c>
      <c r="AI55">
        <v>5.643388660368112</v>
      </c>
      <c r="AJ55">
        <v>0</v>
      </c>
      <c r="AK55">
        <v>15.186437111060663</v>
      </c>
      <c r="AL55">
        <v>0</v>
      </c>
      <c r="AM55">
        <v>0</v>
      </c>
      <c r="AN55">
        <v>0.84737556085234156</v>
      </c>
      <c r="AO55">
        <v>3.5620747084000004</v>
      </c>
      <c r="AP55">
        <v>3.2175919228666112</v>
      </c>
      <c r="AQ55">
        <v>4.0774855965116306</v>
      </c>
      <c r="AR55">
        <v>9.7870752000000003</v>
      </c>
      <c r="AS55">
        <v>7.9502528549674061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433.00587308814005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4.830051668840281</v>
      </c>
      <c r="L56">
        <v>67.368701806044214</v>
      </c>
      <c r="M56">
        <v>22.748574265662761</v>
      </c>
      <c r="N56">
        <v>35.098634952017719</v>
      </c>
      <c r="O56">
        <v>0</v>
      </c>
      <c r="P56">
        <v>35.021447242586973</v>
      </c>
      <c r="Q56">
        <v>3.8505965242881075</v>
      </c>
      <c r="R56">
        <v>6.9356992854757928</v>
      </c>
      <c r="S56">
        <v>0</v>
      </c>
      <c r="T56">
        <v>0</v>
      </c>
      <c r="U56">
        <v>51.029290561078213</v>
      </c>
      <c r="V56">
        <v>2.3300413711467325</v>
      </c>
      <c r="W56">
        <v>9.5049045558076219</v>
      </c>
      <c r="X56">
        <v>43.825943829974428</v>
      </c>
      <c r="Y56">
        <v>0</v>
      </c>
      <c r="Z56">
        <v>0</v>
      </c>
      <c r="AA56">
        <v>4.1314538827004217</v>
      </c>
      <c r="AB56">
        <v>11.676642104645071</v>
      </c>
      <c r="AC56">
        <v>8.5888025263778509</v>
      </c>
      <c r="AD56">
        <v>10.852701970419114</v>
      </c>
      <c r="AE56">
        <v>0</v>
      </c>
      <c r="AF56">
        <v>7.8669358813197547</v>
      </c>
      <c r="AG56">
        <v>11.866726306302571</v>
      </c>
      <c r="AH56">
        <v>45.207042738425599</v>
      </c>
      <c r="AI56">
        <v>5.643388660368112</v>
      </c>
      <c r="AJ56">
        <v>0</v>
      </c>
      <c r="AK56">
        <v>15.186437111060663</v>
      </c>
      <c r="AL56">
        <v>0</v>
      </c>
      <c r="AM56">
        <v>0</v>
      </c>
      <c r="AN56">
        <v>0.84737556085234156</v>
      </c>
      <c r="AO56">
        <v>3.5620747084000004</v>
      </c>
      <c r="AP56">
        <v>2.0819714066280031</v>
      </c>
      <c r="AQ56">
        <v>4.0774855965116306</v>
      </c>
      <c r="AR56">
        <v>9.7870752000000003</v>
      </c>
      <c r="AS56">
        <v>7.9502528549674061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431.8702525719014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4.830051668840281</v>
      </c>
      <c r="L57">
        <v>67.420388868060556</v>
      </c>
      <c r="M57">
        <v>22.748574265662761</v>
      </c>
      <c r="N57">
        <v>35.098349530842746</v>
      </c>
      <c r="O57">
        <v>0</v>
      </c>
      <c r="P57">
        <v>35.020095153098552</v>
      </c>
      <c r="Q57">
        <v>3.8505965242881075</v>
      </c>
      <c r="R57">
        <v>6.9356992854757928</v>
      </c>
      <c r="S57">
        <v>0</v>
      </c>
      <c r="T57">
        <v>0</v>
      </c>
      <c r="U57">
        <v>51.030483940527503</v>
      </c>
      <c r="V57">
        <v>2.3300413711467325</v>
      </c>
      <c r="W57">
        <v>9.5049045558076219</v>
      </c>
      <c r="X57">
        <v>43.825943829974428</v>
      </c>
      <c r="Y57">
        <v>0</v>
      </c>
      <c r="Z57">
        <v>0</v>
      </c>
      <c r="AA57">
        <v>4.1314538827004217</v>
      </c>
      <c r="AB57">
        <v>11.676642104645071</v>
      </c>
      <c r="AC57">
        <v>8.5888025263778509</v>
      </c>
      <c r="AD57">
        <v>10.852701970419114</v>
      </c>
      <c r="AE57">
        <v>0</v>
      </c>
      <c r="AF57">
        <v>5.2446241087601644</v>
      </c>
      <c r="AG57">
        <v>11.866726306302571</v>
      </c>
      <c r="AH57">
        <v>45.207042738425599</v>
      </c>
      <c r="AI57">
        <v>5.643388660368112</v>
      </c>
      <c r="AJ57">
        <v>0</v>
      </c>
      <c r="AK57">
        <v>15.186437111060663</v>
      </c>
      <c r="AL57">
        <v>0</v>
      </c>
      <c r="AM57">
        <v>0</v>
      </c>
      <c r="AN57">
        <v>0.84737556085234156</v>
      </c>
      <c r="AO57">
        <v>3.5620747084000004</v>
      </c>
      <c r="AP57">
        <v>2.0819714066280031</v>
      </c>
      <c r="AQ57">
        <v>8.154971462476631</v>
      </c>
      <c r="AR57">
        <v>9.7870752000000003</v>
      </c>
      <c r="AS57">
        <v>7.9502528549674061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433.37666959610897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4.830051668840281</v>
      </c>
      <c r="L58">
        <v>67.420388868060556</v>
      </c>
      <c r="M58">
        <v>22.748574265662761</v>
      </c>
      <c r="N58">
        <v>35.098349530842746</v>
      </c>
      <c r="O58">
        <v>0</v>
      </c>
      <c r="P58">
        <v>35.020095153098552</v>
      </c>
      <c r="Q58">
        <v>3.8505965242881075</v>
      </c>
      <c r="R58">
        <v>6.9356992854757928</v>
      </c>
      <c r="S58">
        <v>0</v>
      </c>
      <c r="T58">
        <v>0</v>
      </c>
      <c r="U58">
        <v>51.030483940527503</v>
      </c>
      <c r="V58">
        <v>2.3300413711467325</v>
      </c>
      <c r="W58">
        <v>9.5049045558076219</v>
      </c>
      <c r="X58">
        <v>43.825943829974428</v>
      </c>
      <c r="Y58">
        <v>0</v>
      </c>
      <c r="Z58">
        <v>0</v>
      </c>
      <c r="AA58">
        <v>4.1314538827004217</v>
      </c>
      <c r="AB58">
        <v>11.676642104645071</v>
      </c>
      <c r="AC58">
        <v>8.5888025263778509</v>
      </c>
      <c r="AD58">
        <v>10.852701970419114</v>
      </c>
      <c r="AE58">
        <v>0</v>
      </c>
      <c r="AF58">
        <v>5.2446241087601644</v>
      </c>
      <c r="AG58">
        <v>11.866726306302571</v>
      </c>
      <c r="AH58">
        <v>45.207042738425599</v>
      </c>
      <c r="AI58">
        <v>5.643388660368112</v>
      </c>
      <c r="AJ58">
        <v>0</v>
      </c>
      <c r="AK58">
        <v>15.186437111060663</v>
      </c>
      <c r="AL58">
        <v>0</v>
      </c>
      <c r="AM58">
        <v>0</v>
      </c>
      <c r="AN58">
        <v>0.84737556085234156</v>
      </c>
      <c r="AO58">
        <v>3.5620747084000004</v>
      </c>
      <c r="AP58">
        <v>2.0819714066280031</v>
      </c>
      <c r="AQ58">
        <v>8.154971462476631</v>
      </c>
      <c r="AR58">
        <v>9.7870752000000003</v>
      </c>
      <c r="AS58">
        <v>7.9502528549674061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433.37666959610897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4.830051668840281</v>
      </c>
      <c r="L59">
        <v>67.420388868060556</v>
      </c>
      <c r="M59">
        <v>22.750412362385322</v>
      </c>
      <c r="N59">
        <v>35.097437038300775</v>
      </c>
      <c r="O59">
        <v>0</v>
      </c>
      <c r="P59">
        <v>35.020095153098552</v>
      </c>
      <c r="Q59">
        <v>3.8505965242881075</v>
      </c>
      <c r="R59">
        <v>6.9356992854757928</v>
      </c>
      <c r="S59">
        <v>0</v>
      </c>
      <c r="T59">
        <v>0</v>
      </c>
      <c r="U59">
        <v>43.800487842807605</v>
      </c>
      <c r="V59">
        <v>4.2270985872235878</v>
      </c>
      <c r="W59">
        <v>9.507188525411598</v>
      </c>
      <c r="X59">
        <v>43.825808364942297</v>
      </c>
      <c r="Y59">
        <v>0</v>
      </c>
      <c r="Z59">
        <v>0</v>
      </c>
      <c r="AA59">
        <v>4.1314538827004217</v>
      </c>
      <c r="AB59">
        <v>11.676642104645071</v>
      </c>
      <c r="AC59">
        <v>8.5888025263778509</v>
      </c>
      <c r="AD59">
        <v>10.852701970419114</v>
      </c>
      <c r="AE59">
        <v>0</v>
      </c>
      <c r="AF59">
        <v>5.2446241087601644</v>
      </c>
      <c r="AG59">
        <v>11.866726306302571</v>
      </c>
      <c r="AH59">
        <v>45.207042738425599</v>
      </c>
      <c r="AI59">
        <v>8.2769702946076293</v>
      </c>
      <c r="AJ59">
        <v>0</v>
      </c>
      <c r="AK59">
        <v>15.186437111060663</v>
      </c>
      <c r="AL59">
        <v>0</v>
      </c>
      <c r="AM59">
        <v>0</v>
      </c>
      <c r="AN59">
        <v>0.84737556085234156</v>
      </c>
      <c r="AO59">
        <v>3.5620747084000004</v>
      </c>
      <c r="AP59">
        <v>2.0819714066280031</v>
      </c>
      <c r="AQ59">
        <v>8.154971462476631</v>
      </c>
      <c r="AR59">
        <v>9.7870752000000003</v>
      </c>
      <c r="AS59">
        <v>7.9502528549674061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430.68038645745793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4.830051668840281</v>
      </c>
      <c r="L60">
        <v>67.420388868060556</v>
      </c>
      <c r="M60">
        <v>22.750412362385322</v>
      </c>
      <c r="N60">
        <v>35.097437038300775</v>
      </c>
      <c r="O60">
        <v>0</v>
      </c>
      <c r="P60">
        <v>35.020095153098552</v>
      </c>
      <c r="Q60">
        <v>3.8505965242881075</v>
      </c>
      <c r="R60">
        <v>6.9356992854757928</v>
      </c>
      <c r="S60">
        <v>0</v>
      </c>
      <c r="T60">
        <v>0</v>
      </c>
      <c r="U60">
        <v>47.149282556690636</v>
      </c>
      <c r="V60">
        <v>4.2270985872235878</v>
      </c>
      <c r="W60">
        <v>9.507188525411598</v>
      </c>
      <c r="X60">
        <v>43.825808364942297</v>
      </c>
      <c r="Y60">
        <v>0</v>
      </c>
      <c r="Z60">
        <v>0</v>
      </c>
      <c r="AA60">
        <v>8.2862490666666666</v>
      </c>
      <c r="AB60">
        <v>11.676642104645071</v>
      </c>
      <c r="AC60">
        <v>8.5888025263778509</v>
      </c>
      <c r="AD60">
        <v>10.852701970419114</v>
      </c>
      <c r="AE60">
        <v>0</v>
      </c>
      <c r="AF60">
        <v>5.2446241087601644</v>
      </c>
      <c r="AG60">
        <v>11.866726306302571</v>
      </c>
      <c r="AH60">
        <v>45.207042738425599</v>
      </c>
      <c r="AI60">
        <v>8.2769702946076293</v>
      </c>
      <c r="AJ60">
        <v>0</v>
      </c>
      <c r="AK60">
        <v>15.186437111060663</v>
      </c>
      <c r="AL60">
        <v>0</v>
      </c>
      <c r="AM60">
        <v>0</v>
      </c>
      <c r="AN60">
        <v>0.84737556085234156</v>
      </c>
      <c r="AO60">
        <v>3.5620747084000004</v>
      </c>
      <c r="AP60">
        <v>2.0819714066280031</v>
      </c>
      <c r="AQ60">
        <v>12.232456789534895</v>
      </c>
      <c r="AR60">
        <v>9.7870752000000003</v>
      </c>
      <c r="AS60">
        <v>7.9502528549674061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442.26146168236545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4.830051668840281</v>
      </c>
      <c r="L61">
        <v>67.420388868060556</v>
      </c>
      <c r="M61">
        <v>22.750412362385322</v>
      </c>
      <c r="N61">
        <v>35.097437038300775</v>
      </c>
      <c r="O61">
        <v>0</v>
      </c>
      <c r="P61">
        <v>35.020095153098552</v>
      </c>
      <c r="Q61">
        <v>3.8505965242881075</v>
      </c>
      <c r="R61">
        <v>6.9356992854757928</v>
      </c>
      <c r="S61">
        <v>0</v>
      </c>
      <c r="T61">
        <v>0</v>
      </c>
      <c r="U61">
        <v>50.030693501854977</v>
      </c>
      <c r="V61">
        <v>4.2270985872235878</v>
      </c>
      <c r="W61">
        <v>9.507188525411598</v>
      </c>
      <c r="X61">
        <v>43.825808364942297</v>
      </c>
      <c r="Y61">
        <v>0</v>
      </c>
      <c r="Z61">
        <v>0</v>
      </c>
      <c r="AA61">
        <v>8.2862490666666666</v>
      </c>
      <c r="AB61">
        <v>11.676642104645071</v>
      </c>
      <c r="AC61">
        <v>8.5888025263778509</v>
      </c>
      <c r="AD61">
        <v>10.852701970419114</v>
      </c>
      <c r="AE61">
        <v>0</v>
      </c>
      <c r="AF61">
        <v>5.2446241087601644</v>
      </c>
      <c r="AG61">
        <v>11.866726306302571</v>
      </c>
      <c r="AH61">
        <v>45.207042738425599</v>
      </c>
      <c r="AI61">
        <v>8.2769702946076293</v>
      </c>
      <c r="AJ61">
        <v>0</v>
      </c>
      <c r="AK61">
        <v>15.186437111060663</v>
      </c>
      <c r="AL61">
        <v>0</v>
      </c>
      <c r="AM61">
        <v>0</v>
      </c>
      <c r="AN61">
        <v>0.84737556085234156</v>
      </c>
      <c r="AO61">
        <v>3.6489546392000012</v>
      </c>
      <c r="AP61">
        <v>1.8927011671913834</v>
      </c>
      <c r="AQ61">
        <v>17.054688864717541</v>
      </c>
      <c r="AR61">
        <v>9.7870752000000003</v>
      </c>
      <c r="AS61">
        <v>7.9502528549674061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449.86271439407579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4.830051668840281</v>
      </c>
      <c r="L62">
        <v>67.420388868060556</v>
      </c>
      <c r="M62">
        <v>22.750412362385322</v>
      </c>
      <c r="N62">
        <v>35.097437038300775</v>
      </c>
      <c r="O62">
        <v>0</v>
      </c>
      <c r="P62">
        <v>35.020095153098552</v>
      </c>
      <c r="Q62">
        <v>3.8505965242881075</v>
      </c>
      <c r="R62">
        <v>6.9356992854757928</v>
      </c>
      <c r="S62">
        <v>0</v>
      </c>
      <c r="T62">
        <v>0</v>
      </c>
      <c r="U62">
        <v>51.029263702768517</v>
      </c>
      <c r="V62">
        <v>4.2270985872235878</v>
      </c>
      <c r="W62">
        <v>9.507188525411598</v>
      </c>
      <c r="X62">
        <v>43.825808364942297</v>
      </c>
      <c r="Y62">
        <v>0</v>
      </c>
      <c r="Z62">
        <v>0</v>
      </c>
      <c r="AA62">
        <v>8.2862490666666666</v>
      </c>
      <c r="AB62">
        <v>11.676642104645071</v>
      </c>
      <c r="AC62">
        <v>8.5888025263778509</v>
      </c>
      <c r="AD62">
        <v>10.852701970419114</v>
      </c>
      <c r="AE62">
        <v>0</v>
      </c>
      <c r="AF62">
        <v>5.2446241087601644</v>
      </c>
      <c r="AG62">
        <v>11.866726306302571</v>
      </c>
      <c r="AH62">
        <v>45.207042738425599</v>
      </c>
      <c r="AI62">
        <v>8.2769702946076293</v>
      </c>
      <c r="AJ62">
        <v>0</v>
      </c>
      <c r="AK62">
        <v>15.186437111060663</v>
      </c>
      <c r="AL62">
        <v>0</v>
      </c>
      <c r="AM62">
        <v>0</v>
      </c>
      <c r="AN62">
        <v>0.84737556085234156</v>
      </c>
      <c r="AO62">
        <v>3.6489546392000012</v>
      </c>
      <c r="AP62">
        <v>1.8927011671913834</v>
      </c>
      <c r="AQ62">
        <v>17.054688864717541</v>
      </c>
      <c r="AR62">
        <v>9.7870752000000003</v>
      </c>
      <c r="AS62">
        <v>7.9502528549674061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450.86128459498929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4.8199848550705671</v>
      </c>
      <c r="L63">
        <v>67.420388868060556</v>
      </c>
      <c r="M63">
        <v>22.750412362385322</v>
      </c>
      <c r="N63">
        <v>35.097437038300775</v>
      </c>
      <c r="O63">
        <v>0</v>
      </c>
      <c r="P63">
        <v>35.019495156642769</v>
      </c>
      <c r="Q63">
        <v>3.8502535840707965</v>
      </c>
      <c r="R63">
        <v>6.9367224575079867</v>
      </c>
      <c r="S63">
        <v>0</v>
      </c>
      <c r="T63">
        <v>0</v>
      </c>
      <c r="U63">
        <v>51.029263702768517</v>
      </c>
      <c r="V63">
        <v>4.2270985872235878</v>
      </c>
      <c r="W63">
        <v>9.507188525411598</v>
      </c>
      <c r="X63">
        <v>43.825808364942297</v>
      </c>
      <c r="Y63">
        <v>0</v>
      </c>
      <c r="Z63">
        <v>0</v>
      </c>
      <c r="AA63">
        <v>12.453182083122362</v>
      </c>
      <c r="AB63">
        <v>11.676642104645071</v>
      </c>
      <c r="AC63">
        <v>8.5888025263778509</v>
      </c>
      <c r="AD63">
        <v>10.852701970419114</v>
      </c>
      <c r="AE63">
        <v>0</v>
      </c>
      <c r="AF63">
        <v>5.2446241087601644</v>
      </c>
      <c r="AG63">
        <v>11.866726306302571</v>
      </c>
      <c r="AH63">
        <v>45.207042738425599</v>
      </c>
      <c r="AI63">
        <v>5.643388660368112</v>
      </c>
      <c r="AJ63">
        <v>0</v>
      </c>
      <c r="AK63">
        <v>15.186437111060663</v>
      </c>
      <c r="AL63">
        <v>0</v>
      </c>
      <c r="AM63">
        <v>0</v>
      </c>
      <c r="AN63">
        <v>0.84737556085234156</v>
      </c>
      <c r="AO63">
        <v>3.6489546392000012</v>
      </c>
      <c r="AP63">
        <v>1.7034309277547637</v>
      </c>
      <c r="AQ63">
        <v>17.054688864717541</v>
      </c>
      <c r="AR63">
        <v>9.7870752000000003</v>
      </c>
      <c r="AS63">
        <v>4.3726389445444083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448.61776524893526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4.8200336415983251</v>
      </c>
      <c r="L64">
        <v>67.420388868060556</v>
      </c>
      <c r="M64">
        <v>22.750412362385322</v>
      </c>
      <c r="N64">
        <v>35.097437038300775</v>
      </c>
      <c r="O64">
        <v>0</v>
      </c>
      <c r="P64">
        <v>35.019495156642769</v>
      </c>
      <c r="Q64">
        <v>3.8502535840707965</v>
      </c>
      <c r="R64">
        <v>6.9367224575079867</v>
      </c>
      <c r="S64">
        <v>0</v>
      </c>
      <c r="T64">
        <v>0</v>
      </c>
      <c r="U64">
        <v>51.029263702768517</v>
      </c>
      <c r="V64">
        <v>4.2270985872235878</v>
      </c>
      <c r="W64">
        <v>9.507188525411598</v>
      </c>
      <c r="X64">
        <v>43.825808364942297</v>
      </c>
      <c r="Y64">
        <v>0</v>
      </c>
      <c r="Z64">
        <v>0</v>
      </c>
      <c r="AA64">
        <v>12.453182083122362</v>
      </c>
      <c r="AB64">
        <v>11.676642104645071</v>
      </c>
      <c r="AC64">
        <v>8.5888025263778509</v>
      </c>
      <c r="AD64">
        <v>10.852701970419114</v>
      </c>
      <c r="AE64">
        <v>0</v>
      </c>
      <c r="AF64">
        <v>5.2446241087601644</v>
      </c>
      <c r="AG64">
        <v>11.866726306302571</v>
      </c>
      <c r="AH64">
        <v>45.207042738425599</v>
      </c>
      <c r="AI64">
        <v>5.643388660368112</v>
      </c>
      <c r="AJ64">
        <v>0</v>
      </c>
      <c r="AK64">
        <v>15.186437111060663</v>
      </c>
      <c r="AL64">
        <v>0</v>
      </c>
      <c r="AM64">
        <v>0</v>
      </c>
      <c r="AN64">
        <v>0.84737556085234156</v>
      </c>
      <c r="AO64">
        <v>3.6489546392000012</v>
      </c>
      <c r="AP64">
        <v>1.7034309277547637</v>
      </c>
      <c r="AQ64">
        <v>17.054688864717541</v>
      </c>
      <c r="AR64">
        <v>9.7870752000000003</v>
      </c>
      <c r="AS64">
        <v>4.3726389445444083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448.61781403546308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4.8200336415983251</v>
      </c>
      <c r="L65">
        <v>67.420388868060556</v>
      </c>
      <c r="M65">
        <v>22.750412362385322</v>
      </c>
      <c r="N65">
        <v>35.097437038300775</v>
      </c>
      <c r="O65">
        <v>0</v>
      </c>
      <c r="P65">
        <v>35.020095153098552</v>
      </c>
      <c r="Q65">
        <v>3.8502535840707965</v>
      </c>
      <c r="R65">
        <v>6.9367224575079867</v>
      </c>
      <c r="S65">
        <v>0</v>
      </c>
      <c r="T65">
        <v>0</v>
      </c>
      <c r="U65">
        <v>51.029263702768517</v>
      </c>
      <c r="V65">
        <v>4.2270985872235878</v>
      </c>
      <c r="W65">
        <v>9.507188525411598</v>
      </c>
      <c r="X65">
        <v>43.825808364942297</v>
      </c>
      <c r="Y65">
        <v>0</v>
      </c>
      <c r="Z65">
        <v>1.9270743749999999</v>
      </c>
      <c r="AA65">
        <v>12.453182083122362</v>
      </c>
      <c r="AB65">
        <v>11.676642104645071</v>
      </c>
      <c r="AC65">
        <v>8.5888025263778509</v>
      </c>
      <c r="AD65">
        <v>10.852701970419114</v>
      </c>
      <c r="AE65">
        <v>0</v>
      </c>
      <c r="AF65">
        <v>2.6223117725595904</v>
      </c>
      <c r="AG65">
        <v>11.866726306302571</v>
      </c>
      <c r="AH65">
        <v>45.207042738425599</v>
      </c>
      <c r="AI65">
        <v>5.643388660368112</v>
      </c>
      <c r="AJ65">
        <v>0</v>
      </c>
      <c r="AK65">
        <v>15.186437111060663</v>
      </c>
      <c r="AL65">
        <v>0</v>
      </c>
      <c r="AM65">
        <v>0</v>
      </c>
      <c r="AN65">
        <v>0.84737556085234156</v>
      </c>
      <c r="AO65">
        <v>3.5620747084000004</v>
      </c>
      <c r="AP65">
        <v>1.7034309277547637</v>
      </c>
      <c r="AQ65">
        <v>17.054688864717541</v>
      </c>
      <c r="AR65">
        <v>9.7870752000000003</v>
      </c>
      <c r="AS65">
        <v>5.5651769146854075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449.02883411005939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4.8200336415983251</v>
      </c>
      <c r="L66">
        <v>67.420388868060556</v>
      </c>
      <c r="M66">
        <v>22.750412362385322</v>
      </c>
      <c r="N66">
        <v>35.097437038300775</v>
      </c>
      <c r="O66">
        <v>0</v>
      </c>
      <c r="P66">
        <v>35.020095153098552</v>
      </c>
      <c r="Q66">
        <v>3.8502535840707965</v>
      </c>
      <c r="R66">
        <v>6.9367224575079867</v>
      </c>
      <c r="S66">
        <v>0</v>
      </c>
      <c r="T66">
        <v>0</v>
      </c>
      <c r="U66">
        <v>51.029263702768517</v>
      </c>
      <c r="V66">
        <v>4.2270985872235878</v>
      </c>
      <c r="W66">
        <v>9.507188525411598</v>
      </c>
      <c r="X66">
        <v>43.825808364942297</v>
      </c>
      <c r="Y66">
        <v>0</v>
      </c>
      <c r="Z66">
        <v>1.9270743749999999</v>
      </c>
      <c r="AA66">
        <v>12.453182083122362</v>
      </c>
      <c r="AB66">
        <v>11.676642104645071</v>
      </c>
      <c r="AC66">
        <v>8.5888025263778509</v>
      </c>
      <c r="AD66">
        <v>10.852701970419114</v>
      </c>
      <c r="AE66">
        <v>0</v>
      </c>
      <c r="AF66">
        <v>2.6223117725595904</v>
      </c>
      <c r="AG66">
        <v>11.866726306302571</v>
      </c>
      <c r="AH66">
        <v>45.207042738425599</v>
      </c>
      <c r="AI66">
        <v>5.643388660368112</v>
      </c>
      <c r="AJ66">
        <v>0</v>
      </c>
      <c r="AK66">
        <v>15.186437111060663</v>
      </c>
      <c r="AL66">
        <v>0</v>
      </c>
      <c r="AM66">
        <v>0</v>
      </c>
      <c r="AN66">
        <v>0.84737556085234156</v>
      </c>
      <c r="AO66">
        <v>3.5620747084000004</v>
      </c>
      <c r="AP66">
        <v>3.2175919228666112</v>
      </c>
      <c r="AQ66">
        <v>17.054688864717541</v>
      </c>
      <c r="AR66">
        <v>9.7870752000000003</v>
      </c>
      <c r="AS66">
        <v>5.5651769146854075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450.54299510517126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4.8199865510265774</v>
      </c>
      <c r="L67">
        <v>67.420388868060556</v>
      </c>
      <c r="M67">
        <v>22.750412362385322</v>
      </c>
      <c r="N67">
        <v>35.097239675533473</v>
      </c>
      <c r="O67">
        <v>0</v>
      </c>
      <c r="P67">
        <v>35.020095153098552</v>
      </c>
      <c r="Q67">
        <v>3.8502535840707965</v>
      </c>
      <c r="R67">
        <v>6.9367224575079867</v>
      </c>
      <c r="S67">
        <v>0</v>
      </c>
      <c r="T67">
        <v>0</v>
      </c>
      <c r="U67">
        <v>51.029263702768517</v>
      </c>
      <c r="V67">
        <v>4.2270985872235878</v>
      </c>
      <c r="W67">
        <v>9.507188525411598</v>
      </c>
      <c r="X67">
        <v>43.825808364942297</v>
      </c>
      <c r="Y67">
        <v>0</v>
      </c>
      <c r="Z67">
        <v>5.7812228181818197</v>
      </c>
      <c r="AA67">
        <v>12.453182083122362</v>
      </c>
      <c r="AB67">
        <v>11.676642104645071</v>
      </c>
      <c r="AC67">
        <v>8.5888025263778509</v>
      </c>
      <c r="AD67">
        <v>10.852701970419114</v>
      </c>
      <c r="AE67">
        <v>0</v>
      </c>
      <c r="AF67">
        <v>2.6223117725595904</v>
      </c>
      <c r="AG67">
        <v>11.866726306302571</v>
      </c>
      <c r="AH67">
        <v>45.207042738425599</v>
      </c>
      <c r="AI67">
        <v>5.643388660368112</v>
      </c>
      <c r="AJ67">
        <v>0</v>
      </c>
      <c r="AK67">
        <v>15.186437111060663</v>
      </c>
      <c r="AL67">
        <v>0</v>
      </c>
      <c r="AM67">
        <v>1.5600369676003945</v>
      </c>
      <c r="AN67">
        <v>0.84737556085234156</v>
      </c>
      <c r="AO67">
        <v>3.7184583384000014</v>
      </c>
      <c r="AP67">
        <v>1.7034309277547637</v>
      </c>
      <c r="AQ67">
        <v>17.054688864717541</v>
      </c>
      <c r="AR67">
        <v>9.7870752000000003</v>
      </c>
      <c r="AS67">
        <v>5.5651769146854075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454.5991586975025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4.8199865510265774</v>
      </c>
      <c r="L68">
        <v>67.420388868060556</v>
      </c>
      <c r="M68">
        <v>22.750412362385322</v>
      </c>
      <c r="N68">
        <v>35.097239675533473</v>
      </c>
      <c r="O68">
        <v>0</v>
      </c>
      <c r="P68">
        <v>35.020095153098552</v>
      </c>
      <c r="Q68">
        <v>3.8502535840707965</v>
      </c>
      <c r="R68">
        <v>6.9367224575079867</v>
      </c>
      <c r="S68">
        <v>0</v>
      </c>
      <c r="T68">
        <v>0</v>
      </c>
      <c r="U68">
        <v>51.029263702768517</v>
      </c>
      <c r="V68">
        <v>4.2270985872235878</v>
      </c>
      <c r="W68">
        <v>9.507188525411598</v>
      </c>
      <c r="X68">
        <v>43.825808364942297</v>
      </c>
      <c r="Y68">
        <v>0</v>
      </c>
      <c r="Z68">
        <v>5.7812228181818197</v>
      </c>
      <c r="AA68">
        <v>12.453182083122362</v>
      </c>
      <c r="AB68">
        <v>11.676642104645071</v>
      </c>
      <c r="AC68">
        <v>8.5888025263778509</v>
      </c>
      <c r="AD68">
        <v>10.852701970419114</v>
      </c>
      <c r="AE68">
        <v>0</v>
      </c>
      <c r="AF68">
        <v>2.6223117725595904</v>
      </c>
      <c r="AG68">
        <v>11.866726306302571</v>
      </c>
      <c r="AH68">
        <v>45.207042738425599</v>
      </c>
      <c r="AI68">
        <v>5.643388660368112</v>
      </c>
      <c r="AJ68">
        <v>0</v>
      </c>
      <c r="AK68">
        <v>15.186437111060663</v>
      </c>
      <c r="AL68">
        <v>0</v>
      </c>
      <c r="AM68">
        <v>3.120074493413465</v>
      </c>
      <c r="AN68">
        <v>0.84737556085234156</v>
      </c>
      <c r="AO68">
        <v>2.8757235312000007</v>
      </c>
      <c r="AP68">
        <v>1.7034309277547637</v>
      </c>
      <c r="AQ68">
        <v>17.054688864717541</v>
      </c>
      <c r="AR68">
        <v>9.7870752000000003</v>
      </c>
      <c r="AS68">
        <v>5.5651769146854075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455.31646141611554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4.8199865510265774</v>
      </c>
      <c r="L69">
        <v>67.420388868060556</v>
      </c>
      <c r="M69">
        <v>22.750412362385322</v>
      </c>
      <c r="N69">
        <v>35.097239675533473</v>
      </c>
      <c r="O69">
        <v>0</v>
      </c>
      <c r="P69">
        <v>35.020095153098552</v>
      </c>
      <c r="Q69">
        <v>3.8502535840707965</v>
      </c>
      <c r="R69">
        <v>6.9367224575079867</v>
      </c>
      <c r="S69">
        <v>0</v>
      </c>
      <c r="T69">
        <v>0</v>
      </c>
      <c r="U69">
        <v>51.029263702768517</v>
      </c>
      <c r="V69">
        <v>4.2270985872235878</v>
      </c>
      <c r="W69">
        <v>9.507188525411598</v>
      </c>
      <c r="X69">
        <v>43.825808364942297</v>
      </c>
      <c r="Y69">
        <v>0</v>
      </c>
      <c r="Z69">
        <v>5.7812228181818197</v>
      </c>
      <c r="AA69">
        <v>12.453182083122362</v>
      </c>
      <c r="AB69">
        <v>11.676642104645071</v>
      </c>
      <c r="AC69">
        <v>8.5888025263778509</v>
      </c>
      <c r="AD69">
        <v>10.852701970419114</v>
      </c>
      <c r="AE69">
        <v>0</v>
      </c>
      <c r="AF69">
        <v>2.6223117725595904</v>
      </c>
      <c r="AG69">
        <v>11.866726306302571</v>
      </c>
      <c r="AH69">
        <v>45.207042738425599</v>
      </c>
      <c r="AI69">
        <v>5.643388660368112</v>
      </c>
      <c r="AJ69">
        <v>0</v>
      </c>
      <c r="AK69">
        <v>15.186437111060663</v>
      </c>
      <c r="AL69">
        <v>0</v>
      </c>
      <c r="AM69">
        <v>4.1857061216345413</v>
      </c>
      <c r="AN69">
        <v>0.84737556085234156</v>
      </c>
      <c r="AO69">
        <v>2.823595756800001</v>
      </c>
      <c r="AP69">
        <v>1.7034309277547637</v>
      </c>
      <c r="AQ69">
        <v>17.054688864717541</v>
      </c>
      <c r="AR69">
        <v>9.7870752000000003</v>
      </c>
      <c r="AS69">
        <v>5.5651769146854075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456.32996526993662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4.8199865510265774</v>
      </c>
      <c r="L70">
        <v>67.420388868060556</v>
      </c>
      <c r="M70">
        <v>22.750412362385322</v>
      </c>
      <c r="N70">
        <v>35.097239675533473</v>
      </c>
      <c r="O70">
        <v>0</v>
      </c>
      <c r="P70">
        <v>35.020095153098552</v>
      </c>
      <c r="Q70">
        <v>3.8502535840707965</v>
      </c>
      <c r="R70">
        <v>6.9367224575079867</v>
      </c>
      <c r="S70">
        <v>0</v>
      </c>
      <c r="T70">
        <v>0</v>
      </c>
      <c r="U70">
        <v>51.029263702768517</v>
      </c>
      <c r="V70">
        <v>4.2270985872235878</v>
      </c>
      <c r="W70">
        <v>9.507188525411598</v>
      </c>
      <c r="X70">
        <v>43.825808364942297</v>
      </c>
      <c r="Y70">
        <v>0</v>
      </c>
      <c r="Z70">
        <v>5.7812228181818197</v>
      </c>
      <c r="AA70">
        <v>12.453182083122362</v>
      </c>
      <c r="AB70">
        <v>11.676642104645071</v>
      </c>
      <c r="AC70">
        <v>8.5888025263778509</v>
      </c>
      <c r="AD70">
        <v>10.852701970419114</v>
      </c>
      <c r="AE70">
        <v>0</v>
      </c>
      <c r="AF70">
        <v>2.6223117725595904</v>
      </c>
      <c r="AG70">
        <v>11.866726306302571</v>
      </c>
      <c r="AH70">
        <v>45.207042738425599</v>
      </c>
      <c r="AI70">
        <v>5.643388660368112</v>
      </c>
      <c r="AJ70">
        <v>0</v>
      </c>
      <c r="AK70">
        <v>15.186437111060663</v>
      </c>
      <c r="AL70">
        <v>0</v>
      </c>
      <c r="AM70">
        <v>4.1857061216345413</v>
      </c>
      <c r="AN70">
        <v>0.84737556085234156</v>
      </c>
      <c r="AO70">
        <v>2.823595756800001</v>
      </c>
      <c r="AP70">
        <v>3.2175919228666112</v>
      </c>
      <c r="AQ70">
        <v>17.054688864717541</v>
      </c>
      <c r="AR70">
        <v>9.7870752000000003</v>
      </c>
      <c r="AS70">
        <v>5.5651769146854075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457.84412626504849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4.8199865510265774</v>
      </c>
      <c r="L71">
        <v>67.420388868060556</v>
      </c>
      <c r="M71">
        <v>22.750412362385322</v>
      </c>
      <c r="N71">
        <v>35.097437038300775</v>
      </c>
      <c r="O71">
        <v>0</v>
      </c>
      <c r="P71">
        <v>35.020095153098552</v>
      </c>
      <c r="Q71">
        <v>3.5406431798839453</v>
      </c>
      <c r="R71">
        <v>6.9367224575079867</v>
      </c>
      <c r="S71">
        <v>0</v>
      </c>
      <c r="T71">
        <v>0</v>
      </c>
      <c r="U71">
        <v>51.029263702768517</v>
      </c>
      <c r="V71">
        <v>4.2270985872235878</v>
      </c>
      <c r="W71">
        <v>9.507188525411598</v>
      </c>
      <c r="X71">
        <v>43.825808364942297</v>
      </c>
      <c r="Y71">
        <v>0</v>
      </c>
      <c r="Z71">
        <v>5.7812228181818197</v>
      </c>
      <c r="AA71">
        <v>12.453182083122362</v>
      </c>
      <c r="AB71">
        <v>11.676642104645071</v>
      </c>
      <c r="AC71">
        <v>8.5888025263778509</v>
      </c>
      <c r="AD71">
        <v>10.852701970419114</v>
      </c>
      <c r="AE71">
        <v>0</v>
      </c>
      <c r="AF71">
        <v>2.6223117725595904</v>
      </c>
      <c r="AG71">
        <v>11.866726306302571</v>
      </c>
      <c r="AH71">
        <v>45.207042738425599</v>
      </c>
      <c r="AI71">
        <v>8.6531962423561328</v>
      </c>
      <c r="AJ71">
        <v>0</v>
      </c>
      <c r="AK71">
        <v>15.186437111060663</v>
      </c>
      <c r="AL71">
        <v>0</v>
      </c>
      <c r="AM71">
        <v>4.1857061216345413</v>
      </c>
      <c r="AN71">
        <v>0.84737556085234156</v>
      </c>
      <c r="AO71">
        <v>2.823595756800001</v>
      </c>
      <c r="AP71">
        <v>1.8927011671913834</v>
      </c>
      <c r="AQ71">
        <v>17.054688864717541</v>
      </c>
      <c r="AR71">
        <v>9.7870752000000003</v>
      </c>
      <c r="AS71">
        <v>5.5651769146854075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459.21963004994171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4.819987264119785</v>
      </c>
      <c r="L72">
        <v>67.420388868060556</v>
      </c>
      <c r="M72">
        <v>22.750412362385322</v>
      </c>
      <c r="N72">
        <v>35.097437038300775</v>
      </c>
      <c r="O72">
        <v>0</v>
      </c>
      <c r="P72">
        <v>35.018696897821115</v>
      </c>
      <c r="Q72">
        <v>3.5406431798839453</v>
      </c>
      <c r="R72">
        <v>6.9367224575079867</v>
      </c>
      <c r="S72">
        <v>0</v>
      </c>
      <c r="T72">
        <v>0</v>
      </c>
      <c r="U72">
        <v>51.029263702768517</v>
      </c>
      <c r="V72">
        <v>4.2270985872235878</v>
      </c>
      <c r="W72">
        <v>9.507188525411598</v>
      </c>
      <c r="X72">
        <v>43.825808364942297</v>
      </c>
      <c r="Y72">
        <v>0</v>
      </c>
      <c r="Z72">
        <v>5.7812228181818197</v>
      </c>
      <c r="AA72">
        <v>12.453182083122362</v>
      </c>
      <c r="AB72">
        <v>11.676642104645071</v>
      </c>
      <c r="AC72">
        <v>8.5888025263778509</v>
      </c>
      <c r="AD72">
        <v>10.852701970419114</v>
      </c>
      <c r="AE72">
        <v>0</v>
      </c>
      <c r="AF72">
        <v>2.6223117725595904</v>
      </c>
      <c r="AG72">
        <v>11.866726306302571</v>
      </c>
      <c r="AH72">
        <v>45.207042738425599</v>
      </c>
      <c r="AI72">
        <v>8.6531962423561328</v>
      </c>
      <c r="AJ72">
        <v>0</v>
      </c>
      <c r="AK72">
        <v>15.186437111060663</v>
      </c>
      <c r="AL72">
        <v>0</v>
      </c>
      <c r="AM72">
        <v>4.1857061216345413</v>
      </c>
      <c r="AN72">
        <v>0.84737556085234156</v>
      </c>
      <c r="AO72">
        <v>2.7801559448000006</v>
      </c>
      <c r="AP72">
        <v>1.8927011671913834</v>
      </c>
      <c r="AQ72">
        <v>17.054688864717541</v>
      </c>
      <c r="AR72">
        <v>9.7870752000000003</v>
      </c>
      <c r="AS72">
        <v>5.5651769146854075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459.17479269575762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4.8199879054011676</v>
      </c>
      <c r="L73">
        <v>67.420388868060556</v>
      </c>
      <c r="M73">
        <v>22.750412362385322</v>
      </c>
      <c r="N73">
        <v>35.097437038300775</v>
      </c>
      <c r="O73">
        <v>0</v>
      </c>
      <c r="P73">
        <v>35.020095153098552</v>
      </c>
      <c r="Q73">
        <v>3.5406431798839453</v>
      </c>
      <c r="R73">
        <v>6.9367224575079867</v>
      </c>
      <c r="S73">
        <v>0</v>
      </c>
      <c r="T73">
        <v>0</v>
      </c>
      <c r="U73">
        <v>51.029263702768517</v>
      </c>
      <c r="V73">
        <v>4.2270985872235878</v>
      </c>
      <c r="W73">
        <v>9.507188525411598</v>
      </c>
      <c r="X73">
        <v>43.825808364942297</v>
      </c>
      <c r="Y73">
        <v>0</v>
      </c>
      <c r="Z73">
        <v>2.27556</v>
      </c>
      <c r="AA73">
        <v>12.453182083122362</v>
      </c>
      <c r="AB73">
        <v>11.676642104645071</v>
      </c>
      <c r="AC73">
        <v>8.5888025263778509</v>
      </c>
      <c r="AD73">
        <v>10.852701970419114</v>
      </c>
      <c r="AE73">
        <v>0</v>
      </c>
      <c r="AF73">
        <v>5.2446241087601644</v>
      </c>
      <c r="AG73">
        <v>11.866726306302571</v>
      </c>
      <c r="AH73">
        <v>45.207042738425599</v>
      </c>
      <c r="AI73">
        <v>8.6531962423561328</v>
      </c>
      <c r="AJ73">
        <v>0</v>
      </c>
      <c r="AK73">
        <v>15.186437111060663</v>
      </c>
      <c r="AL73">
        <v>0</v>
      </c>
      <c r="AM73">
        <v>4.1857061216345413</v>
      </c>
      <c r="AN73">
        <v>0.84737556085234156</v>
      </c>
      <c r="AO73">
        <v>2.9539154996000008</v>
      </c>
      <c r="AP73">
        <v>1.8927011671913834</v>
      </c>
      <c r="AQ73">
        <v>17.054688864717541</v>
      </c>
      <c r="AR73">
        <v>9.7870752000000003</v>
      </c>
      <c r="AS73">
        <v>6.5589585564695732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459.46038230691914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4.8199890119493141</v>
      </c>
      <c r="L74">
        <v>67.420388868060556</v>
      </c>
      <c r="M74">
        <v>22.750412362385322</v>
      </c>
      <c r="N74">
        <v>35.097437038300775</v>
      </c>
      <c r="O74">
        <v>0</v>
      </c>
      <c r="P74">
        <v>35.020751473604257</v>
      </c>
      <c r="Q74">
        <v>3.5406431798839453</v>
      </c>
      <c r="R74">
        <v>6.9367224575079867</v>
      </c>
      <c r="S74">
        <v>0</v>
      </c>
      <c r="T74">
        <v>0</v>
      </c>
      <c r="U74">
        <v>51.029263702768517</v>
      </c>
      <c r="V74">
        <v>4.2270985872235878</v>
      </c>
      <c r="W74">
        <v>9.507188525411598</v>
      </c>
      <c r="X74">
        <v>43.825808364942297</v>
      </c>
      <c r="Y74">
        <v>0</v>
      </c>
      <c r="Z74">
        <v>2.27556</v>
      </c>
      <c r="AA74">
        <v>12.453182083122362</v>
      </c>
      <c r="AB74">
        <v>11.676642104645071</v>
      </c>
      <c r="AC74">
        <v>8.5888025263778509</v>
      </c>
      <c r="AD74">
        <v>10.852701970419114</v>
      </c>
      <c r="AE74">
        <v>0</v>
      </c>
      <c r="AF74">
        <v>5.2446241087601644</v>
      </c>
      <c r="AG74">
        <v>11.866726306302571</v>
      </c>
      <c r="AH74">
        <v>45.207042738425599</v>
      </c>
      <c r="AI74">
        <v>8.6531962423561328</v>
      </c>
      <c r="AJ74">
        <v>0</v>
      </c>
      <c r="AK74">
        <v>15.186437111060663</v>
      </c>
      <c r="AL74">
        <v>0</v>
      </c>
      <c r="AM74">
        <v>4.6706570129084293</v>
      </c>
      <c r="AN74">
        <v>0.84737556085234156</v>
      </c>
      <c r="AO74">
        <v>2.9539154996000008</v>
      </c>
      <c r="AP74">
        <v>3.4068621623032307</v>
      </c>
      <c r="AQ74">
        <v>17.054688864717541</v>
      </c>
      <c r="AR74">
        <v>9.7870752000000003</v>
      </c>
      <c r="AS74">
        <v>6.5589585564695732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461.46015162035883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4.8200059527577928</v>
      </c>
      <c r="L75">
        <v>67.420715051725637</v>
      </c>
      <c r="M75">
        <v>22.750412362385322</v>
      </c>
      <c r="N75">
        <v>35.097437038300775</v>
      </c>
      <c r="O75">
        <v>0</v>
      </c>
      <c r="P75">
        <v>35.020095153098552</v>
      </c>
      <c r="Q75">
        <v>3.5406431798839453</v>
      </c>
      <c r="R75">
        <v>6.9367224575079867</v>
      </c>
      <c r="S75">
        <v>0</v>
      </c>
      <c r="T75">
        <v>0</v>
      </c>
      <c r="U75">
        <v>51.029263702768517</v>
      </c>
      <c r="V75">
        <v>4.2270985872235878</v>
      </c>
      <c r="W75">
        <v>9.507188525411598</v>
      </c>
      <c r="X75">
        <v>43.825808364942297</v>
      </c>
      <c r="Y75">
        <v>0</v>
      </c>
      <c r="Z75">
        <v>3.8541484431818187</v>
      </c>
      <c r="AA75">
        <v>12.453182083122362</v>
      </c>
      <c r="AB75">
        <v>11.676642104645071</v>
      </c>
      <c r="AC75">
        <v>8.5888025263778509</v>
      </c>
      <c r="AD75">
        <v>10.852701970419114</v>
      </c>
      <c r="AE75">
        <v>0</v>
      </c>
      <c r="AF75">
        <v>5.2446241087601644</v>
      </c>
      <c r="AG75">
        <v>11.866726306302571</v>
      </c>
      <c r="AH75">
        <v>45.207042738425599</v>
      </c>
      <c r="AI75">
        <v>8.6531962423561328</v>
      </c>
      <c r="AJ75">
        <v>0</v>
      </c>
      <c r="AK75">
        <v>15.186437111060663</v>
      </c>
      <c r="AL75">
        <v>0</v>
      </c>
      <c r="AM75">
        <v>4.6706570129084293</v>
      </c>
      <c r="AN75">
        <v>0.84737556085234156</v>
      </c>
      <c r="AO75">
        <v>2.7801559448000006</v>
      </c>
      <c r="AP75">
        <v>1.2870367077879039</v>
      </c>
      <c r="AQ75">
        <v>17.054688864717541</v>
      </c>
      <c r="AR75">
        <v>9.7870752000000003</v>
      </c>
      <c r="AS75">
        <v>6.5589585564695732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460.74484185819307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4.8200059527577928</v>
      </c>
      <c r="L76">
        <v>67.420715051725637</v>
      </c>
      <c r="M76">
        <v>22.750412362385322</v>
      </c>
      <c r="N76">
        <v>35.097437038300775</v>
      </c>
      <c r="O76">
        <v>0</v>
      </c>
      <c r="P76">
        <v>35.020095153098552</v>
      </c>
      <c r="Q76">
        <v>3.5406431798839453</v>
      </c>
      <c r="R76">
        <v>6.9367224575079867</v>
      </c>
      <c r="S76">
        <v>0</v>
      </c>
      <c r="T76">
        <v>0</v>
      </c>
      <c r="U76">
        <v>51.029263702768517</v>
      </c>
      <c r="V76">
        <v>4.2270985872235878</v>
      </c>
      <c r="W76">
        <v>9.507188525411598</v>
      </c>
      <c r="X76">
        <v>43.825808364942297</v>
      </c>
      <c r="Y76">
        <v>0</v>
      </c>
      <c r="Z76">
        <v>3.8541484431818187</v>
      </c>
      <c r="AA76">
        <v>12.453182083122362</v>
      </c>
      <c r="AB76">
        <v>11.676642104645071</v>
      </c>
      <c r="AC76">
        <v>8.5888025263778509</v>
      </c>
      <c r="AD76">
        <v>10.852701970419114</v>
      </c>
      <c r="AE76">
        <v>0</v>
      </c>
      <c r="AF76">
        <v>7.8669358813197547</v>
      </c>
      <c r="AG76">
        <v>11.866726306302571</v>
      </c>
      <c r="AH76">
        <v>45.207042738425599</v>
      </c>
      <c r="AI76">
        <v>9.7818740856016397</v>
      </c>
      <c r="AJ76">
        <v>0</v>
      </c>
      <c r="AK76">
        <v>15.186437111060663</v>
      </c>
      <c r="AL76">
        <v>0</v>
      </c>
      <c r="AM76">
        <v>4.6706570129084293</v>
      </c>
      <c r="AN76">
        <v>0.84737556085234156</v>
      </c>
      <c r="AO76">
        <v>2.7367158260000002</v>
      </c>
      <c r="AP76">
        <v>1.2870367077879039</v>
      </c>
      <c r="AQ76">
        <v>17.054688864717541</v>
      </c>
      <c r="AR76">
        <v>9.7870752000000003</v>
      </c>
      <c r="AS76">
        <v>6.5589585564695732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464.45239135519824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4.8200059527577928</v>
      </c>
      <c r="L77">
        <v>67.420715051725637</v>
      </c>
      <c r="M77">
        <v>22.750412362385322</v>
      </c>
      <c r="N77">
        <v>35.097437038300775</v>
      </c>
      <c r="O77">
        <v>0</v>
      </c>
      <c r="P77">
        <v>35.019495156642769</v>
      </c>
      <c r="Q77">
        <v>3.5406431798839453</v>
      </c>
      <c r="R77">
        <v>6.9367224575079867</v>
      </c>
      <c r="S77">
        <v>0</v>
      </c>
      <c r="T77">
        <v>0</v>
      </c>
      <c r="U77">
        <v>51.029263702768517</v>
      </c>
      <c r="V77">
        <v>4.2270985872235878</v>
      </c>
      <c r="W77">
        <v>9.5088461568247808</v>
      </c>
      <c r="X77">
        <v>43.823853386543448</v>
      </c>
      <c r="Y77">
        <v>0</v>
      </c>
      <c r="Z77">
        <v>3.8541484431818187</v>
      </c>
      <c r="AA77">
        <v>12.453182083122362</v>
      </c>
      <c r="AB77">
        <v>11.676642104645071</v>
      </c>
      <c r="AC77">
        <v>8.5888025263778509</v>
      </c>
      <c r="AD77">
        <v>10.852701970419114</v>
      </c>
      <c r="AE77">
        <v>0</v>
      </c>
      <c r="AF77">
        <v>10.489247935699836</v>
      </c>
      <c r="AG77">
        <v>11.866726306302571</v>
      </c>
      <c r="AH77">
        <v>45.207042738425599</v>
      </c>
      <c r="AI77">
        <v>9.7818740856016397</v>
      </c>
      <c r="AJ77">
        <v>0</v>
      </c>
      <c r="AK77">
        <v>15.186437111060663</v>
      </c>
      <c r="AL77">
        <v>0</v>
      </c>
      <c r="AM77">
        <v>4.6706570129084293</v>
      </c>
      <c r="AN77">
        <v>0.84737556085234156</v>
      </c>
      <c r="AO77">
        <v>2.6063960832000004</v>
      </c>
      <c r="AP77">
        <v>1.2870367077879039</v>
      </c>
      <c r="AQ77">
        <v>17.203638106561069</v>
      </c>
      <c r="AR77">
        <v>9.7870752000000003</v>
      </c>
      <c r="AS77">
        <v>6.5589585564695732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467.09243556518044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4.8200059527577928</v>
      </c>
      <c r="L78">
        <v>67.420715051725637</v>
      </c>
      <c r="M78">
        <v>22.750412362385322</v>
      </c>
      <c r="N78">
        <v>35.097437038300775</v>
      </c>
      <c r="O78">
        <v>0</v>
      </c>
      <c r="P78">
        <v>35.019495156642769</v>
      </c>
      <c r="Q78">
        <v>3.5406431798839453</v>
      </c>
      <c r="R78">
        <v>6.9367224575079867</v>
      </c>
      <c r="S78">
        <v>0</v>
      </c>
      <c r="T78">
        <v>0</v>
      </c>
      <c r="U78">
        <v>51.029263702768517</v>
      </c>
      <c r="V78">
        <v>4.2270985872235878</v>
      </c>
      <c r="W78">
        <v>9.5088461568247808</v>
      </c>
      <c r="X78">
        <v>43.823853386543448</v>
      </c>
      <c r="Y78">
        <v>0</v>
      </c>
      <c r="Z78">
        <v>5.8104797727272732</v>
      </c>
      <c r="AA78">
        <v>12.453182083122362</v>
      </c>
      <c r="AB78">
        <v>12.054833213975268</v>
      </c>
      <c r="AC78">
        <v>8.5888025263778509</v>
      </c>
      <c r="AD78">
        <v>11.125971289012119</v>
      </c>
      <c r="AE78">
        <v>14.608079101800328</v>
      </c>
      <c r="AF78">
        <v>11.538172813815965</v>
      </c>
      <c r="AG78">
        <v>11.866726306302571</v>
      </c>
      <c r="AH78">
        <v>45.724894245499939</v>
      </c>
      <c r="AI78">
        <v>9.7818740856016397</v>
      </c>
      <c r="AJ78">
        <v>0</v>
      </c>
      <c r="AK78">
        <v>15.186437111060663</v>
      </c>
      <c r="AL78">
        <v>0</v>
      </c>
      <c r="AM78">
        <v>4.6706570129084293</v>
      </c>
      <c r="AN78">
        <v>0.84737556085234156</v>
      </c>
      <c r="AO78">
        <v>2.6063960832000004</v>
      </c>
      <c r="AP78">
        <v>2.801197702899751</v>
      </c>
      <c r="AQ78">
        <v>17.203638106561069</v>
      </c>
      <c r="AR78">
        <v>9.7870752000000003</v>
      </c>
      <c r="AS78">
        <v>6.5589585564695732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487.38924380475174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4.8199843254041488</v>
      </c>
      <c r="L79">
        <v>67.420715051725637</v>
      </c>
      <c r="M79">
        <v>22.750412362385322</v>
      </c>
      <c r="N79">
        <v>35.097437038300775</v>
      </c>
      <c r="O79">
        <v>0</v>
      </c>
      <c r="P79">
        <v>35.019495156642769</v>
      </c>
      <c r="Q79">
        <v>3.5406431798839453</v>
      </c>
      <c r="R79">
        <v>6.9367224575079867</v>
      </c>
      <c r="S79">
        <v>0</v>
      </c>
      <c r="T79">
        <v>0</v>
      </c>
      <c r="U79">
        <v>51.029263702768517</v>
      </c>
      <c r="V79">
        <v>4.2270985872235878</v>
      </c>
      <c r="W79">
        <v>9.5088461568247808</v>
      </c>
      <c r="X79">
        <v>43.823853386543448</v>
      </c>
      <c r="Y79">
        <v>0</v>
      </c>
      <c r="Z79">
        <v>5.8104797727272732</v>
      </c>
      <c r="AA79">
        <v>12.453182083122362</v>
      </c>
      <c r="AB79">
        <v>12.054833213975268</v>
      </c>
      <c r="AC79">
        <v>8.5888025263778509</v>
      </c>
      <c r="AD79">
        <v>11.125971289012119</v>
      </c>
      <c r="AE79">
        <v>14.608079101800328</v>
      </c>
      <c r="AF79">
        <v>11.538172813815965</v>
      </c>
      <c r="AG79">
        <v>11.866726306302571</v>
      </c>
      <c r="AH79">
        <v>45.724894245499939</v>
      </c>
      <c r="AI79">
        <v>14.296584902724247</v>
      </c>
      <c r="AJ79">
        <v>0</v>
      </c>
      <c r="AK79">
        <v>15.186437111060663</v>
      </c>
      <c r="AL79">
        <v>0</v>
      </c>
      <c r="AM79">
        <v>4.6706570129084293</v>
      </c>
      <c r="AN79">
        <v>0.84737556085234156</v>
      </c>
      <c r="AO79">
        <v>2.5716442336000007</v>
      </c>
      <c r="AP79">
        <v>1.8548471193040594</v>
      </c>
      <c r="AQ79">
        <v>17.203638106561069</v>
      </c>
      <c r="AR79">
        <v>9.7870752000000003</v>
      </c>
      <c r="AS79">
        <v>6.5589585564695732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490.92283056132493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4.8199843254041488</v>
      </c>
      <c r="L80">
        <v>67.420715051725637</v>
      </c>
      <c r="M80">
        <v>22.750412362385322</v>
      </c>
      <c r="N80">
        <v>35.097437038300775</v>
      </c>
      <c r="O80">
        <v>0</v>
      </c>
      <c r="P80">
        <v>35.019495156642769</v>
      </c>
      <c r="Q80">
        <v>3.5406431798839453</v>
      </c>
      <c r="R80">
        <v>6.9367224575079867</v>
      </c>
      <c r="S80">
        <v>0</v>
      </c>
      <c r="T80">
        <v>0</v>
      </c>
      <c r="U80">
        <v>51.029263702768517</v>
      </c>
      <c r="V80">
        <v>4.2270985872235878</v>
      </c>
      <c r="W80">
        <v>9.5088461568247808</v>
      </c>
      <c r="X80">
        <v>43.823853386543448</v>
      </c>
      <c r="Y80">
        <v>0</v>
      </c>
      <c r="Z80">
        <v>5.8104797727272732</v>
      </c>
      <c r="AA80">
        <v>12.453182083122362</v>
      </c>
      <c r="AB80">
        <v>12.054833213975268</v>
      </c>
      <c r="AC80">
        <v>8.5888025263778509</v>
      </c>
      <c r="AD80">
        <v>11.125971289012119</v>
      </c>
      <c r="AE80">
        <v>14.608079101800328</v>
      </c>
      <c r="AF80">
        <v>11.538172813815965</v>
      </c>
      <c r="AG80">
        <v>11.866726306302571</v>
      </c>
      <c r="AH80">
        <v>45.724894245499939</v>
      </c>
      <c r="AI80">
        <v>14.296584902724247</v>
      </c>
      <c r="AJ80">
        <v>0</v>
      </c>
      <c r="AK80">
        <v>15.186437111060663</v>
      </c>
      <c r="AL80">
        <v>0</v>
      </c>
      <c r="AM80">
        <v>4.6706570129084293</v>
      </c>
      <c r="AN80">
        <v>0.84737556085234156</v>
      </c>
      <c r="AO80">
        <v>2.5716442336000007</v>
      </c>
      <c r="AP80">
        <v>1.8548471193040594</v>
      </c>
      <c r="AQ80">
        <v>17.203638106561069</v>
      </c>
      <c r="AR80">
        <v>9.7870752000000003</v>
      </c>
      <c r="AS80">
        <v>6.5589585564695732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490.92283056132493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4.8199843254041488</v>
      </c>
      <c r="L81">
        <v>67.420715051725637</v>
      </c>
      <c r="M81">
        <v>22.750412362385322</v>
      </c>
      <c r="N81">
        <v>35.097437038300775</v>
      </c>
      <c r="O81">
        <v>0</v>
      </c>
      <c r="P81">
        <v>35.019495156642769</v>
      </c>
      <c r="Q81">
        <v>3.5406431798839453</v>
      </c>
      <c r="R81">
        <v>6.9367224575079867</v>
      </c>
      <c r="S81">
        <v>0</v>
      </c>
      <c r="T81">
        <v>0</v>
      </c>
      <c r="U81">
        <v>51.029263702768517</v>
      </c>
      <c r="V81">
        <v>4.2270985872235878</v>
      </c>
      <c r="W81">
        <v>9.5088461568247808</v>
      </c>
      <c r="X81">
        <v>43.823853386543448</v>
      </c>
      <c r="Y81">
        <v>0</v>
      </c>
      <c r="Z81">
        <v>5.8104797727272732</v>
      </c>
      <c r="AA81">
        <v>12.453182083122362</v>
      </c>
      <c r="AB81">
        <v>12.054833213975268</v>
      </c>
      <c r="AC81">
        <v>8.5888025263778509</v>
      </c>
      <c r="AD81">
        <v>11.125971289012119</v>
      </c>
      <c r="AE81">
        <v>14.608079101800328</v>
      </c>
      <c r="AF81">
        <v>11.538172813815965</v>
      </c>
      <c r="AG81">
        <v>11.866726306302571</v>
      </c>
      <c r="AH81">
        <v>45.724894245499939</v>
      </c>
      <c r="AI81">
        <v>14.296584902724247</v>
      </c>
      <c r="AJ81">
        <v>0</v>
      </c>
      <c r="AK81">
        <v>15.186437111060663</v>
      </c>
      <c r="AL81">
        <v>0</v>
      </c>
      <c r="AM81">
        <v>4.6706570129084293</v>
      </c>
      <c r="AN81">
        <v>0.84737556085234156</v>
      </c>
      <c r="AO81">
        <v>2.5716442336000007</v>
      </c>
      <c r="AP81">
        <v>1.66557687986744</v>
      </c>
      <c r="AQ81">
        <v>17.203638106561069</v>
      </c>
      <c r="AR81">
        <v>9.7870752000000003</v>
      </c>
      <c r="AS81">
        <v>6.5589585564695732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490.73356032188832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4.8199843254041488</v>
      </c>
      <c r="L82">
        <v>67.420715051725637</v>
      </c>
      <c r="M82">
        <v>22.750412362385322</v>
      </c>
      <c r="N82">
        <v>35.097437038300775</v>
      </c>
      <c r="O82">
        <v>0</v>
      </c>
      <c r="P82">
        <v>35.019495156642769</v>
      </c>
      <c r="Q82">
        <v>3.5406431798839453</v>
      </c>
      <c r="R82">
        <v>6.9367224575079867</v>
      </c>
      <c r="S82">
        <v>0</v>
      </c>
      <c r="T82">
        <v>0</v>
      </c>
      <c r="U82">
        <v>51.029263702768517</v>
      </c>
      <c r="V82">
        <v>4.2280845283018866</v>
      </c>
      <c r="W82">
        <v>9.5088461568247808</v>
      </c>
      <c r="X82">
        <v>43.823853386543448</v>
      </c>
      <c r="Y82">
        <v>0</v>
      </c>
      <c r="Z82">
        <v>5.8104797727272732</v>
      </c>
      <c r="AA82">
        <v>12.453182083122362</v>
      </c>
      <c r="AB82">
        <v>12.054833213975268</v>
      </c>
      <c r="AC82">
        <v>8.5888025263778509</v>
      </c>
      <c r="AD82">
        <v>11.125971289012119</v>
      </c>
      <c r="AE82">
        <v>14.608079101800328</v>
      </c>
      <c r="AF82">
        <v>11.538172813815965</v>
      </c>
      <c r="AG82">
        <v>11.866726306302571</v>
      </c>
      <c r="AH82">
        <v>45.724894245499939</v>
      </c>
      <c r="AI82">
        <v>9.4056481378531362</v>
      </c>
      <c r="AJ82">
        <v>0</v>
      </c>
      <c r="AK82">
        <v>15.186437111060663</v>
      </c>
      <c r="AL82">
        <v>0</v>
      </c>
      <c r="AM82">
        <v>4.6706570129084293</v>
      </c>
      <c r="AN82">
        <v>0.84737556085234156</v>
      </c>
      <c r="AO82">
        <v>2.5716442336000007</v>
      </c>
      <c r="AP82">
        <v>1.66557687986744</v>
      </c>
      <c r="AQ82">
        <v>17.203638106561069</v>
      </c>
      <c r="AR82">
        <v>9.7870752000000003</v>
      </c>
      <c r="AS82">
        <v>6.5589585564695732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485.84360949809547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8.9899868662255038</v>
      </c>
      <c r="L83">
        <v>67.420715051725637</v>
      </c>
      <c r="M83">
        <v>22.750412362385322</v>
      </c>
      <c r="N83">
        <v>35.097437038300775</v>
      </c>
      <c r="O83">
        <v>0</v>
      </c>
      <c r="P83">
        <v>35.019495156642769</v>
      </c>
      <c r="Q83">
        <v>6.0737201425742562</v>
      </c>
      <c r="R83">
        <v>11.774206681200306</v>
      </c>
      <c r="S83">
        <v>0</v>
      </c>
      <c r="T83">
        <v>0</v>
      </c>
      <c r="U83">
        <v>51.029263702768517</v>
      </c>
      <c r="V83">
        <v>4.2280845283018866</v>
      </c>
      <c r="W83">
        <v>9.5088461568247808</v>
      </c>
      <c r="X83">
        <v>43.823853386543448</v>
      </c>
      <c r="Y83">
        <v>0</v>
      </c>
      <c r="Z83">
        <v>5.8104797727272732</v>
      </c>
      <c r="AA83">
        <v>12.453182083122362</v>
      </c>
      <c r="AB83">
        <v>12.054833213975268</v>
      </c>
      <c r="AC83">
        <v>8.5888025263778509</v>
      </c>
      <c r="AD83">
        <v>11.125971289012119</v>
      </c>
      <c r="AE83">
        <v>14.608079101800328</v>
      </c>
      <c r="AF83">
        <v>11.538172813815965</v>
      </c>
      <c r="AG83">
        <v>11.866726306302571</v>
      </c>
      <c r="AH83">
        <v>45.724894245499939</v>
      </c>
      <c r="AI83">
        <v>13.167907059478736</v>
      </c>
      <c r="AJ83">
        <v>0</v>
      </c>
      <c r="AK83">
        <v>15.186437111060663</v>
      </c>
      <c r="AL83">
        <v>0</v>
      </c>
      <c r="AM83">
        <v>4.6706570129084293</v>
      </c>
      <c r="AN83">
        <v>0.84737556085234156</v>
      </c>
      <c r="AO83">
        <v>2.6498358952000007</v>
      </c>
      <c r="AP83">
        <v>1.66557687986744</v>
      </c>
      <c r="AQ83">
        <v>17.203638106561069</v>
      </c>
      <c r="AR83">
        <v>9.7870752000000003</v>
      </c>
      <c r="AS83">
        <v>7.9502528549674061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502.61591810702294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8.9899868662255038</v>
      </c>
      <c r="L84">
        <v>67.420715051725637</v>
      </c>
      <c r="M84">
        <v>22.750412362385322</v>
      </c>
      <c r="N84">
        <v>35.097437038300775</v>
      </c>
      <c r="O84">
        <v>0</v>
      </c>
      <c r="P84">
        <v>35.019495156642769</v>
      </c>
      <c r="Q84">
        <v>6.0737201425742562</v>
      </c>
      <c r="R84">
        <v>12.526978662970103</v>
      </c>
      <c r="S84">
        <v>0</v>
      </c>
      <c r="T84">
        <v>0</v>
      </c>
      <c r="U84">
        <v>51.029263702768517</v>
      </c>
      <c r="V84">
        <v>4.2280845283018866</v>
      </c>
      <c r="W84">
        <v>9.5088461568247808</v>
      </c>
      <c r="X84">
        <v>43.823853386543448</v>
      </c>
      <c r="Y84">
        <v>0</v>
      </c>
      <c r="Z84">
        <v>5.8104797727272732</v>
      </c>
      <c r="AA84">
        <v>12.453182083122362</v>
      </c>
      <c r="AB84">
        <v>12.054833213975268</v>
      </c>
      <c r="AC84">
        <v>8.5888025263778509</v>
      </c>
      <c r="AD84">
        <v>11.125971289012119</v>
      </c>
      <c r="AE84">
        <v>14.608079101800328</v>
      </c>
      <c r="AF84">
        <v>11.538172813815965</v>
      </c>
      <c r="AG84">
        <v>11.866726306302571</v>
      </c>
      <c r="AH84">
        <v>45.724894245499939</v>
      </c>
      <c r="AI84">
        <v>13.167907059478736</v>
      </c>
      <c r="AJ84">
        <v>0</v>
      </c>
      <c r="AK84">
        <v>15.186437111060663</v>
      </c>
      <c r="AL84">
        <v>0</v>
      </c>
      <c r="AM84">
        <v>4.6706570129084293</v>
      </c>
      <c r="AN84">
        <v>0.84737556085234156</v>
      </c>
      <c r="AO84">
        <v>2.6498358952000007</v>
      </c>
      <c r="AP84">
        <v>1.66557687986744</v>
      </c>
      <c r="AQ84">
        <v>17.203638106561069</v>
      </c>
      <c r="AR84">
        <v>9.7870752000000003</v>
      </c>
      <c r="AS84">
        <v>7.9502528549674061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503.36869008879273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8.9899868662255038</v>
      </c>
      <c r="L85">
        <v>67.420715051725637</v>
      </c>
      <c r="M85">
        <v>22.750412362385322</v>
      </c>
      <c r="N85">
        <v>35.097437038300775</v>
      </c>
      <c r="O85">
        <v>0</v>
      </c>
      <c r="P85">
        <v>36.889945705641864</v>
      </c>
      <c r="Q85">
        <v>6.0737201425742562</v>
      </c>
      <c r="R85">
        <v>12.526978662970103</v>
      </c>
      <c r="S85">
        <v>0</v>
      </c>
      <c r="T85">
        <v>0</v>
      </c>
      <c r="U85">
        <v>51.029263702768517</v>
      </c>
      <c r="V85">
        <v>4.2280845283018866</v>
      </c>
      <c r="W85">
        <v>9.5088461568247808</v>
      </c>
      <c r="X85">
        <v>43.823853386543448</v>
      </c>
      <c r="Y85">
        <v>0</v>
      </c>
      <c r="Z85">
        <v>5.9739951477272735</v>
      </c>
      <c r="AA85">
        <v>12.453182083122362</v>
      </c>
      <c r="AB85">
        <v>12.054833213975268</v>
      </c>
      <c r="AC85">
        <v>8.5888025263778509</v>
      </c>
      <c r="AD85">
        <v>11.125971289012119</v>
      </c>
      <c r="AE85">
        <v>14.608079101800328</v>
      </c>
      <c r="AF85">
        <v>11.538172813815965</v>
      </c>
      <c r="AG85">
        <v>11.866726306302571</v>
      </c>
      <c r="AH85">
        <v>45.724894245499939</v>
      </c>
      <c r="AI85">
        <v>13.167907059478736</v>
      </c>
      <c r="AJ85">
        <v>0</v>
      </c>
      <c r="AK85">
        <v>15.186437111060663</v>
      </c>
      <c r="AL85">
        <v>0</v>
      </c>
      <c r="AM85">
        <v>4.6706570129084293</v>
      </c>
      <c r="AN85">
        <v>0.84737556085234156</v>
      </c>
      <c r="AO85">
        <v>2.6498358952000007</v>
      </c>
      <c r="AP85">
        <v>1.66557687986744</v>
      </c>
      <c r="AQ85">
        <v>17.203638106561069</v>
      </c>
      <c r="AR85">
        <v>9.7870752000000003</v>
      </c>
      <c r="AS85">
        <v>7.9502528549674061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505.40265601279179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8.9899868662255038</v>
      </c>
      <c r="L86">
        <v>90.298179725908199</v>
      </c>
      <c r="M86">
        <v>22.750412362385322</v>
      </c>
      <c r="N86">
        <v>35.097437038300775</v>
      </c>
      <c r="O86">
        <v>0</v>
      </c>
      <c r="P86">
        <v>36.889945705641864</v>
      </c>
      <c r="Q86">
        <v>6.0737201425742562</v>
      </c>
      <c r="R86">
        <v>12.526978662970103</v>
      </c>
      <c r="S86">
        <v>0</v>
      </c>
      <c r="T86">
        <v>0</v>
      </c>
      <c r="U86">
        <v>51.029263702768517</v>
      </c>
      <c r="V86">
        <v>4.2280845283018866</v>
      </c>
      <c r="W86">
        <v>9.5088461568247808</v>
      </c>
      <c r="X86">
        <v>43.823853386543448</v>
      </c>
      <c r="Y86">
        <v>0</v>
      </c>
      <c r="Z86">
        <v>5.9739951477272735</v>
      </c>
      <c r="AA86">
        <v>12.453182083122362</v>
      </c>
      <c r="AB86">
        <v>11.676642104645071</v>
      </c>
      <c r="AC86">
        <v>8.5888025263778509</v>
      </c>
      <c r="AD86">
        <v>10.852701970419114</v>
      </c>
      <c r="AE86">
        <v>14.406389702692111</v>
      </c>
      <c r="AF86">
        <v>10.489247935699836</v>
      </c>
      <c r="AG86">
        <v>11.866726306302571</v>
      </c>
      <c r="AH86">
        <v>45.207042738425599</v>
      </c>
      <c r="AI86">
        <v>9.4056481378531362</v>
      </c>
      <c r="AJ86">
        <v>0</v>
      </c>
      <c r="AK86">
        <v>15.186437111060663</v>
      </c>
      <c r="AL86">
        <v>0</v>
      </c>
      <c r="AM86">
        <v>4.6706570129084293</v>
      </c>
      <c r="AN86">
        <v>0.84737556085234156</v>
      </c>
      <c r="AO86">
        <v>2.7367158260000002</v>
      </c>
      <c r="AP86">
        <v>1.66557687986744</v>
      </c>
      <c r="AQ86">
        <v>17.203638106561069</v>
      </c>
      <c r="AR86">
        <v>9.7870752000000003</v>
      </c>
      <c r="AS86">
        <v>7.9502528549674061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522.18481548392697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8.9599582338293366</v>
      </c>
      <c r="L87">
        <v>100.33483862182598</v>
      </c>
      <c r="M87">
        <v>22.750412362385322</v>
      </c>
      <c r="N87">
        <v>35.097437038300775</v>
      </c>
      <c r="O87">
        <v>0</v>
      </c>
      <c r="P87">
        <v>36.889945705641864</v>
      </c>
      <c r="Q87">
        <v>6.0737201425742562</v>
      </c>
      <c r="R87">
        <v>12.356803073313783</v>
      </c>
      <c r="S87">
        <v>0</v>
      </c>
      <c r="T87">
        <v>0</v>
      </c>
      <c r="U87">
        <v>51.029263702768517</v>
      </c>
      <c r="V87">
        <v>4.2280845283018866</v>
      </c>
      <c r="W87">
        <v>9.5088461568247808</v>
      </c>
      <c r="X87">
        <v>43.823853386543448</v>
      </c>
      <c r="Y87">
        <v>0</v>
      </c>
      <c r="Z87">
        <v>5.9739951477272735</v>
      </c>
      <c r="AA87">
        <v>12.453182083122362</v>
      </c>
      <c r="AB87">
        <v>11.676642104645071</v>
      </c>
      <c r="AC87">
        <v>8.5888025263778509</v>
      </c>
      <c r="AD87">
        <v>10.852701970419114</v>
      </c>
      <c r="AE87">
        <v>14.406389702692111</v>
      </c>
      <c r="AF87">
        <v>10.489247935699836</v>
      </c>
      <c r="AG87">
        <v>11.866726306302571</v>
      </c>
      <c r="AH87">
        <v>45.207042738425599</v>
      </c>
      <c r="AI87">
        <v>9.4056481378531362</v>
      </c>
      <c r="AJ87">
        <v>0</v>
      </c>
      <c r="AK87">
        <v>15.186437111060663</v>
      </c>
      <c r="AL87">
        <v>0</v>
      </c>
      <c r="AM87">
        <v>4.6706570129084293</v>
      </c>
      <c r="AN87">
        <v>0.84737556085234156</v>
      </c>
      <c r="AO87">
        <v>2.7367158260000002</v>
      </c>
      <c r="AP87">
        <v>1.2870367077879039</v>
      </c>
      <c r="AQ87">
        <v>17.203638106561069</v>
      </c>
      <c r="AR87">
        <v>9.7870752000000003</v>
      </c>
      <c r="AS87">
        <v>6.7577148848264059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530.4501920155717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8.9899445228081323</v>
      </c>
      <c r="L88">
        <v>140.46211274037267</v>
      </c>
      <c r="M88">
        <v>22.750412362385322</v>
      </c>
      <c r="N88">
        <v>35.097437038300775</v>
      </c>
      <c r="O88">
        <v>0</v>
      </c>
      <c r="P88">
        <v>36.889945705641864</v>
      </c>
      <c r="Q88">
        <v>6.0737201425742562</v>
      </c>
      <c r="R88">
        <v>12.356803073313783</v>
      </c>
      <c r="S88">
        <v>0</v>
      </c>
      <c r="T88">
        <v>0</v>
      </c>
      <c r="U88">
        <v>51.029263702768517</v>
      </c>
      <c r="V88">
        <v>4.2280845283018866</v>
      </c>
      <c r="W88">
        <v>9.5088461568247808</v>
      </c>
      <c r="X88">
        <v>43.823853386543448</v>
      </c>
      <c r="Y88">
        <v>0</v>
      </c>
      <c r="Z88">
        <v>5.9739951477272735</v>
      </c>
      <c r="AA88">
        <v>12.453182083122362</v>
      </c>
      <c r="AB88">
        <v>11.676642104645071</v>
      </c>
      <c r="AC88">
        <v>8.5888025263778509</v>
      </c>
      <c r="AD88">
        <v>10.852701970419114</v>
      </c>
      <c r="AE88">
        <v>14.406389702692111</v>
      </c>
      <c r="AF88">
        <v>10.489247935699836</v>
      </c>
      <c r="AG88">
        <v>11.866726306302571</v>
      </c>
      <c r="AH88">
        <v>45.207042738425599</v>
      </c>
      <c r="AI88">
        <v>9.4056481378531362</v>
      </c>
      <c r="AJ88">
        <v>0</v>
      </c>
      <c r="AK88">
        <v>15.186437111060663</v>
      </c>
      <c r="AL88">
        <v>0</v>
      </c>
      <c r="AM88">
        <v>4.6706570129084293</v>
      </c>
      <c r="AN88">
        <v>0.84737556085234156</v>
      </c>
      <c r="AO88">
        <v>2.823595756800001</v>
      </c>
      <c r="AP88">
        <v>1.2870367077879039</v>
      </c>
      <c r="AQ88">
        <v>17.203638106561069</v>
      </c>
      <c r="AR88">
        <v>9.7870752000000003</v>
      </c>
      <c r="AS88">
        <v>6.7577148848264059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570.69433235389727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8.9899445228081323</v>
      </c>
      <c r="L89">
        <v>170.56158764889875</v>
      </c>
      <c r="M89">
        <v>22.750412362385322</v>
      </c>
      <c r="N89">
        <v>35.097437038300775</v>
      </c>
      <c r="O89">
        <v>0</v>
      </c>
      <c r="P89">
        <v>36.129854892374077</v>
      </c>
      <c r="Q89">
        <v>6.0737201425742562</v>
      </c>
      <c r="R89">
        <v>12.356803073313783</v>
      </c>
      <c r="S89">
        <v>0</v>
      </c>
      <c r="T89">
        <v>0</v>
      </c>
      <c r="U89">
        <v>51.029263702768517</v>
      </c>
      <c r="V89">
        <v>4.2280845283018866</v>
      </c>
      <c r="W89">
        <v>9.5088461568247808</v>
      </c>
      <c r="X89">
        <v>43.823853386543448</v>
      </c>
      <c r="Y89">
        <v>0</v>
      </c>
      <c r="Z89">
        <v>5.9739951477272735</v>
      </c>
      <c r="AA89">
        <v>12.453182083122362</v>
      </c>
      <c r="AB89">
        <v>11.676642104645071</v>
      </c>
      <c r="AC89">
        <v>8.5888025263778509</v>
      </c>
      <c r="AD89">
        <v>10.852701970419114</v>
      </c>
      <c r="AE89">
        <v>14.406389702692111</v>
      </c>
      <c r="AF89">
        <v>10.489247935699836</v>
      </c>
      <c r="AG89">
        <v>11.866726306302571</v>
      </c>
      <c r="AH89">
        <v>45.207042738425599</v>
      </c>
      <c r="AI89">
        <v>8.6531962423561328</v>
      </c>
      <c r="AJ89">
        <v>0</v>
      </c>
      <c r="AK89">
        <v>15.186437111060663</v>
      </c>
      <c r="AL89">
        <v>0</v>
      </c>
      <c r="AM89">
        <v>4.6706570129084293</v>
      </c>
      <c r="AN89">
        <v>0.84737556085234156</v>
      </c>
      <c r="AO89">
        <v>2.823595756800001</v>
      </c>
      <c r="AP89">
        <v>1.2870367077879039</v>
      </c>
      <c r="AQ89">
        <v>17.203638106561069</v>
      </c>
      <c r="AR89">
        <v>9.7870752000000003</v>
      </c>
      <c r="AS89">
        <v>5.7639332430422403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598.28748291187435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8.9899445228081323</v>
      </c>
      <c r="L90">
        <v>190.63350375956935</v>
      </c>
      <c r="M90">
        <v>22.750412362385322</v>
      </c>
      <c r="N90">
        <v>35.097437038300775</v>
      </c>
      <c r="O90">
        <v>0</v>
      </c>
      <c r="P90">
        <v>36.129854892374077</v>
      </c>
      <c r="Q90">
        <v>6.0737201425742562</v>
      </c>
      <c r="R90">
        <v>12.356803073313783</v>
      </c>
      <c r="S90">
        <v>0</v>
      </c>
      <c r="T90">
        <v>0</v>
      </c>
      <c r="U90">
        <v>51.029263702768517</v>
      </c>
      <c r="V90">
        <v>4.2280845283018866</v>
      </c>
      <c r="W90">
        <v>9.5088461568247808</v>
      </c>
      <c r="X90">
        <v>43.823853386543448</v>
      </c>
      <c r="Y90">
        <v>0</v>
      </c>
      <c r="Z90">
        <v>5.9739951477272735</v>
      </c>
      <c r="AA90">
        <v>12.453182083122362</v>
      </c>
      <c r="AB90">
        <v>12.054833213975268</v>
      </c>
      <c r="AC90">
        <v>8.5888025263778509</v>
      </c>
      <c r="AD90">
        <v>11.125971289012119</v>
      </c>
      <c r="AE90">
        <v>14.608079101800328</v>
      </c>
      <c r="AF90">
        <v>11.538172813815965</v>
      </c>
      <c r="AG90">
        <v>11.866726306302571</v>
      </c>
      <c r="AH90">
        <v>45.724894245499939</v>
      </c>
      <c r="AI90">
        <v>8.6531962423561328</v>
      </c>
      <c r="AJ90">
        <v>0</v>
      </c>
      <c r="AK90">
        <v>15.186437111060663</v>
      </c>
      <c r="AL90">
        <v>0</v>
      </c>
      <c r="AM90">
        <v>4.6706570129084293</v>
      </c>
      <c r="AN90">
        <v>0.84737556085234156</v>
      </c>
      <c r="AO90">
        <v>2.823595756800001</v>
      </c>
      <c r="AP90">
        <v>1.66557687986744</v>
      </c>
      <c r="AQ90">
        <v>17.203638106561069</v>
      </c>
      <c r="AR90">
        <v>9.7870752000000003</v>
      </c>
      <c r="AS90">
        <v>5.7639332430422403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621.15786540684633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8.9900507191694778</v>
      </c>
      <c r="L91">
        <v>150.49625371624592</v>
      </c>
      <c r="M91">
        <v>22.750412362385322</v>
      </c>
      <c r="N91">
        <v>35.097437038300775</v>
      </c>
      <c r="O91">
        <v>0</v>
      </c>
      <c r="P91">
        <v>36.129854892374077</v>
      </c>
      <c r="Q91">
        <v>6.0737201425742562</v>
      </c>
      <c r="R91">
        <v>12.356803073313783</v>
      </c>
      <c r="S91">
        <v>0</v>
      </c>
      <c r="T91">
        <v>0</v>
      </c>
      <c r="U91">
        <v>51.029263702768517</v>
      </c>
      <c r="V91">
        <v>4.2280845283018866</v>
      </c>
      <c r="W91">
        <v>9.5088461568247808</v>
      </c>
      <c r="X91">
        <v>43.823853386543448</v>
      </c>
      <c r="Y91">
        <v>0</v>
      </c>
      <c r="Z91">
        <v>5.9739951477272735</v>
      </c>
      <c r="AA91">
        <v>12.453182083122362</v>
      </c>
      <c r="AB91">
        <v>12.054833213975268</v>
      </c>
      <c r="AC91">
        <v>8.5888025263778509</v>
      </c>
      <c r="AD91">
        <v>11.125971289012119</v>
      </c>
      <c r="AE91">
        <v>14.608079101800328</v>
      </c>
      <c r="AF91">
        <v>11.538172813815965</v>
      </c>
      <c r="AG91">
        <v>11.866726306302571</v>
      </c>
      <c r="AH91">
        <v>45.724894245499939</v>
      </c>
      <c r="AI91">
        <v>8.6531962423561328</v>
      </c>
      <c r="AJ91">
        <v>0</v>
      </c>
      <c r="AK91">
        <v>15.186437111060663</v>
      </c>
      <c r="AL91">
        <v>0</v>
      </c>
      <c r="AM91">
        <v>4.6706570129084293</v>
      </c>
      <c r="AN91">
        <v>0.84737556085234156</v>
      </c>
      <c r="AO91">
        <v>2.823595756800001</v>
      </c>
      <c r="AP91">
        <v>1.66557687986744</v>
      </c>
      <c r="AQ91">
        <v>17.203638106561069</v>
      </c>
      <c r="AR91">
        <v>9.7870752000000003</v>
      </c>
      <c r="AS91">
        <v>6.3602022281127404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581.61699054495466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8.9900507191694778</v>
      </c>
      <c r="L92">
        <v>170.56158764889875</v>
      </c>
      <c r="M92">
        <v>22.750412362385322</v>
      </c>
      <c r="N92">
        <v>35.097437038300775</v>
      </c>
      <c r="O92">
        <v>0</v>
      </c>
      <c r="P92">
        <v>36.129854892374077</v>
      </c>
      <c r="Q92">
        <v>6.0737201425742562</v>
      </c>
      <c r="R92">
        <v>12.356803073313783</v>
      </c>
      <c r="S92">
        <v>0</v>
      </c>
      <c r="T92">
        <v>0</v>
      </c>
      <c r="U92">
        <v>51.029263702768517</v>
      </c>
      <c r="V92">
        <v>4.2280845283018866</v>
      </c>
      <c r="W92">
        <v>9.5088461568247808</v>
      </c>
      <c r="X92">
        <v>43.823853386543448</v>
      </c>
      <c r="Y92">
        <v>0</v>
      </c>
      <c r="Z92">
        <v>5.9739951477272735</v>
      </c>
      <c r="AA92">
        <v>12.453182083122362</v>
      </c>
      <c r="AB92">
        <v>12.054833213975268</v>
      </c>
      <c r="AC92">
        <v>8.5888025263778509</v>
      </c>
      <c r="AD92">
        <v>11.125971289012119</v>
      </c>
      <c r="AE92">
        <v>14.608079101800328</v>
      </c>
      <c r="AF92">
        <v>11.538172813815965</v>
      </c>
      <c r="AG92">
        <v>11.866726306302571</v>
      </c>
      <c r="AH92">
        <v>45.724894245499939</v>
      </c>
      <c r="AI92">
        <v>8.6531962423561328</v>
      </c>
      <c r="AJ92">
        <v>0</v>
      </c>
      <c r="AK92">
        <v>15.186437111060663</v>
      </c>
      <c r="AL92">
        <v>0</v>
      </c>
      <c r="AM92">
        <v>4.6706570129084293</v>
      </c>
      <c r="AN92">
        <v>0.84737556085234156</v>
      </c>
      <c r="AO92">
        <v>2.823595756800001</v>
      </c>
      <c r="AP92">
        <v>1.66557687986744</v>
      </c>
      <c r="AQ92">
        <v>17.203638106561069</v>
      </c>
      <c r="AR92">
        <v>9.7870752000000003</v>
      </c>
      <c r="AS92">
        <v>6.3602022281127404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601.68232447760749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9.0101788125560525</v>
      </c>
      <c r="L93">
        <v>170.56052848035935</v>
      </c>
      <c r="M93">
        <v>22.750412362385322</v>
      </c>
      <c r="N93">
        <v>35.097437038300775</v>
      </c>
      <c r="O93">
        <v>0</v>
      </c>
      <c r="P93">
        <v>36.129854892374077</v>
      </c>
      <c r="Q93">
        <v>6.0740011339977844</v>
      </c>
      <c r="R93">
        <v>12.529857304772232</v>
      </c>
      <c r="S93">
        <v>0</v>
      </c>
      <c r="T93">
        <v>0</v>
      </c>
      <c r="U93">
        <v>51.029263702768517</v>
      </c>
      <c r="V93">
        <v>4.2280845283018866</v>
      </c>
      <c r="W93">
        <v>9.5088461568247808</v>
      </c>
      <c r="X93">
        <v>43.823853386543448</v>
      </c>
      <c r="Y93">
        <v>0</v>
      </c>
      <c r="Z93">
        <v>0</v>
      </c>
      <c r="AA93">
        <v>12.453182083122362</v>
      </c>
      <c r="AB93">
        <v>12.054833213975268</v>
      </c>
      <c r="AC93">
        <v>8.5888025263778509</v>
      </c>
      <c r="AD93">
        <v>11.125971289012119</v>
      </c>
      <c r="AE93">
        <v>14.608079101800328</v>
      </c>
      <c r="AF93">
        <v>11.538172813815965</v>
      </c>
      <c r="AG93">
        <v>11.866726306302571</v>
      </c>
      <c r="AH93">
        <v>45.724894245499939</v>
      </c>
      <c r="AI93">
        <v>8.6531962423561328</v>
      </c>
      <c r="AJ93">
        <v>0</v>
      </c>
      <c r="AK93">
        <v>15.186437111060663</v>
      </c>
      <c r="AL93">
        <v>0</v>
      </c>
      <c r="AM93">
        <v>4.6706570129084293</v>
      </c>
      <c r="AN93">
        <v>0.84737556085234156</v>
      </c>
      <c r="AO93">
        <v>2.9104756876000004</v>
      </c>
      <c r="AP93">
        <v>1.66557687986744</v>
      </c>
      <c r="AQ93">
        <v>17.203638106561069</v>
      </c>
      <c r="AR93">
        <v>9.7870752000000003</v>
      </c>
      <c r="AS93">
        <v>5.9626895713990731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595.59010075169579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8.9899868662255038</v>
      </c>
      <c r="L94">
        <v>170.56052848035935</v>
      </c>
      <c r="M94">
        <v>22.750412362385322</v>
      </c>
      <c r="N94">
        <v>35.097437038300775</v>
      </c>
      <c r="O94">
        <v>0</v>
      </c>
      <c r="P94">
        <v>36.129854892374077</v>
      </c>
      <c r="Q94">
        <v>6.0740011339977844</v>
      </c>
      <c r="R94">
        <v>12.357071151083082</v>
      </c>
      <c r="S94">
        <v>0</v>
      </c>
      <c r="T94">
        <v>0</v>
      </c>
      <c r="U94">
        <v>51.029263702768517</v>
      </c>
      <c r="V94">
        <v>4.2280845283018866</v>
      </c>
      <c r="W94">
        <v>9.5088461568247808</v>
      </c>
      <c r="X94">
        <v>43.823853386543448</v>
      </c>
      <c r="Y94">
        <v>0</v>
      </c>
      <c r="Z94">
        <v>0</v>
      </c>
      <c r="AA94">
        <v>12.453182083122362</v>
      </c>
      <c r="AB94">
        <v>11.676642104645071</v>
      </c>
      <c r="AC94">
        <v>8.5888025263778509</v>
      </c>
      <c r="AD94">
        <v>10.852701970419114</v>
      </c>
      <c r="AE94">
        <v>14.406389702692111</v>
      </c>
      <c r="AF94">
        <v>10.489247935699836</v>
      </c>
      <c r="AG94">
        <v>11.866726306302571</v>
      </c>
      <c r="AH94">
        <v>45.207042738425599</v>
      </c>
      <c r="AI94">
        <v>8.6531962423561328</v>
      </c>
      <c r="AJ94">
        <v>0</v>
      </c>
      <c r="AK94">
        <v>15.186437111060663</v>
      </c>
      <c r="AL94">
        <v>0</v>
      </c>
      <c r="AM94">
        <v>4.6706570129084293</v>
      </c>
      <c r="AN94">
        <v>0.84737556085234156</v>
      </c>
      <c r="AO94">
        <v>2.9104756876000004</v>
      </c>
      <c r="AP94">
        <v>1.2870367077879039</v>
      </c>
      <c r="AQ94">
        <v>17.203638106561069</v>
      </c>
      <c r="AR94">
        <v>9.7870752000000003</v>
      </c>
      <c r="AS94">
        <v>5.9626895713990731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592.59865626737462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8.9899868662255038</v>
      </c>
      <c r="L95">
        <v>170.56052848035935</v>
      </c>
      <c r="M95">
        <v>22.750412362385322</v>
      </c>
      <c r="N95">
        <v>35.097437038300775</v>
      </c>
      <c r="O95">
        <v>0</v>
      </c>
      <c r="P95">
        <v>36.129854892374077</v>
      </c>
      <c r="Q95">
        <v>6.0737201425742562</v>
      </c>
      <c r="R95">
        <v>12.526978662970103</v>
      </c>
      <c r="S95">
        <v>0</v>
      </c>
      <c r="T95">
        <v>0</v>
      </c>
      <c r="U95">
        <v>56.339851651974826</v>
      </c>
      <c r="V95">
        <v>4.2280845283018866</v>
      </c>
      <c r="W95">
        <v>9.5088461568247808</v>
      </c>
      <c r="X95">
        <v>41.22391861486939</v>
      </c>
      <c r="Y95">
        <v>0</v>
      </c>
      <c r="Z95">
        <v>0</v>
      </c>
      <c r="AA95">
        <v>12.453182083122362</v>
      </c>
      <c r="AB95">
        <v>11.676642104645071</v>
      </c>
      <c r="AC95">
        <v>8.5888025263778509</v>
      </c>
      <c r="AD95">
        <v>10.852701970419114</v>
      </c>
      <c r="AE95">
        <v>14.406389702692111</v>
      </c>
      <c r="AF95">
        <v>10.489247935699836</v>
      </c>
      <c r="AG95">
        <v>11.866726306302571</v>
      </c>
      <c r="AH95">
        <v>45.207042738425599</v>
      </c>
      <c r="AI95">
        <v>8.6531962423561328</v>
      </c>
      <c r="AJ95">
        <v>0</v>
      </c>
      <c r="AK95">
        <v>15.186437111060663</v>
      </c>
      <c r="AL95">
        <v>0</v>
      </c>
      <c r="AM95">
        <v>4.6706570129084293</v>
      </c>
      <c r="AN95">
        <v>0.84737556085234156</v>
      </c>
      <c r="AO95">
        <v>2.9539154996000008</v>
      </c>
      <c r="AP95">
        <v>1.2870367077879039</v>
      </c>
      <c r="AQ95">
        <v>17.203638106561069</v>
      </c>
      <c r="AR95">
        <v>9.7870752000000003</v>
      </c>
      <c r="AS95">
        <v>5.9626895713990731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595.52237577737048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8.9899868662255038</v>
      </c>
      <c r="L96">
        <v>170.56052848035935</v>
      </c>
      <c r="M96">
        <v>22.750412362385322</v>
      </c>
      <c r="N96">
        <v>35.097437038300775</v>
      </c>
      <c r="O96">
        <v>0</v>
      </c>
      <c r="P96">
        <v>36.129854892374077</v>
      </c>
      <c r="Q96">
        <v>6.0737201425742562</v>
      </c>
      <c r="R96">
        <v>12.526978662970103</v>
      </c>
      <c r="S96">
        <v>0</v>
      </c>
      <c r="T96">
        <v>0</v>
      </c>
      <c r="U96">
        <v>58.68</v>
      </c>
      <c r="V96">
        <v>4.2280845283018866</v>
      </c>
      <c r="W96">
        <v>9.5088461568247808</v>
      </c>
      <c r="X96">
        <v>41.22391861486939</v>
      </c>
      <c r="Y96">
        <v>0</v>
      </c>
      <c r="Z96">
        <v>0</v>
      </c>
      <c r="AA96">
        <v>12.453182083122362</v>
      </c>
      <c r="AB96">
        <v>11.676642104645071</v>
      </c>
      <c r="AC96">
        <v>8.5888025263778509</v>
      </c>
      <c r="AD96">
        <v>10.852701970419114</v>
      </c>
      <c r="AE96">
        <v>14.406389702692111</v>
      </c>
      <c r="AF96">
        <v>10.489247935699836</v>
      </c>
      <c r="AG96">
        <v>11.866726306302571</v>
      </c>
      <c r="AH96">
        <v>45.207042738425599</v>
      </c>
      <c r="AI96">
        <v>8.6531962423561328</v>
      </c>
      <c r="AJ96">
        <v>0</v>
      </c>
      <c r="AK96">
        <v>15.186437111060663</v>
      </c>
      <c r="AL96">
        <v>0</v>
      </c>
      <c r="AM96">
        <v>4.6706570129084293</v>
      </c>
      <c r="AN96">
        <v>0.84737556085234156</v>
      </c>
      <c r="AO96">
        <v>2.9973556184000008</v>
      </c>
      <c r="AP96">
        <v>1.2870367077879039</v>
      </c>
      <c r="AQ96">
        <v>17.203638106561069</v>
      </c>
      <c r="AR96">
        <v>9.7870752000000003</v>
      </c>
      <c r="AS96">
        <v>5.9626895713990731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597.90596424419562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8.9899868662255038</v>
      </c>
      <c r="L97">
        <v>170.56052848035935</v>
      </c>
      <c r="M97">
        <v>22.750412362385322</v>
      </c>
      <c r="N97">
        <v>35.097437038300775</v>
      </c>
      <c r="O97">
        <v>0</v>
      </c>
      <c r="P97">
        <v>36.129854892374077</v>
      </c>
      <c r="Q97">
        <v>6.0737201425742562</v>
      </c>
      <c r="R97">
        <v>12.526978662970103</v>
      </c>
      <c r="S97">
        <v>0</v>
      </c>
      <c r="T97">
        <v>0</v>
      </c>
      <c r="U97">
        <v>59.539840349654099</v>
      </c>
      <c r="V97">
        <v>4.2280845283018866</v>
      </c>
      <c r="W97">
        <v>9.5088461568247808</v>
      </c>
      <c r="X97">
        <v>41.22391861486939</v>
      </c>
      <c r="Y97">
        <v>0</v>
      </c>
      <c r="Z97">
        <v>0</v>
      </c>
      <c r="AA97">
        <v>12.453182083122362</v>
      </c>
      <c r="AB97">
        <v>11.676642104645071</v>
      </c>
      <c r="AC97">
        <v>8.5888025263778509</v>
      </c>
      <c r="AD97">
        <v>10.852701970419114</v>
      </c>
      <c r="AE97">
        <v>14.406389702692111</v>
      </c>
      <c r="AF97">
        <v>10.489247935699836</v>
      </c>
      <c r="AG97">
        <v>11.866726306302571</v>
      </c>
      <c r="AH97">
        <v>45.207042738425599</v>
      </c>
      <c r="AI97">
        <v>13.167907059478736</v>
      </c>
      <c r="AJ97">
        <v>0</v>
      </c>
      <c r="AK97">
        <v>15.186437111060663</v>
      </c>
      <c r="AL97">
        <v>0</v>
      </c>
      <c r="AM97">
        <v>2.9270395258931861</v>
      </c>
      <c r="AN97">
        <v>0.84737556085234156</v>
      </c>
      <c r="AO97">
        <v>3.1276753612000006</v>
      </c>
      <c r="AP97">
        <v>1.2870367077879039</v>
      </c>
      <c r="AQ97">
        <v>17.203638106561069</v>
      </c>
      <c r="AR97">
        <v>9.7870752000000003</v>
      </c>
      <c r="AS97">
        <v>5.9626895713990731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601.66721766675698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8.9899868662255038</v>
      </c>
      <c r="L98">
        <v>170.56052848035935</v>
      </c>
      <c r="M98">
        <v>22.750412362385322</v>
      </c>
      <c r="N98">
        <v>35.097437038300775</v>
      </c>
      <c r="O98">
        <v>0</v>
      </c>
      <c r="P98">
        <v>36.129854892374077</v>
      </c>
      <c r="Q98">
        <v>6.0737201425742562</v>
      </c>
      <c r="R98">
        <v>12.526978662970103</v>
      </c>
      <c r="S98">
        <v>0</v>
      </c>
      <c r="T98">
        <v>0</v>
      </c>
      <c r="U98">
        <v>60.399521091024432</v>
      </c>
      <c r="V98">
        <v>4.2280845283018866</v>
      </c>
      <c r="W98">
        <v>9.5088461568247808</v>
      </c>
      <c r="X98">
        <v>41.22391861486939</v>
      </c>
      <c r="Y98">
        <v>0</v>
      </c>
      <c r="Z98">
        <v>0</v>
      </c>
      <c r="AA98">
        <v>12.453182083122362</v>
      </c>
      <c r="AB98">
        <v>11.676642104645071</v>
      </c>
      <c r="AC98">
        <v>8.5888025263778509</v>
      </c>
      <c r="AD98">
        <v>10.852701970419114</v>
      </c>
      <c r="AE98">
        <v>14.406389702692111</v>
      </c>
      <c r="AF98">
        <v>10.489247935699836</v>
      </c>
      <c r="AG98">
        <v>11.866726306302571</v>
      </c>
      <c r="AH98">
        <v>45.207042738425599</v>
      </c>
      <c r="AI98">
        <v>13.167907059478736</v>
      </c>
      <c r="AJ98">
        <v>0</v>
      </c>
      <c r="AK98">
        <v>15.186437111060663</v>
      </c>
      <c r="AL98">
        <v>0</v>
      </c>
      <c r="AM98">
        <v>2.9270395258931861</v>
      </c>
      <c r="AN98">
        <v>0.84737556085234156</v>
      </c>
      <c r="AO98">
        <v>3.1276753612000006</v>
      </c>
      <c r="AP98">
        <v>1.2870367077879039</v>
      </c>
      <c r="AQ98">
        <v>17.203638106561069</v>
      </c>
      <c r="AR98">
        <v>9.7870752000000003</v>
      </c>
      <c r="AS98">
        <v>5.9626895713990731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602.52689840812729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0.14327816828378817</v>
      </c>
      <c r="L99">
        <f t="shared" si="2"/>
        <v>2.2998338516944425</v>
      </c>
      <c r="M99">
        <f t="shared" si="2"/>
        <v>0.54600346335871841</v>
      </c>
      <c r="N99">
        <f t="shared" si="2"/>
        <v>0.84234055964024235</v>
      </c>
      <c r="O99">
        <f t="shared" si="2"/>
        <v>0</v>
      </c>
      <c r="P99">
        <f t="shared" si="2"/>
        <v>0.85313173021974642</v>
      </c>
      <c r="Q99">
        <f t="shared" si="2"/>
        <v>0.10691571773187053</v>
      </c>
      <c r="R99">
        <f t="shared" si="2"/>
        <v>0.20376266254618391</v>
      </c>
      <c r="S99">
        <f t="shared" si="2"/>
        <v>0</v>
      </c>
      <c r="T99">
        <f t="shared" si="2"/>
        <v>0</v>
      </c>
      <c r="U99">
        <f t="shared" si="2"/>
        <v>1.2305349241339143</v>
      </c>
      <c r="V99">
        <f t="shared" si="2"/>
        <v>7.9431757211338758E-2</v>
      </c>
      <c r="W99">
        <f t="shared" si="2"/>
        <v>0.21633352416272122</v>
      </c>
      <c r="X99">
        <f t="shared" si="2"/>
        <v>0.98377030333502458</v>
      </c>
      <c r="Y99">
        <f t="shared" si="2"/>
        <v>0</v>
      </c>
      <c r="Z99">
        <f t="shared" si="2"/>
        <v>3.578009264488638E-2</v>
      </c>
      <c r="AA99">
        <f t="shared" si="2"/>
        <v>0.27390511647742577</v>
      </c>
      <c r="AB99">
        <f t="shared" si="2"/>
        <v>0.28137398383947254</v>
      </c>
      <c r="AC99">
        <f t="shared" si="2"/>
        <v>0.20613126063306869</v>
      </c>
      <c r="AD99">
        <f t="shared" si="2"/>
        <v>0.26128465524583805</v>
      </c>
      <c r="AE99">
        <f t="shared" si="2"/>
        <v>0.24191209571741737</v>
      </c>
      <c r="AF99">
        <f t="shared" si="2"/>
        <v>0.21227615498247451</v>
      </c>
      <c r="AG99">
        <f t="shared" si="2"/>
        <v>0.2848014313512614</v>
      </c>
      <c r="AH99">
        <f t="shared" si="2"/>
        <v>1.0865225802434373</v>
      </c>
      <c r="AI99">
        <f t="shared" si="2"/>
        <v>0.16091182587326383</v>
      </c>
      <c r="AJ99">
        <f t="shared" si="2"/>
        <v>0</v>
      </c>
      <c r="AK99">
        <f t="shared" si="2"/>
        <v>0.36447449066545623</v>
      </c>
      <c r="AL99">
        <f t="shared" si="2"/>
        <v>0</v>
      </c>
      <c r="AM99">
        <f t="shared" si="2"/>
        <v>3.9402069705033752E-2</v>
      </c>
      <c r="AN99">
        <f t="shared" si="2"/>
        <v>1.9231739160374843E-2</v>
      </c>
      <c r="AO99">
        <f t="shared" si="2"/>
        <v>7.2742343584299984E-2</v>
      </c>
      <c r="AP99">
        <f t="shared" si="2"/>
        <v>4.7658213923405149E-2</v>
      </c>
      <c r="AQ99">
        <f t="shared" si="2"/>
        <v>0.3793551152412194</v>
      </c>
      <c r="AR99">
        <f t="shared" si="2"/>
        <v>0.23399265492078808</v>
      </c>
      <c r="AS99">
        <f t="shared" si="2"/>
        <v>0.16196652521878013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11.869059011745884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0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2.4500057789868834</v>
      </c>
      <c r="L3">
        <v>5.1398035164053235</v>
      </c>
      <c r="M3">
        <v>2.1400387892529493</v>
      </c>
      <c r="N3">
        <v>2.8397926264608029</v>
      </c>
      <c r="O3">
        <v>3.1601086073230267</v>
      </c>
      <c r="P3">
        <v>4.5795867355761422</v>
      </c>
      <c r="Q3">
        <v>0</v>
      </c>
      <c r="R3">
        <v>0</v>
      </c>
      <c r="S3">
        <v>0</v>
      </c>
      <c r="T3">
        <v>0.623915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4.5356074829049398</v>
      </c>
      <c r="AC3">
        <v>2.9103730020743472</v>
      </c>
      <c r="AD3">
        <v>3.5450365713702148</v>
      </c>
      <c r="AE3">
        <v>4.845733386803917</v>
      </c>
      <c r="AF3">
        <v>3.0298600095866486</v>
      </c>
      <c r="AG3">
        <v>4.6508853184401175</v>
      </c>
      <c r="AH3">
        <v>13.595768371002174</v>
      </c>
      <c r="AI3">
        <v>1.9127894550726905</v>
      </c>
      <c r="AJ3">
        <v>0</v>
      </c>
      <c r="AK3">
        <v>8.3734261506910244</v>
      </c>
      <c r="AL3">
        <v>0</v>
      </c>
      <c r="AM3">
        <v>0</v>
      </c>
      <c r="AN3">
        <v>4.8457337811009561E-2</v>
      </c>
      <c r="AO3">
        <v>0</v>
      </c>
      <c r="AP3">
        <v>0</v>
      </c>
      <c r="AQ3">
        <v>7.7093105019552457</v>
      </c>
      <c r="AR3">
        <v>0</v>
      </c>
      <c r="AS3">
        <v>3.1114709292885658</v>
      </c>
      <c r="AT3">
        <v>0</v>
      </c>
      <c r="AU3">
        <v>0</v>
      </c>
      <c r="AV3">
        <v>0</v>
      </c>
      <c r="AW3">
        <v>0</v>
      </c>
      <c r="AX3">
        <v>0</v>
      </c>
      <c r="AY3">
        <v>4.2081369999999998</v>
      </c>
      <c r="AZ3">
        <v>5.1521189999999999</v>
      </c>
      <c r="BA3">
        <v>3.4033350000000002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91.965560571006023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2.4500057789868834</v>
      </c>
      <c r="L4">
        <v>0</v>
      </c>
      <c r="M4">
        <v>2.1400387892529493</v>
      </c>
      <c r="N4">
        <v>2.8397926264608029</v>
      </c>
      <c r="O4">
        <v>3.1601086073230267</v>
      </c>
      <c r="P4">
        <v>4.5795867355761422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4.5356074829049398</v>
      </c>
      <c r="AC4">
        <v>2.9103730020743472</v>
      </c>
      <c r="AD4">
        <v>3.5450365713702148</v>
      </c>
      <c r="AE4">
        <v>4.845733386803917</v>
      </c>
      <c r="AF4">
        <v>3.0298600095866486</v>
      </c>
      <c r="AG4">
        <v>4.6508853184401175</v>
      </c>
      <c r="AH4">
        <v>13.595768371002174</v>
      </c>
      <c r="AI4">
        <v>1.9127894550726905</v>
      </c>
      <c r="AJ4">
        <v>0</v>
      </c>
      <c r="AK4">
        <v>8.3734261506910244</v>
      </c>
      <c r="AL4">
        <v>0</v>
      </c>
      <c r="AM4">
        <v>0</v>
      </c>
      <c r="AN4">
        <v>4.8457337811009561E-2</v>
      </c>
      <c r="AO4">
        <v>0</v>
      </c>
      <c r="AP4">
        <v>0</v>
      </c>
      <c r="AQ4">
        <v>7.7093105019552457</v>
      </c>
      <c r="AR4">
        <v>0</v>
      </c>
      <c r="AS4">
        <v>3.1114709292885658</v>
      </c>
      <c r="AT4">
        <v>0</v>
      </c>
      <c r="AU4">
        <v>0</v>
      </c>
      <c r="AV4">
        <v>0</v>
      </c>
      <c r="AW4">
        <v>0</v>
      </c>
      <c r="AX4">
        <v>0</v>
      </c>
      <c r="AY4">
        <v>4.2081369999999998</v>
      </c>
      <c r="AZ4">
        <v>5.1521189999999999</v>
      </c>
      <c r="BA4">
        <v>3.4033350000000002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86.201842054600689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2.1400387892529493</v>
      </c>
      <c r="N5">
        <v>2.8397926264608029</v>
      </c>
      <c r="O5">
        <v>3.1601086073230267</v>
      </c>
      <c r="P5">
        <v>4.5795867355761422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4.5356074829049398</v>
      </c>
      <c r="AC5">
        <v>2.9103730020743472</v>
      </c>
      <c r="AD5">
        <v>3.5450365713702148</v>
      </c>
      <c r="AE5">
        <v>4.845733386803917</v>
      </c>
      <c r="AF5">
        <v>3.0298600095866486</v>
      </c>
      <c r="AG5">
        <v>4.6508853184401175</v>
      </c>
      <c r="AH5">
        <v>13.595768371002174</v>
      </c>
      <c r="AI5">
        <v>1.9127894550726905</v>
      </c>
      <c r="AJ5">
        <v>0</v>
      </c>
      <c r="AK5">
        <v>8.3734261506910244</v>
      </c>
      <c r="AL5">
        <v>0</v>
      </c>
      <c r="AM5">
        <v>0</v>
      </c>
      <c r="AN5">
        <v>4.8457337811009561E-2</v>
      </c>
      <c r="AO5">
        <v>0</v>
      </c>
      <c r="AP5">
        <v>0</v>
      </c>
      <c r="AQ5">
        <v>7.7093105019552457</v>
      </c>
      <c r="AR5">
        <v>0</v>
      </c>
      <c r="AS5">
        <v>3.1114709292885658</v>
      </c>
      <c r="AT5">
        <v>0</v>
      </c>
      <c r="AU5">
        <v>0</v>
      </c>
      <c r="AV5">
        <v>0</v>
      </c>
      <c r="AW5">
        <v>0</v>
      </c>
      <c r="AX5">
        <v>0</v>
      </c>
      <c r="AY5">
        <v>4.2081369999999998</v>
      </c>
      <c r="AZ5">
        <v>5.1521189999999999</v>
      </c>
      <c r="BA5">
        <v>3.4033350000000002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83.751836275613812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4.8498789012316588E-6</v>
      </c>
      <c r="M6">
        <v>2.1400387892529493</v>
      </c>
      <c r="N6">
        <v>2.8397926264608029</v>
      </c>
      <c r="O6">
        <v>3.1601086073230267</v>
      </c>
      <c r="P6">
        <v>4.5795867355761422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4.5356074829049398</v>
      </c>
      <c r="AC6">
        <v>2.9103730020743472</v>
      </c>
      <c r="AD6">
        <v>3.5450365713702148</v>
      </c>
      <c r="AE6">
        <v>4.845733386803917</v>
      </c>
      <c r="AF6">
        <v>3.0298600095866486</v>
      </c>
      <c r="AG6">
        <v>4.6508853184401175</v>
      </c>
      <c r="AH6">
        <v>13.595768371002174</v>
      </c>
      <c r="AI6">
        <v>1.9127894550726905</v>
      </c>
      <c r="AJ6">
        <v>0</v>
      </c>
      <c r="AK6">
        <v>8.3734261506910244</v>
      </c>
      <c r="AL6">
        <v>0</v>
      </c>
      <c r="AM6">
        <v>0</v>
      </c>
      <c r="AN6">
        <v>4.8457337811009561E-2</v>
      </c>
      <c r="AO6">
        <v>0</v>
      </c>
      <c r="AP6">
        <v>0</v>
      </c>
      <c r="AQ6">
        <v>7.7093105019552457</v>
      </c>
      <c r="AR6">
        <v>0</v>
      </c>
      <c r="AS6">
        <v>3.1114709292885658</v>
      </c>
      <c r="AT6">
        <v>0</v>
      </c>
      <c r="AU6">
        <v>0</v>
      </c>
      <c r="AV6">
        <v>0</v>
      </c>
      <c r="AW6">
        <v>0</v>
      </c>
      <c r="AX6">
        <v>0</v>
      </c>
      <c r="AY6">
        <v>4.2081369999999998</v>
      </c>
      <c r="AZ6">
        <v>5.1521189999999999</v>
      </c>
      <c r="BA6">
        <v>3.4033350000000002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83.751841125492717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4.8498789012316588E-6</v>
      </c>
      <c r="M7">
        <v>2.1400387892529493</v>
      </c>
      <c r="N7">
        <v>2.8397926264608029</v>
      </c>
      <c r="O7">
        <v>3.1601086073230267</v>
      </c>
      <c r="P7">
        <v>4.5795867355761422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4.5356074829049398</v>
      </c>
      <c r="AC7">
        <v>2.9103730020743472</v>
      </c>
      <c r="AD7">
        <v>3.5450365713702148</v>
      </c>
      <c r="AE7">
        <v>4.845733386803917</v>
      </c>
      <c r="AF7">
        <v>3.0298600095866486</v>
      </c>
      <c r="AG7">
        <v>4.6508853184401175</v>
      </c>
      <c r="AH7">
        <v>13.595768371002174</v>
      </c>
      <c r="AI7">
        <v>1.9127894550726905</v>
      </c>
      <c r="AJ7">
        <v>0</v>
      </c>
      <c r="AK7">
        <v>8.3734261506910244</v>
      </c>
      <c r="AL7">
        <v>0</v>
      </c>
      <c r="AM7">
        <v>0</v>
      </c>
      <c r="AN7">
        <v>4.8457337811009561E-2</v>
      </c>
      <c r="AO7">
        <v>0</v>
      </c>
      <c r="AP7">
        <v>0</v>
      </c>
      <c r="AQ7">
        <v>7.7093105019552457</v>
      </c>
      <c r="AR7">
        <v>0</v>
      </c>
      <c r="AS7">
        <v>3.1114709292885658</v>
      </c>
      <c r="AT7">
        <v>0</v>
      </c>
      <c r="AU7">
        <v>0</v>
      </c>
      <c r="AV7">
        <v>0</v>
      </c>
      <c r="AW7">
        <v>0</v>
      </c>
      <c r="AX7">
        <v>0</v>
      </c>
      <c r="AY7">
        <v>4.2081369999999998</v>
      </c>
      <c r="AZ7">
        <v>5.1521189999999999</v>
      </c>
      <c r="BA7">
        <v>3.4033350000000002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83.751841125492717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2.1400387892529493</v>
      </c>
      <c r="N8">
        <v>2.8397926264608029</v>
      </c>
      <c r="O8">
        <v>3.1601086073230267</v>
      </c>
      <c r="P8">
        <v>4.5795867355761422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4.5356074829049398</v>
      </c>
      <c r="AC8">
        <v>2.9103730020743472</v>
      </c>
      <c r="AD8">
        <v>3.5450365713702148</v>
      </c>
      <c r="AE8">
        <v>4.845733386803917</v>
      </c>
      <c r="AF8">
        <v>3.0298600095866486</v>
      </c>
      <c r="AG8">
        <v>4.6508853184401175</v>
      </c>
      <c r="AH8">
        <v>13.595768371002174</v>
      </c>
      <c r="AI8">
        <v>1.9127894550726905</v>
      </c>
      <c r="AJ8">
        <v>0</v>
      </c>
      <c r="AK8">
        <v>8.3734261506910244</v>
      </c>
      <c r="AL8">
        <v>0</v>
      </c>
      <c r="AM8">
        <v>0</v>
      </c>
      <c r="AN8">
        <v>4.8457337811009561E-2</v>
      </c>
      <c r="AO8">
        <v>0</v>
      </c>
      <c r="AP8">
        <v>0</v>
      </c>
      <c r="AQ8">
        <v>7.7093105019552457</v>
      </c>
      <c r="AR8">
        <v>0</v>
      </c>
      <c r="AS8">
        <v>3.1114709292885658</v>
      </c>
      <c r="AT8">
        <v>0</v>
      </c>
      <c r="AU8">
        <v>0</v>
      </c>
      <c r="AV8">
        <v>0</v>
      </c>
      <c r="AW8">
        <v>0</v>
      </c>
      <c r="AX8">
        <v>0</v>
      </c>
      <c r="AY8">
        <v>4.2081369999999998</v>
      </c>
      <c r="AZ8">
        <v>5.1521189999999999</v>
      </c>
      <c r="BA8">
        <v>3.4033350000000002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83.751836275613812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2.1400387892529493</v>
      </c>
      <c r="N9">
        <v>2.8397926264608029</v>
      </c>
      <c r="O9">
        <v>3.1601086073230267</v>
      </c>
      <c r="P9">
        <v>4.5795867355761422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4.5356074829049398</v>
      </c>
      <c r="AC9">
        <v>2.9103730020743472</v>
      </c>
      <c r="AD9">
        <v>3.5450365713702148</v>
      </c>
      <c r="AE9">
        <v>4.845733386803917</v>
      </c>
      <c r="AF9">
        <v>3.0298600095866486</v>
      </c>
      <c r="AG9">
        <v>4.6508853184401175</v>
      </c>
      <c r="AH9">
        <v>13.595768371002174</v>
      </c>
      <c r="AI9">
        <v>1.9127894550726905</v>
      </c>
      <c r="AJ9">
        <v>0</v>
      </c>
      <c r="AK9">
        <v>8.3734261506910244</v>
      </c>
      <c r="AL9">
        <v>0</v>
      </c>
      <c r="AM9">
        <v>0</v>
      </c>
      <c r="AN9">
        <v>4.8457337811009561E-2</v>
      </c>
      <c r="AO9">
        <v>0</v>
      </c>
      <c r="AP9">
        <v>0</v>
      </c>
      <c r="AQ9">
        <v>7.7093105019552457</v>
      </c>
      <c r="AR9">
        <v>0</v>
      </c>
      <c r="AS9">
        <v>1.5302316662595401</v>
      </c>
      <c r="AT9">
        <v>0</v>
      </c>
      <c r="AU9">
        <v>0</v>
      </c>
      <c r="AV9">
        <v>0</v>
      </c>
      <c r="AW9">
        <v>0</v>
      </c>
      <c r="AX9">
        <v>0</v>
      </c>
      <c r="AY9">
        <v>4.2081369999999998</v>
      </c>
      <c r="AZ9">
        <v>5.1521189999999999</v>
      </c>
      <c r="BA9">
        <v>3.4033350000000002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82.170597012584778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2.1400387892529493</v>
      </c>
      <c r="N10">
        <v>2.8397926264608029</v>
      </c>
      <c r="O10">
        <v>3.1601086073230267</v>
      </c>
      <c r="P10">
        <v>4.5795867355761422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4.5356074829049398</v>
      </c>
      <c r="AC10">
        <v>2.9103730020743472</v>
      </c>
      <c r="AD10">
        <v>3.5450365713702148</v>
      </c>
      <c r="AE10">
        <v>4.845733386803917</v>
      </c>
      <c r="AF10">
        <v>3.0298600095866486</v>
      </c>
      <c r="AG10">
        <v>4.6508853184401175</v>
      </c>
      <c r="AH10">
        <v>13.595768371002174</v>
      </c>
      <c r="AI10">
        <v>1.9127894550726905</v>
      </c>
      <c r="AJ10">
        <v>0</v>
      </c>
      <c r="AK10">
        <v>8.3734261506910244</v>
      </c>
      <c r="AL10">
        <v>0</v>
      </c>
      <c r="AM10">
        <v>0</v>
      </c>
      <c r="AN10">
        <v>4.8457337811009561E-2</v>
      </c>
      <c r="AO10">
        <v>0</v>
      </c>
      <c r="AP10">
        <v>0</v>
      </c>
      <c r="AQ10">
        <v>7.7093105019552457</v>
      </c>
      <c r="AR10">
        <v>0</v>
      </c>
      <c r="AS10">
        <v>1.5302316662595401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4.2081369999999998</v>
      </c>
      <c r="AZ10">
        <v>5.1521189999999999</v>
      </c>
      <c r="BA10">
        <v>3.4033350000000002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82.170597012584778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2.1400387892529493</v>
      </c>
      <c r="N11">
        <v>2.8397926264608029</v>
      </c>
      <c r="O11">
        <v>3.1601086073230267</v>
      </c>
      <c r="P11">
        <v>4.5795867355761422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4.5356074829049398</v>
      </c>
      <c r="AC11">
        <v>2.9103730020743472</v>
      </c>
      <c r="AD11">
        <v>3.5450365713702148</v>
      </c>
      <c r="AE11">
        <v>4.845733386803917</v>
      </c>
      <c r="AF11">
        <v>3.0298600095866486</v>
      </c>
      <c r="AG11">
        <v>4.6508853184401175</v>
      </c>
      <c r="AH11">
        <v>13.595768371002174</v>
      </c>
      <c r="AI11">
        <v>1.5939912282609834</v>
      </c>
      <c r="AJ11">
        <v>0</v>
      </c>
      <c r="AK11">
        <v>8.3734261506910244</v>
      </c>
      <c r="AL11">
        <v>0</v>
      </c>
      <c r="AM11">
        <v>0</v>
      </c>
      <c r="AN11">
        <v>4.8457337811009561E-2</v>
      </c>
      <c r="AO11">
        <v>0</v>
      </c>
      <c r="AP11">
        <v>0</v>
      </c>
      <c r="AQ11">
        <v>7.7093105019552457</v>
      </c>
      <c r="AR11">
        <v>0</v>
      </c>
      <c r="AS11">
        <v>1.5302316662595401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4.2081369999999998</v>
      </c>
      <c r="AZ11">
        <v>5.1521189999999999</v>
      </c>
      <c r="BA11">
        <v>3.4033350000000002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81.85179878577307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2.1400387892529493</v>
      </c>
      <c r="N12">
        <v>2.8397926264608029</v>
      </c>
      <c r="O12">
        <v>3.1601086073230267</v>
      </c>
      <c r="P12">
        <v>4.5795867355761422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4.5356074829049398</v>
      </c>
      <c r="AC12">
        <v>2.9103730020743472</v>
      </c>
      <c r="AD12">
        <v>3.5450365713702148</v>
      </c>
      <c r="AE12">
        <v>4.845733386803917</v>
      </c>
      <c r="AF12">
        <v>3.0298600095866486</v>
      </c>
      <c r="AG12">
        <v>4.6508853184401175</v>
      </c>
      <c r="AH12">
        <v>13.595768371002174</v>
      </c>
      <c r="AI12">
        <v>1.5939912282609834</v>
      </c>
      <c r="AJ12">
        <v>0</v>
      </c>
      <c r="AK12">
        <v>8.3734261506910244</v>
      </c>
      <c r="AL12">
        <v>0</v>
      </c>
      <c r="AM12">
        <v>0</v>
      </c>
      <c r="AN12">
        <v>4.8457337811009561E-2</v>
      </c>
      <c r="AO12">
        <v>0</v>
      </c>
      <c r="AP12">
        <v>0</v>
      </c>
      <c r="AQ12">
        <v>7.7093105019552457</v>
      </c>
      <c r="AR12">
        <v>0</v>
      </c>
      <c r="AS12">
        <v>1.5302316662595401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4.2081369999999998</v>
      </c>
      <c r="AZ12">
        <v>5.1521189999999999</v>
      </c>
      <c r="BA12">
        <v>3.4033350000000002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81.85179878577307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2.0600221247650587</v>
      </c>
      <c r="M13">
        <v>2.1400387892529493</v>
      </c>
      <c r="N13">
        <v>2.8397926264608029</v>
      </c>
      <c r="O13">
        <v>3.1601086073230267</v>
      </c>
      <c r="P13">
        <v>4.5795867355761422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4.5356074829049398</v>
      </c>
      <c r="AC13">
        <v>2.9103730020743472</v>
      </c>
      <c r="AD13">
        <v>3.5450365713702148</v>
      </c>
      <c r="AE13">
        <v>4.845733386803917</v>
      </c>
      <c r="AF13">
        <v>3.0298600095866486</v>
      </c>
      <c r="AG13">
        <v>4.6508853184401175</v>
      </c>
      <c r="AH13">
        <v>13.595768371002174</v>
      </c>
      <c r="AI13">
        <v>0.71410815240545455</v>
      </c>
      <c r="AJ13">
        <v>0</v>
      </c>
      <c r="AK13">
        <v>8.3734261506910244</v>
      </c>
      <c r="AL13">
        <v>0</v>
      </c>
      <c r="AM13">
        <v>0</v>
      </c>
      <c r="AN13">
        <v>4.8457337811009561E-2</v>
      </c>
      <c r="AO13">
        <v>0</v>
      </c>
      <c r="AP13">
        <v>0</v>
      </c>
      <c r="AQ13">
        <v>7.7093105019552457</v>
      </c>
      <c r="AR13">
        <v>0</v>
      </c>
      <c r="AS13">
        <v>1.7852701877033925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4.2081369999999998</v>
      </c>
      <c r="AZ13">
        <v>5.1521189999999999</v>
      </c>
      <c r="BA13">
        <v>3.4033350000000002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83.286976356126445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2.0600221247650587</v>
      </c>
      <c r="M14">
        <v>2.1400387892529493</v>
      </c>
      <c r="N14">
        <v>2.8397926264608029</v>
      </c>
      <c r="O14">
        <v>3.1601086073230267</v>
      </c>
      <c r="P14">
        <v>4.5795867355761422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4.5356074829049398</v>
      </c>
      <c r="AC14">
        <v>2.9103730020743472</v>
      </c>
      <c r="AD14">
        <v>3.5450365713702148</v>
      </c>
      <c r="AE14">
        <v>4.845733386803917</v>
      </c>
      <c r="AF14">
        <v>3.0298600095866486</v>
      </c>
      <c r="AG14">
        <v>4.6508853184401175</v>
      </c>
      <c r="AH14">
        <v>13.595768371002174</v>
      </c>
      <c r="AI14">
        <v>0.71410815240545455</v>
      </c>
      <c r="AJ14">
        <v>0</v>
      </c>
      <c r="AK14">
        <v>8.3734261506910244</v>
      </c>
      <c r="AL14">
        <v>0</v>
      </c>
      <c r="AM14">
        <v>0</v>
      </c>
      <c r="AN14">
        <v>4.8457337811009561E-2</v>
      </c>
      <c r="AO14">
        <v>0</v>
      </c>
      <c r="AP14">
        <v>0</v>
      </c>
      <c r="AQ14">
        <v>7.7093105019552457</v>
      </c>
      <c r="AR14">
        <v>0</v>
      </c>
      <c r="AS14">
        <v>1.7852701877033925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4.2081369999999998</v>
      </c>
      <c r="AZ14">
        <v>5.1521189999999999</v>
      </c>
      <c r="BA14">
        <v>3.4033350000000002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83.286976356126445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2.0600221247650587</v>
      </c>
      <c r="M15">
        <v>2.1400387892529493</v>
      </c>
      <c r="N15">
        <v>2.8397926264608029</v>
      </c>
      <c r="O15">
        <v>3.1601086073230267</v>
      </c>
      <c r="P15">
        <v>4.5795867355761422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4.5356074829049398</v>
      </c>
      <c r="AC15">
        <v>2.9103730020743472</v>
      </c>
      <c r="AD15">
        <v>3.5450365713702148</v>
      </c>
      <c r="AE15">
        <v>4.845733386803917</v>
      </c>
      <c r="AF15">
        <v>3.0298600095866486</v>
      </c>
      <c r="AG15">
        <v>4.6508853184401175</v>
      </c>
      <c r="AH15">
        <v>13.595768371002174</v>
      </c>
      <c r="AI15">
        <v>0.71410815240545455</v>
      </c>
      <c r="AJ15">
        <v>0</v>
      </c>
      <c r="AK15">
        <v>8.3734261506910244</v>
      </c>
      <c r="AL15">
        <v>0</v>
      </c>
      <c r="AM15">
        <v>0</v>
      </c>
      <c r="AN15">
        <v>4.8457337811009561E-2</v>
      </c>
      <c r="AO15">
        <v>0</v>
      </c>
      <c r="AP15">
        <v>0</v>
      </c>
      <c r="AQ15">
        <v>7.7093105019552457</v>
      </c>
      <c r="AR15">
        <v>0</v>
      </c>
      <c r="AS15">
        <v>2.0403087987466493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4.2081369999999998</v>
      </c>
      <c r="AZ15">
        <v>5.1521189999999999</v>
      </c>
      <c r="BA15">
        <v>3.4033350000000002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83.542014967169706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2.0600221247650587</v>
      </c>
      <c r="M16">
        <v>2.1400387892529493</v>
      </c>
      <c r="N16">
        <v>2.8397926264608029</v>
      </c>
      <c r="O16">
        <v>3.1601086073230267</v>
      </c>
      <c r="P16">
        <v>4.5795867355761422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4.5356074829049398</v>
      </c>
      <c r="AC16">
        <v>2.9103730020743472</v>
      </c>
      <c r="AD16">
        <v>3.5450365713702148</v>
      </c>
      <c r="AE16">
        <v>4.845733386803917</v>
      </c>
      <c r="AF16">
        <v>3.0298600095866486</v>
      </c>
      <c r="AG16">
        <v>4.6508853184401175</v>
      </c>
      <c r="AH16">
        <v>13.595768371002174</v>
      </c>
      <c r="AI16">
        <v>0.71410815240545455</v>
      </c>
      <c r="AJ16">
        <v>0</v>
      </c>
      <c r="AK16">
        <v>8.3734261506910244</v>
      </c>
      <c r="AL16">
        <v>0</v>
      </c>
      <c r="AM16">
        <v>0</v>
      </c>
      <c r="AN16">
        <v>4.8457337811009561E-2</v>
      </c>
      <c r="AO16">
        <v>0</v>
      </c>
      <c r="AP16">
        <v>0</v>
      </c>
      <c r="AQ16">
        <v>7.7093105019552457</v>
      </c>
      <c r="AR16">
        <v>0</v>
      </c>
      <c r="AS16">
        <v>2.0403087987466493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4.2081369999999998</v>
      </c>
      <c r="AZ16">
        <v>5.1521189999999999</v>
      </c>
      <c r="BA16">
        <v>3.4033350000000002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83.542014967169706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2.0600221247650587</v>
      </c>
      <c r="M17">
        <v>2.1400387892529493</v>
      </c>
      <c r="N17">
        <v>2.8397926264608029</v>
      </c>
      <c r="O17">
        <v>3.1601086073230267</v>
      </c>
      <c r="P17">
        <v>4.5795867355761422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4.5356074829049398</v>
      </c>
      <c r="AC17">
        <v>2.9103730020743472</v>
      </c>
      <c r="AD17">
        <v>3.5450365713702148</v>
      </c>
      <c r="AE17">
        <v>4.845733386803917</v>
      </c>
      <c r="AF17">
        <v>3.0298600095866486</v>
      </c>
      <c r="AG17">
        <v>4.6508853184401175</v>
      </c>
      <c r="AH17">
        <v>13.595768371002174</v>
      </c>
      <c r="AI17">
        <v>0.35705402910150369</v>
      </c>
      <c r="AJ17">
        <v>0</v>
      </c>
      <c r="AK17">
        <v>8.3734261506910244</v>
      </c>
      <c r="AL17">
        <v>0</v>
      </c>
      <c r="AM17">
        <v>0</v>
      </c>
      <c r="AN17">
        <v>5.1007761484905115E-2</v>
      </c>
      <c r="AO17">
        <v>0</v>
      </c>
      <c r="AP17">
        <v>0</v>
      </c>
      <c r="AQ17">
        <v>7.7093105019552457</v>
      </c>
      <c r="AR17">
        <v>0</v>
      </c>
      <c r="AS17">
        <v>2.0403087987466493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4.2081369999999998</v>
      </c>
      <c r="AZ17">
        <v>5.1521189999999999</v>
      </c>
      <c r="BA17">
        <v>3.4033350000000002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83.187511267539662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2.0600221247650587</v>
      </c>
      <c r="M18">
        <v>2.1400387892529493</v>
      </c>
      <c r="N18">
        <v>2.8397926264608029</v>
      </c>
      <c r="O18">
        <v>3.1601086073230267</v>
      </c>
      <c r="P18">
        <v>4.5795867355761422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4.5356074829049398</v>
      </c>
      <c r="AC18">
        <v>2.9103730020743472</v>
      </c>
      <c r="AD18">
        <v>3.5450365713702148</v>
      </c>
      <c r="AE18">
        <v>4.845733386803917</v>
      </c>
      <c r="AF18">
        <v>3.0298600095866486</v>
      </c>
      <c r="AG18">
        <v>4.6508853184401175</v>
      </c>
      <c r="AH18">
        <v>13.595768371002174</v>
      </c>
      <c r="AI18">
        <v>0.35705402910150369</v>
      </c>
      <c r="AJ18">
        <v>0</v>
      </c>
      <c r="AK18">
        <v>8.3734261506910244</v>
      </c>
      <c r="AL18">
        <v>0</v>
      </c>
      <c r="AM18">
        <v>0</v>
      </c>
      <c r="AN18">
        <v>5.1007761484905115E-2</v>
      </c>
      <c r="AO18">
        <v>0</v>
      </c>
      <c r="AP18">
        <v>0</v>
      </c>
      <c r="AQ18">
        <v>7.7093105019552457</v>
      </c>
      <c r="AR18">
        <v>0</v>
      </c>
      <c r="AS18">
        <v>2.0403087987466493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4.2081369999999998</v>
      </c>
      <c r="AZ18">
        <v>5.1521189999999999</v>
      </c>
      <c r="BA18">
        <v>3.4033350000000002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83.187511267539662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2.0600221247650587</v>
      </c>
      <c r="M19">
        <v>2.1400387892529493</v>
      </c>
      <c r="N19">
        <v>2.8397926264608029</v>
      </c>
      <c r="O19">
        <v>3.1601086073230267</v>
      </c>
      <c r="P19">
        <v>4.5795867355761422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4.5356074829049398</v>
      </c>
      <c r="AC19">
        <v>2.9103730020743472</v>
      </c>
      <c r="AD19">
        <v>3.5450365713702148</v>
      </c>
      <c r="AE19">
        <v>4.845733386803917</v>
      </c>
      <c r="AF19">
        <v>3.0298600095866486</v>
      </c>
      <c r="AG19">
        <v>4.6508853184401175</v>
      </c>
      <c r="AH19">
        <v>13.595768371002174</v>
      </c>
      <c r="AI19">
        <v>0.71410815240545455</v>
      </c>
      <c r="AJ19">
        <v>0</v>
      </c>
      <c r="AK19">
        <v>8.3734261506910244</v>
      </c>
      <c r="AL19">
        <v>0</v>
      </c>
      <c r="AM19">
        <v>0</v>
      </c>
      <c r="AN19">
        <v>5.1007761484905115E-2</v>
      </c>
      <c r="AO19">
        <v>0</v>
      </c>
      <c r="AP19">
        <v>0</v>
      </c>
      <c r="AQ19">
        <v>7.7093105019552457</v>
      </c>
      <c r="AR19">
        <v>0</v>
      </c>
      <c r="AS19">
        <v>2.0403087987466493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4.2081369999999998</v>
      </c>
      <c r="AZ19">
        <v>5.1521189999999999</v>
      </c>
      <c r="BA19">
        <v>3.4033350000000002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83.544565390843601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2.0600221247650587</v>
      </c>
      <c r="M20">
        <v>2.1400387892529493</v>
      </c>
      <c r="N20">
        <v>2.8397926264608029</v>
      </c>
      <c r="O20">
        <v>3.1601086073230267</v>
      </c>
      <c r="P20">
        <v>4.5795867355761422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4.5356074829049398</v>
      </c>
      <c r="AC20">
        <v>2.9103730020743472</v>
      </c>
      <c r="AD20">
        <v>3.5450365713702148</v>
      </c>
      <c r="AE20">
        <v>4.845733386803917</v>
      </c>
      <c r="AF20">
        <v>3.0298600095866486</v>
      </c>
      <c r="AG20">
        <v>4.6508853184401175</v>
      </c>
      <c r="AH20">
        <v>13.595768371002174</v>
      </c>
      <c r="AI20">
        <v>0.71410815240545455</v>
      </c>
      <c r="AJ20">
        <v>0</v>
      </c>
      <c r="AK20">
        <v>8.3734261506910244</v>
      </c>
      <c r="AL20">
        <v>0</v>
      </c>
      <c r="AM20">
        <v>0</v>
      </c>
      <c r="AN20">
        <v>5.1007761484905115E-2</v>
      </c>
      <c r="AO20">
        <v>0</v>
      </c>
      <c r="AP20">
        <v>0</v>
      </c>
      <c r="AQ20">
        <v>7.7093105019552457</v>
      </c>
      <c r="AR20">
        <v>0</v>
      </c>
      <c r="AS20">
        <v>2.0403087987466493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4.2081369999999998</v>
      </c>
      <c r="AZ20">
        <v>5.1521189999999999</v>
      </c>
      <c r="BA20">
        <v>3.4033350000000002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83.544565390843601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2.0600221247650587</v>
      </c>
      <c r="M21">
        <v>2.1400387892529493</v>
      </c>
      <c r="N21">
        <v>2.8397926264608029</v>
      </c>
      <c r="O21">
        <v>3.1601086073230267</v>
      </c>
      <c r="P21">
        <v>4.5795867355761422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4.5356074829049398</v>
      </c>
      <c r="AC21">
        <v>2.9103730020743472</v>
      </c>
      <c r="AD21">
        <v>3.5450365713702148</v>
      </c>
      <c r="AE21">
        <v>4.845733386803917</v>
      </c>
      <c r="AF21">
        <v>3.0298600095866486</v>
      </c>
      <c r="AG21">
        <v>4.6508853184401175</v>
      </c>
      <c r="AH21">
        <v>13.595768371002174</v>
      </c>
      <c r="AI21">
        <v>1.5302316205796209</v>
      </c>
      <c r="AJ21">
        <v>0</v>
      </c>
      <c r="AK21">
        <v>8.3734261506910244</v>
      </c>
      <c r="AL21">
        <v>0</v>
      </c>
      <c r="AM21">
        <v>0</v>
      </c>
      <c r="AN21">
        <v>5.1007761484905115E-2</v>
      </c>
      <c r="AO21">
        <v>0</v>
      </c>
      <c r="AP21">
        <v>0</v>
      </c>
      <c r="AQ21">
        <v>7.7093105019552457</v>
      </c>
      <c r="AR21">
        <v>0</v>
      </c>
      <c r="AS21">
        <v>2.1040684515074637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4.2081369999999998</v>
      </c>
      <c r="AZ21">
        <v>5.1521189999999999</v>
      </c>
      <c r="BA21">
        <v>3.4033350000000002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84.424448511778579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2.0600221247650587</v>
      </c>
      <c r="M22">
        <v>2.1400387892529493</v>
      </c>
      <c r="N22">
        <v>2.8397926264608029</v>
      </c>
      <c r="O22">
        <v>3.1601086073230267</v>
      </c>
      <c r="P22">
        <v>4.5795867355761422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4.5356074829049398</v>
      </c>
      <c r="AC22">
        <v>2.9103730020743472</v>
      </c>
      <c r="AD22">
        <v>3.5450365713702148</v>
      </c>
      <c r="AE22">
        <v>4.845733386803917</v>
      </c>
      <c r="AF22">
        <v>3.0298600095866486</v>
      </c>
      <c r="AG22">
        <v>4.6508853184401175</v>
      </c>
      <c r="AH22">
        <v>13.595768371002174</v>
      </c>
      <c r="AI22">
        <v>1.5302316205796209</v>
      </c>
      <c r="AJ22">
        <v>0</v>
      </c>
      <c r="AK22">
        <v>8.3734261506910244</v>
      </c>
      <c r="AL22">
        <v>0</v>
      </c>
      <c r="AM22">
        <v>0</v>
      </c>
      <c r="AN22">
        <v>5.1007761484905115E-2</v>
      </c>
      <c r="AO22">
        <v>0</v>
      </c>
      <c r="AP22">
        <v>0</v>
      </c>
      <c r="AQ22">
        <v>7.7093105019552457</v>
      </c>
      <c r="AR22">
        <v>0</v>
      </c>
      <c r="AS22">
        <v>2.1040684515074637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4.2081369999999998</v>
      </c>
      <c r="AZ22">
        <v>5.1521189999999999</v>
      </c>
      <c r="BA22">
        <v>3.4033350000000002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84.424448511778579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2.0600221247650587</v>
      </c>
      <c r="M23">
        <v>2.1400387892529493</v>
      </c>
      <c r="N23">
        <v>2.8397926264608029</v>
      </c>
      <c r="O23">
        <v>3.1601086073230267</v>
      </c>
      <c r="P23">
        <v>4.5795867355761422</v>
      </c>
      <c r="Q23">
        <v>0.230029392971246</v>
      </c>
      <c r="R23">
        <v>0.57999999999999996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4.5356074829049398</v>
      </c>
      <c r="AC23">
        <v>2.9103730020743472</v>
      </c>
      <c r="AD23">
        <v>3.5450365713702148</v>
      </c>
      <c r="AE23">
        <v>4.845733386803917</v>
      </c>
      <c r="AF23">
        <v>3.0298600095866486</v>
      </c>
      <c r="AG23">
        <v>4.6508853184401175</v>
      </c>
      <c r="AH23">
        <v>13.595768371002174</v>
      </c>
      <c r="AI23">
        <v>0</v>
      </c>
      <c r="AJ23">
        <v>0</v>
      </c>
      <c r="AK23">
        <v>8.3734261506910244</v>
      </c>
      <c r="AL23">
        <v>0</v>
      </c>
      <c r="AM23">
        <v>0</v>
      </c>
      <c r="AN23">
        <v>5.1007761484905115E-2</v>
      </c>
      <c r="AO23">
        <v>0</v>
      </c>
      <c r="AP23">
        <v>0</v>
      </c>
      <c r="AQ23">
        <v>7.7093105019552457</v>
      </c>
      <c r="AR23">
        <v>0</v>
      </c>
      <c r="AS23">
        <v>2.1040684515074637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4.2081369999999998</v>
      </c>
      <c r="AZ23">
        <v>5.1521189999999999</v>
      </c>
      <c r="BA23">
        <v>3.4033350000000002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83.70424628417021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2.0600221247650587</v>
      </c>
      <c r="M24">
        <v>2.1400387892529493</v>
      </c>
      <c r="N24">
        <v>2.8397926264608029</v>
      </c>
      <c r="O24">
        <v>3.1601086073230267</v>
      </c>
      <c r="P24">
        <v>4.5795867355761422</v>
      </c>
      <c r="Q24">
        <v>0.230029392971246</v>
      </c>
      <c r="R24">
        <v>0.57999999999999996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4.5356074829049398</v>
      </c>
      <c r="AC24">
        <v>2.9103730020743472</v>
      </c>
      <c r="AD24">
        <v>3.5450365713702148</v>
      </c>
      <c r="AE24">
        <v>4.845733386803917</v>
      </c>
      <c r="AF24">
        <v>3.0298600095866486</v>
      </c>
      <c r="AG24">
        <v>4.6508853184401175</v>
      </c>
      <c r="AH24">
        <v>13.595768371002174</v>
      </c>
      <c r="AI24">
        <v>0</v>
      </c>
      <c r="AJ24">
        <v>0</v>
      </c>
      <c r="AK24">
        <v>8.3734261506910244</v>
      </c>
      <c r="AL24">
        <v>0</v>
      </c>
      <c r="AM24">
        <v>0</v>
      </c>
      <c r="AN24">
        <v>5.1007761484905115E-2</v>
      </c>
      <c r="AO24">
        <v>0</v>
      </c>
      <c r="AP24">
        <v>0</v>
      </c>
      <c r="AQ24">
        <v>7.7093105019552457</v>
      </c>
      <c r="AR24">
        <v>0</v>
      </c>
      <c r="AS24">
        <v>2.1040684515074637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4.2081369999999998</v>
      </c>
      <c r="AZ24">
        <v>5.1521189999999999</v>
      </c>
      <c r="BA24">
        <v>3.4033350000000002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83.70424628417021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2.0600221247650587</v>
      </c>
      <c r="M25">
        <v>2.1400387892529493</v>
      </c>
      <c r="N25">
        <v>2.8397926264608029</v>
      </c>
      <c r="O25">
        <v>3.1601086073230267</v>
      </c>
      <c r="P25">
        <v>4.5795867355761422</v>
      </c>
      <c r="Q25">
        <v>0.230029392971246</v>
      </c>
      <c r="R25">
        <v>0.57999999999999996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4.5356074829049398</v>
      </c>
      <c r="AC25">
        <v>2.9103730020743472</v>
      </c>
      <c r="AD25">
        <v>3.5450365713702148</v>
      </c>
      <c r="AE25">
        <v>4.845733386803917</v>
      </c>
      <c r="AF25">
        <v>3.0298600095866486</v>
      </c>
      <c r="AG25">
        <v>4.6508853184401175</v>
      </c>
      <c r="AH25">
        <v>13.595768371002174</v>
      </c>
      <c r="AI25">
        <v>0.35705402910150369</v>
      </c>
      <c r="AJ25">
        <v>0</v>
      </c>
      <c r="AK25">
        <v>8.3734261506910244</v>
      </c>
      <c r="AL25">
        <v>0</v>
      </c>
      <c r="AM25">
        <v>0</v>
      </c>
      <c r="AN25">
        <v>5.1007761484905115E-2</v>
      </c>
      <c r="AO25">
        <v>0</v>
      </c>
      <c r="AP25">
        <v>0</v>
      </c>
      <c r="AQ25">
        <v>7.7093105019552457</v>
      </c>
      <c r="AR25">
        <v>0</v>
      </c>
      <c r="AS25">
        <v>2.1040684515074637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4.2081369999999998</v>
      </c>
      <c r="AZ25">
        <v>5.1521189999999999</v>
      </c>
      <c r="BA25">
        <v>3.4033350000000002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84.061300313271715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2.0600221247650587</v>
      </c>
      <c r="M26">
        <v>2.1400387892529493</v>
      </c>
      <c r="N26">
        <v>2.8397926264608029</v>
      </c>
      <c r="O26">
        <v>3.1601086073230267</v>
      </c>
      <c r="P26">
        <v>4.5795867355761422</v>
      </c>
      <c r="Q26">
        <v>0.230029392971246</v>
      </c>
      <c r="R26">
        <v>0.57999999999999996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4.5356074829049398</v>
      </c>
      <c r="AC26">
        <v>2.9103730020743472</v>
      </c>
      <c r="AD26">
        <v>3.5450365713702148</v>
      </c>
      <c r="AE26">
        <v>4.845733386803917</v>
      </c>
      <c r="AF26">
        <v>3.0298600095866486</v>
      </c>
      <c r="AG26">
        <v>4.6508853184401175</v>
      </c>
      <c r="AH26">
        <v>13.595768371002174</v>
      </c>
      <c r="AI26">
        <v>3.3155018602895865</v>
      </c>
      <c r="AJ26">
        <v>0</v>
      </c>
      <c r="AK26">
        <v>8.3734261506910244</v>
      </c>
      <c r="AL26">
        <v>0</v>
      </c>
      <c r="AM26">
        <v>0</v>
      </c>
      <c r="AN26">
        <v>5.1007761484905115E-2</v>
      </c>
      <c r="AO26">
        <v>0</v>
      </c>
      <c r="AP26">
        <v>0</v>
      </c>
      <c r="AQ26">
        <v>7.7093105019552457</v>
      </c>
      <c r="AR26">
        <v>0</v>
      </c>
      <c r="AS26">
        <v>2.1040684515074637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4.2081369999999998</v>
      </c>
      <c r="AZ26">
        <v>5.1521189999999999</v>
      </c>
      <c r="BA26">
        <v>3.4033350000000002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87.019748144459797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2.0600221247650587</v>
      </c>
      <c r="M27">
        <v>2.1400387892529493</v>
      </c>
      <c r="N27">
        <v>2.8397926264608029</v>
      </c>
      <c r="O27">
        <v>3.1601086073230267</v>
      </c>
      <c r="P27">
        <v>4.4099364260649514</v>
      </c>
      <c r="Q27">
        <v>0.230029392971246</v>
      </c>
      <c r="R27">
        <v>0.57999999999999996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4.5356074829049398</v>
      </c>
      <c r="AC27">
        <v>2.9103730020743472</v>
      </c>
      <c r="AD27">
        <v>3.5450365713702148</v>
      </c>
      <c r="AE27">
        <v>4.845733386803917</v>
      </c>
      <c r="AF27">
        <v>3.0298600095866486</v>
      </c>
      <c r="AG27">
        <v>4.6508853184401175</v>
      </c>
      <c r="AH27">
        <v>13.595768371002174</v>
      </c>
      <c r="AI27">
        <v>3.3155018602895865</v>
      </c>
      <c r="AJ27">
        <v>0</v>
      </c>
      <c r="AK27">
        <v>8.3734261506910244</v>
      </c>
      <c r="AL27">
        <v>0</v>
      </c>
      <c r="AM27">
        <v>0</v>
      </c>
      <c r="AN27">
        <v>5.1007761484905115E-2</v>
      </c>
      <c r="AO27">
        <v>0</v>
      </c>
      <c r="AP27">
        <v>0</v>
      </c>
      <c r="AQ27">
        <v>7.7093105019552457</v>
      </c>
      <c r="AR27">
        <v>0</v>
      </c>
      <c r="AS27">
        <v>2.1040684515074637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4.2081369999999998</v>
      </c>
      <c r="AZ27">
        <v>5.1521189999999999</v>
      </c>
      <c r="BA27">
        <v>3.4033350000000002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86.850097834948599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2.0600221247650587</v>
      </c>
      <c r="M28">
        <v>2.1400387892529493</v>
      </c>
      <c r="N28">
        <v>2.8397926264608029</v>
      </c>
      <c r="O28">
        <v>3.1601086073230267</v>
      </c>
      <c r="P28">
        <v>4.4099364260649514</v>
      </c>
      <c r="Q28">
        <v>0.230029392971246</v>
      </c>
      <c r="R28">
        <v>0.57999999999999996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4.5356074829049398</v>
      </c>
      <c r="AC28">
        <v>2.9103730020743472</v>
      </c>
      <c r="AD28">
        <v>3.5450365713702148</v>
      </c>
      <c r="AE28">
        <v>4.845733386803917</v>
      </c>
      <c r="AF28">
        <v>3.0298600095866486</v>
      </c>
      <c r="AG28">
        <v>4.6508853184401175</v>
      </c>
      <c r="AH28">
        <v>13.595768371002174</v>
      </c>
      <c r="AI28">
        <v>3.3155018602895865</v>
      </c>
      <c r="AJ28">
        <v>0</v>
      </c>
      <c r="AK28">
        <v>8.3734261506910244</v>
      </c>
      <c r="AL28">
        <v>0</v>
      </c>
      <c r="AM28">
        <v>0</v>
      </c>
      <c r="AN28">
        <v>5.1007761484905115E-2</v>
      </c>
      <c r="AO28">
        <v>0</v>
      </c>
      <c r="AP28">
        <v>0</v>
      </c>
      <c r="AQ28">
        <v>7.7093105019552457</v>
      </c>
      <c r="AR28">
        <v>0</v>
      </c>
      <c r="AS28">
        <v>2.1040684515074637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4.2081369999999998</v>
      </c>
      <c r="AZ28">
        <v>5.1521189999999999</v>
      </c>
      <c r="BA28">
        <v>3.4033350000000002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86.850097834948599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2.0600221247650587</v>
      </c>
      <c r="M29">
        <v>2.1400387892529493</v>
      </c>
      <c r="N29">
        <v>2.8397926264608029</v>
      </c>
      <c r="O29">
        <v>3.1601086073230267</v>
      </c>
      <c r="P29">
        <v>4.4099364260649514</v>
      </c>
      <c r="Q29">
        <v>0.230029392971246</v>
      </c>
      <c r="R29">
        <v>0.57999999999999996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4.5356074829049398</v>
      </c>
      <c r="AC29">
        <v>2.9103730020743472</v>
      </c>
      <c r="AD29">
        <v>3.5450365713702148</v>
      </c>
      <c r="AE29">
        <v>4.845733386803917</v>
      </c>
      <c r="AF29">
        <v>3.0298600095866486</v>
      </c>
      <c r="AG29">
        <v>4.6508853184401175</v>
      </c>
      <c r="AH29">
        <v>13.595768371002174</v>
      </c>
      <c r="AI29">
        <v>3.3155018602895865</v>
      </c>
      <c r="AJ29">
        <v>0</v>
      </c>
      <c r="AK29">
        <v>8.3734261506910244</v>
      </c>
      <c r="AL29">
        <v>0</v>
      </c>
      <c r="AM29">
        <v>0</v>
      </c>
      <c r="AN29">
        <v>5.1007761484905115E-2</v>
      </c>
      <c r="AO29">
        <v>0</v>
      </c>
      <c r="AP29">
        <v>0</v>
      </c>
      <c r="AQ29">
        <v>7.7093105019552457</v>
      </c>
      <c r="AR29">
        <v>0</v>
      </c>
      <c r="AS29">
        <v>1.9765491459858353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4.2081369999999998</v>
      </c>
      <c r="AZ29">
        <v>5.1521189999999999</v>
      </c>
      <c r="BA29">
        <v>3.4033350000000002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86.722578529426983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2.0600221247650587</v>
      </c>
      <c r="M30">
        <v>2.1400387892529493</v>
      </c>
      <c r="N30">
        <v>2.8397926264608029</v>
      </c>
      <c r="O30">
        <v>3.1601086073230267</v>
      </c>
      <c r="P30">
        <v>4.4099364260649514</v>
      </c>
      <c r="Q30">
        <v>0.230029392971246</v>
      </c>
      <c r="R30">
        <v>0.57999999999999996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4.5356074829049398</v>
      </c>
      <c r="AC30">
        <v>2.9103730020743472</v>
      </c>
      <c r="AD30">
        <v>3.5450365713702148</v>
      </c>
      <c r="AE30">
        <v>4.845733386803917</v>
      </c>
      <c r="AF30">
        <v>3.0298600095866486</v>
      </c>
      <c r="AG30">
        <v>4.6508853184401175</v>
      </c>
      <c r="AH30">
        <v>13.595768371002174</v>
      </c>
      <c r="AI30">
        <v>3.3155018602895865</v>
      </c>
      <c r="AJ30">
        <v>0</v>
      </c>
      <c r="AK30">
        <v>8.3734261506910244</v>
      </c>
      <c r="AL30">
        <v>0</v>
      </c>
      <c r="AM30">
        <v>0</v>
      </c>
      <c r="AN30">
        <v>5.1007761484905115E-2</v>
      </c>
      <c r="AO30">
        <v>0</v>
      </c>
      <c r="AP30">
        <v>0</v>
      </c>
      <c r="AQ30">
        <v>7.7093105019552457</v>
      </c>
      <c r="AR30">
        <v>0</v>
      </c>
      <c r="AS30">
        <v>1.9765491459858353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4.2081369999999998</v>
      </c>
      <c r="AZ30">
        <v>5.1521189999999999</v>
      </c>
      <c r="BA30">
        <v>3.4033350000000002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86.722578529426983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2.0600221247650587</v>
      </c>
      <c r="M31">
        <v>2.1400387892529493</v>
      </c>
      <c r="N31">
        <v>2.8397926264608029</v>
      </c>
      <c r="O31">
        <v>3.1601086073230267</v>
      </c>
      <c r="P31">
        <v>4.4099364260649514</v>
      </c>
      <c r="Q31">
        <v>0.230029392971246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4.5356074829049398</v>
      </c>
      <c r="AC31">
        <v>2.9103730020743472</v>
      </c>
      <c r="AD31">
        <v>3.5450365713702148</v>
      </c>
      <c r="AE31">
        <v>4.845733386803917</v>
      </c>
      <c r="AF31">
        <v>3.0298600095866486</v>
      </c>
      <c r="AG31">
        <v>4.6508853184401175</v>
      </c>
      <c r="AH31">
        <v>13.595768371002174</v>
      </c>
      <c r="AI31">
        <v>3.3155018602895865</v>
      </c>
      <c r="AJ31">
        <v>0</v>
      </c>
      <c r="AK31">
        <v>8.3734261506910244</v>
      </c>
      <c r="AL31">
        <v>0</v>
      </c>
      <c r="AM31">
        <v>0</v>
      </c>
      <c r="AN31">
        <v>5.1007761484905115E-2</v>
      </c>
      <c r="AO31">
        <v>0</v>
      </c>
      <c r="AP31">
        <v>0</v>
      </c>
      <c r="AQ31">
        <v>7.7093105019552457</v>
      </c>
      <c r="AR31">
        <v>0</v>
      </c>
      <c r="AS31">
        <v>1.9765491459858353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4.2081369999999998</v>
      </c>
      <c r="AZ31">
        <v>5.1521189999999999</v>
      </c>
      <c r="BA31">
        <v>3.4033350000000002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86.14257852942697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2.0600221247650587</v>
      </c>
      <c r="M32">
        <v>2.1400387892529493</v>
      </c>
      <c r="N32">
        <v>2.8397926264608029</v>
      </c>
      <c r="O32">
        <v>3.1601086073230267</v>
      </c>
      <c r="P32">
        <v>4.4099364260649514</v>
      </c>
      <c r="Q32">
        <v>0.230029392971246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4.5356074829049398</v>
      </c>
      <c r="AC32">
        <v>2.9103730020743472</v>
      </c>
      <c r="AD32">
        <v>3.5450365713702148</v>
      </c>
      <c r="AE32">
        <v>4.845733386803917</v>
      </c>
      <c r="AF32">
        <v>3.0298600095866486</v>
      </c>
      <c r="AG32">
        <v>4.6508853184401175</v>
      </c>
      <c r="AH32">
        <v>13.595768371002174</v>
      </c>
      <c r="AI32">
        <v>0.71410815240545455</v>
      </c>
      <c r="AJ32">
        <v>0</v>
      </c>
      <c r="AK32">
        <v>8.3734261506910244</v>
      </c>
      <c r="AL32">
        <v>0</v>
      </c>
      <c r="AM32">
        <v>0</v>
      </c>
      <c r="AN32">
        <v>5.1007761484905115E-2</v>
      </c>
      <c r="AO32">
        <v>0</v>
      </c>
      <c r="AP32">
        <v>0</v>
      </c>
      <c r="AQ32">
        <v>7.7093105019552457</v>
      </c>
      <c r="AR32">
        <v>0</v>
      </c>
      <c r="AS32">
        <v>1.9765491459858353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4.2081369999999998</v>
      </c>
      <c r="AZ32">
        <v>5.1521189999999999</v>
      </c>
      <c r="BA32">
        <v>3.4033350000000002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83.541184821542856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2.0600221247650587</v>
      </c>
      <c r="M33">
        <v>2.1400387892529493</v>
      </c>
      <c r="N33">
        <v>2.8397926264608029</v>
      </c>
      <c r="O33">
        <v>3.1601086073230267</v>
      </c>
      <c r="P33">
        <v>4.4099364260649514</v>
      </c>
      <c r="Q33">
        <v>0.230029392971246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4.5356074829049398</v>
      </c>
      <c r="AC33">
        <v>2.9103730020743472</v>
      </c>
      <c r="AD33">
        <v>3.5450365713702148</v>
      </c>
      <c r="AE33">
        <v>4.845733386803917</v>
      </c>
      <c r="AF33">
        <v>3.0298600095866486</v>
      </c>
      <c r="AG33">
        <v>4.6508853184401175</v>
      </c>
      <c r="AH33">
        <v>13.595768371002174</v>
      </c>
      <c r="AI33">
        <v>0.35705402910150369</v>
      </c>
      <c r="AJ33">
        <v>0</v>
      </c>
      <c r="AK33">
        <v>8.3734261506910244</v>
      </c>
      <c r="AL33">
        <v>0</v>
      </c>
      <c r="AM33">
        <v>0</v>
      </c>
      <c r="AN33">
        <v>5.6108479379422406E-2</v>
      </c>
      <c r="AO33">
        <v>0</v>
      </c>
      <c r="AP33">
        <v>0</v>
      </c>
      <c r="AQ33">
        <v>7.7093105019552457</v>
      </c>
      <c r="AR33">
        <v>0</v>
      </c>
      <c r="AS33">
        <v>1.9765491459858353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4.2081369999999998</v>
      </c>
      <c r="AZ33">
        <v>5.1521189999999999</v>
      </c>
      <c r="BA33">
        <v>3.4033350000000002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83.189231416133424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2.0600221247650587</v>
      </c>
      <c r="M34">
        <v>2.1400387892529493</v>
      </c>
      <c r="N34">
        <v>2.8397926264608029</v>
      </c>
      <c r="O34">
        <v>3.1601086073230267</v>
      </c>
      <c r="P34">
        <v>4.4099364260649514</v>
      </c>
      <c r="Q34">
        <v>0.230029392971246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4.5356074829049398</v>
      </c>
      <c r="AC34">
        <v>2.9103730020743472</v>
      </c>
      <c r="AD34">
        <v>3.5450365713702148</v>
      </c>
      <c r="AE34">
        <v>4.845733386803917</v>
      </c>
      <c r="AF34">
        <v>3.0298600095866486</v>
      </c>
      <c r="AG34">
        <v>4.6508853184401175</v>
      </c>
      <c r="AH34">
        <v>13.595768371002174</v>
      </c>
      <c r="AI34">
        <v>0.35705402910150369</v>
      </c>
      <c r="AJ34">
        <v>0</v>
      </c>
      <c r="AK34">
        <v>8.3734261506910244</v>
      </c>
      <c r="AL34">
        <v>0</v>
      </c>
      <c r="AM34">
        <v>0</v>
      </c>
      <c r="AN34">
        <v>5.6108479379422406E-2</v>
      </c>
      <c r="AO34">
        <v>0</v>
      </c>
      <c r="AP34">
        <v>0</v>
      </c>
      <c r="AQ34">
        <v>7.7093105019552457</v>
      </c>
      <c r="AR34">
        <v>0</v>
      </c>
      <c r="AS34">
        <v>1.9765491459858353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4.2081369999999998</v>
      </c>
      <c r="AZ34">
        <v>5.1521189999999999</v>
      </c>
      <c r="BA34">
        <v>3.4033350000000002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83.189231416133424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2.0600221247650587</v>
      </c>
      <c r="M35">
        <v>2.1400387892529493</v>
      </c>
      <c r="N35">
        <v>2.8397926264608029</v>
      </c>
      <c r="O35">
        <v>3.1601086073230267</v>
      </c>
      <c r="P35">
        <v>4.4099364260649514</v>
      </c>
      <c r="Q35">
        <v>0.230029392971246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4.5356074829049398</v>
      </c>
      <c r="AC35">
        <v>2.9103730020743472</v>
      </c>
      <c r="AD35">
        <v>3.5450365713702148</v>
      </c>
      <c r="AE35">
        <v>4.845733386803917</v>
      </c>
      <c r="AF35">
        <v>3.0298600095866486</v>
      </c>
      <c r="AG35">
        <v>4.6508853184401175</v>
      </c>
      <c r="AH35">
        <v>13.595768371002174</v>
      </c>
      <c r="AI35">
        <v>0.35705402910150369</v>
      </c>
      <c r="AJ35">
        <v>0</v>
      </c>
      <c r="AK35">
        <v>8.3734261506910244</v>
      </c>
      <c r="AL35">
        <v>0</v>
      </c>
      <c r="AM35">
        <v>0</v>
      </c>
      <c r="AN35">
        <v>5.6108479379422406E-2</v>
      </c>
      <c r="AO35">
        <v>0</v>
      </c>
      <c r="AP35">
        <v>0</v>
      </c>
      <c r="AQ35">
        <v>7.7093105019552457</v>
      </c>
      <c r="AR35">
        <v>0</v>
      </c>
      <c r="AS35">
        <v>1.9765491459858353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4.2081369999999998</v>
      </c>
      <c r="AZ35">
        <v>5.1521189999999999</v>
      </c>
      <c r="BA35">
        <v>3.4033350000000002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83.189231416133424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2.0600221247650587</v>
      </c>
      <c r="M36">
        <v>2.1400387892529493</v>
      </c>
      <c r="N36">
        <v>2.8397926264608029</v>
      </c>
      <c r="O36">
        <v>3.1601086073230267</v>
      </c>
      <c r="P36">
        <v>4.4099364260649514</v>
      </c>
      <c r="Q36">
        <v>0.230029392971246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4.5356074829049398</v>
      </c>
      <c r="AC36">
        <v>2.9103730020743472</v>
      </c>
      <c r="AD36">
        <v>3.5450365713702148</v>
      </c>
      <c r="AE36">
        <v>4.845733386803917</v>
      </c>
      <c r="AF36">
        <v>3.0298600095866486</v>
      </c>
      <c r="AG36">
        <v>4.6508853184401175</v>
      </c>
      <c r="AH36">
        <v>13.595768371002174</v>
      </c>
      <c r="AI36">
        <v>0.35705402910150369</v>
      </c>
      <c r="AJ36">
        <v>0</v>
      </c>
      <c r="AK36">
        <v>8.3734261506910244</v>
      </c>
      <c r="AL36">
        <v>0</v>
      </c>
      <c r="AM36">
        <v>0</v>
      </c>
      <c r="AN36">
        <v>5.6108479379422406E-2</v>
      </c>
      <c r="AO36">
        <v>0</v>
      </c>
      <c r="AP36">
        <v>0</v>
      </c>
      <c r="AQ36">
        <v>7.7093105019552457</v>
      </c>
      <c r="AR36">
        <v>0</v>
      </c>
      <c r="AS36">
        <v>1.9765491459858353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4.2081369999999998</v>
      </c>
      <c r="AZ36">
        <v>5.1521189999999999</v>
      </c>
      <c r="BA36">
        <v>3.4033350000000002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83.189231416133424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2.0600221247650587</v>
      </c>
      <c r="M37">
        <v>2.1400387892529493</v>
      </c>
      <c r="N37">
        <v>2.8397926264608029</v>
      </c>
      <c r="O37">
        <v>3.1601086073230267</v>
      </c>
      <c r="P37">
        <v>4.4098359028952343</v>
      </c>
      <c r="Q37">
        <v>0.230029392971246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4.5356074829049398</v>
      </c>
      <c r="AC37">
        <v>2.9103730020743472</v>
      </c>
      <c r="AD37">
        <v>3.5450365713702148</v>
      </c>
      <c r="AE37">
        <v>4.845733386803917</v>
      </c>
      <c r="AF37">
        <v>3.0298600095866486</v>
      </c>
      <c r="AG37">
        <v>4.6508853184401175</v>
      </c>
      <c r="AH37">
        <v>13.595768371002174</v>
      </c>
      <c r="AI37">
        <v>1.5302316205796209</v>
      </c>
      <c r="AJ37">
        <v>0</v>
      </c>
      <c r="AK37">
        <v>8.3734261506910244</v>
      </c>
      <c r="AL37">
        <v>0</v>
      </c>
      <c r="AM37">
        <v>0</v>
      </c>
      <c r="AN37">
        <v>5.6108479379422406E-2</v>
      </c>
      <c r="AO37">
        <v>0</v>
      </c>
      <c r="AP37">
        <v>0</v>
      </c>
      <c r="AQ37">
        <v>7.7093105019552457</v>
      </c>
      <c r="AR37">
        <v>0</v>
      </c>
      <c r="AS37">
        <v>1.9765491459858353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4.2081369999999998</v>
      </c>
      <c r="AZ37">
        <v>5.1521189999999999</v>
      </c>
      <c r="BA37">
        <v>3.4033350000000002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84.362308484441826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2.0600221247650587</v>
      </c>
      <c r="M38">
        <v>2.1400387892529493</v>
      </c>
      <c r="N38">
        <v>2.8397926264608029</v>
      </c>
      <c r="O38">
        <v>3.1601086073230267</v>
      </c>
      <c r="P38">
        <v>4.4098359028952343</v>
      </c>
      <c r="Q38">
        <v>0.230029392971246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4.5356074829049398</v>
      </c>
      <c r="AC38">
        <v>2.9103730020743472</v>
      </c>
      <c r="AD38">
        <v>3.5450365713702148</v>
      </c>
      <c r="AE38">
        <v>4.845733386803917</v>
      </c>
      <c r="AF38">
        <v>3.0298600095866486</v>
      </c>
      <c r="AG38">
        <v>4.6508853184401175</v>
      </c>
      <c r="AH38">
        <v>13.595768371002174</v>
      </c>
      <c r="AI38">
        <v>1.5302316205796209</v>
      </c>
      <c r="AJ38">
        <v>0</v>
      </c>
      <c r="AK38">
        <v>8.3734261506910244</v>
      </c>
      <c r="AL38">
        <v>0</v>
      </c>
      <c r="AM38">
        <v>0</v>
      </c>
      <c r="AN38">
        <v>5.6108479379422406E-2</v>
      </c>
      <c r="AO38">
        <v>0</v>
      </c>
      <c r="AP38">
        <v>0</v>
      </c>
      <c r="AQ38">
        <v>7.7093105019552457</v>
      </c>
      <c r="AR38">
        <v>0</v>
      </c>
      <c r="AS38">
        <v>1.9765491459858353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4.2081369999999998</v>
      </c>
      <c r="AZ38">
        <v>5.1521189999999999</v>
      </c>
      <c r="BA38">
        <v>3.4033350000000002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84.362308484441826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2.0600221247650587</v>
      </c>
      <c r="M39">
        <v>2.1400387892529493</v>
      </c>
      <c r="N39">
        <v>2.8397926264608029</v>
      </c>
      <c r="O39">
        <v>3.1601086073230267</v>
      </c>
      <c r="P39">
        <v>4.4099303304884696</v>
      </c>
      <c r="Q39">
        <v>0.230029392971246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4.5356074829049398</v>
      </c>
      <c r="AC39">
        <v>2.9103730020743472</v>
      </c>
      <c r="AD39">
        <v>3.5450365713702148</v>
      </c>
      <c r="AE39">
        <v>4.845733386803917</v>
      </c>
      <c r="AF39">
        <v>2.2723949868387505</v>
      </c>
      <c r="AG39">
        <v>4.6508853184401175</v>
      </c>
      <c r="AH39">
        <v>13.595768371002174</v>
      </c>
      <c r="AI39">
        <v>1.7852701455075179</v>
      </c>
      <c r="AJ39">
        <v>0</v>
      </c>
      <c r="AK39">
        <v>8.3734261506910244</v>
      </c>
      <c r="AL39">
        <v>0</v>
      </c>
      <c r="AM39">
        <v>0</v>
      </c>
      <c r="AN39">
        <v>5.6108479379422406E-2</v>
      </c>
      <c r="AO39">
        <v>0</v>
      </c>
      <c r="AP39">
        <v>0</v>
      </c>
      <c r="AQ39">
        <v>7.7093105019552457</v>
      </c>
      <c r="AR39">
        <v>0</v>
      </c>
      <c r="AS39">
        <v>3.1114709292885658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4.2081369999999998</v>
      </c>
      <c r="AZ39">
        <v>5.1521189999999999</v>
      </c>
      <c r="BA39">
        <v>3.4033350000000002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84.994898197517799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2.0600221247650587</v>
      </c>
      <c r="M40">
        <v>2.1400387892529493</v>
      </c>
      <c r="N40">
        <v>2.8397926264608029</v>
      </c>
      <c r="O40">
        <v>3.1601086073230267</v>
      </c>
      <c r="P40">
        <v>4.4099303304884696</v>
      </c>
      <c r="Q40">
        <v>0.230029392971246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4.5356074829049398</v>
      </c>
      <c r="AC40">
        <v>2.9103730020743472</v>
      </c>
      <c r="AD40">
        <v>3.5450365713702148</v>
      </c>
      <c r="AE40">
        <v>4.845733386803917</v>
      </c>
      <c r="AF40">
        <v>2.2723949868387505</v>
      </c>
      <c r="AG40">
        <v>4.6508853184401175</v>
      </c>
      <c r="AH40">
        <v>13.595768371002174</v>
      </c>
      <c r="AI40">
        <v>1.7852701455075179</v>
      </c>
      <c r="AJ40">
        <v>0</v>
      </c>
      <c r="AK40">
        <v>8.3734261506910244</v>
      </c>
      <c r="AL40">
        <v>0</v>
      </c>
      <c r="AM40">
        <v>0</v>
      </c>
      <c r="AN40">
        <v>5.6108479379422406E-2</v>
      </c>
      <c r="AO40">
        <v>0</v>
      </c>
      <c r="AP40">
        <v>0</v>
      </c>
      <c r="AQ40">
        <v>7.7093105019552457</v>
      </c>
      <c r="AR40">
        <v>0</v>
      </c>
      <c r="AS40">
        <v>3.1114709292885658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4.2081369999999998</v>
      </c>
      <c r="AZ40">
        <v>5.1521189999999999</v>
      </c>
      <c r="BA40">
        <v>3.4033350000000002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84.994898197517799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2.0600221247650587</v>
      </c>
      <c r="M41">
        <v>2.1400387892529493</v>
      </c>
      <c r="N41">
        <v>2.8397926264608029</v>
      </c>
      <c r="O41">
        <v>3.1601086073230267</v>
      </c>
      <c r="P41">
        <v>4.4098359028952343</v>
      </c>
      <c r="Q41">
        <v>0.230029392971246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4.5356074829049398</v>
      </c>
      <c r="AC41">
        <v>2.9103730020743472</v>
      </c>
      <c r="AD41">
        <v>3.5450365713702148</v>
      </c>
      <c r="AE41">
        <v>4.845733386803917</v>
      </c>
      <c r="AF41">
        <v>2.2723949868387505</v>
      </c>
      <c r="AG41">
        <v>4.6508853184401175</v>
      </c>
      <c r="AH41">
        <v>13.595768371002174</v>
      </c>
      <c r="AI41">
        <v>1.7852701455075179</v>
      </c>
      <c r="AJ41">
        <v>0</v>
      </c>
      <c r="AK41">
        <v>8.3734261506910244</v>
      </c>
      <c r="AL41">
        <v>0</v>
      </c>
      <c r="AM41">
        <v>0</v>
      </c>
      <c r="AN41">
        <v>5.6108479379422406E-2</v>
      </c>
      <c r="AO41">
        <v>0</v>
      </c>
      <c r="AP41">
        <v>0</v>
      </c>
      <c r="AQ41">
        <v>7.7093105019552457</v>
      </c>
      <c r="AR41">
        <v>0</v>
      </c>
      <c r="AS41">
        <v>3.1114709292885658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4.2081369999999998</v>
      </c>
      <c r="AZ41">
        <v>5.1521189999999999</v>
      </c>
      <c r="BA41">
        <v>3.4033350000000002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84.994803769924559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2.0600221247650587</v>
      </c>
      <c r="M42">
        <v>2.1400387892529493</v>
      </c>
      <c r="N42">
        <v>2.8397926264608029</v>
      </c>
      <c r="O42">
        <v>3.1601086073230267</v>
      </c>
      <c r="P42">
        <v>4.4098359028952343</v>
      </c>
      <c r="Q42">
        <v>0.230029392971246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4.5356074829049398</v>
      </c>
      <c r="AC42">
        <v>2.9103730020743472</v>
      </c>
      <c r="AD42">
        <v>3.5450365713702148</v>
      </c>
      <c r="AE42">
        <v>4.845733386803917</v>
      </c>
      <c r="AF42">
        <v>2.2723949868387505</v>
      </c>
      <c r="AG42">
        <v>4.6508853184401175</v>
      </c>
      <c r="AH42">
        <v>13.595768371002174</v>
      </c>
      <c r="AI42">
        <v>1.7852701455075179</v>
      </c>
      <c r="AJ42">
        <v>0</v>
      </c>
      <c r="AK42">
        <v>8.3734261506910244</v>
      </c>
      <c r="AL42">
        <v>0</v>
      </c>
      <c r="AM42">
        <v>0</v>
      </c>
      <c r="AN42">
        <v>5.6108479379422406E-2</v>
      </c>
      <c r="AO42">
        <v>0</v>
      </c>
      <c r="AP42">
        <v>0</v>
      </c>
      <c r="AQ42">
        <v>7.7093105019552457</v>
      </c>
      <c r="AR42">
        <v>0</v>
      </c>
      <c r="AS42">
        <v>3.1114709292885658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4.2081369999999998</v>
      </c>
      <c r="AZ42">
        <v>5.1521189999999999</v>
      </c>
      <c r="BA42">
        <v>3.4033350000000002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84.994803769924559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2.0600221247650587</v>
      </c>
      <c r="M43">
        <v>2.1400387892529493</v>
      </c>
      <c r="N43">
        <v>2.8397926264608029</v>
      </c>
      <c r="O43">
        <v>3.1601086073230267</v>
      </c>
      <c r="P43">
        <v>4.4098631331151701</v>
      </c>
      <c r="Q43">
        <v>0.230029392971246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4.5356074829049398</v>
      </c>
      <c r="AC43">
        <v>2.9103730020743472</v>
      </c>
      <c r="AD43">
        <v>3.5450365713702148</v>
      </c>
      <c r="AE43">
        <v>4.845733386803917</v>
      </c>
      <c r="AF43">
        <v>2.2723949868387505</v>
      </c>
      <c r="AG43">
        <v>4.6508853184401175</v>
      </c>
      <c r="AH43">
        <v>13.595768371002174</v>
      </c>
      <c r="AI43">
        <v>1.7852701455075179</v>
      </c>
      <c r="AJ43">
        <v>0</v>
      </c>
      <c r="AK43">
        <v>8.3734261506910244</v>
      </c>
      <c r="AL43">
        <v>0</v>
      </c>
      <c r="AM43">
        <v>0.50497633786961882</v>
      </c>
      <c r="AN43">
        <v>5.6108479379422406E-2</v>
      </c>
      <c r="AO43">
        <v>0</v>
      </c>
      <c r="AP43">
        <v>0</v>
      </c>
      <c r="AQ43">
        <v>7.7093105019552457</v>
      </c>
      <c r="AR43">
        <v>0</v>
      </c>
      <c r="AS43">
        <v>3.1114709292885658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4.2081369999999998</v>
      </c>
      <c r="AZ43">
        <v>5.1521189999999999</v>
      </c>
      <c r="BA43">
        <v>3.4033350000000002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85.499807338014108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2.0600221247650587</v>
      </c>
      <c r="M44">
        <v>2.1400387892529493</v>
      </c>
      <c r="N44">
        <v>2.8397926264608029</v>
      </c>
      <c r="O44">
        <v>3.1601086073230267</v>
      </c>
      <c r="P44">
        <v>4.4098631331151701</v>
      </c>
      <c r="Q44">
        <v>0.230029392971246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4.5356074829049398</v>
      </c>
      <c r="AC44">
        <v>2.9103730020743472</v>
      </c>
      <c r="AD44">
        <v>3.5450365713702148</v>
      </c>
      <c r="AE44">
        <v>4.845733386803917</v>
      </c>
      <c r="AF44">
        <v>2.2723949868387505</v>
      </c>
      <c r="AG44">
        <v>4.6508853184401175</v>
      </c>
      <c r="AH44">
        <v>13.595768371002174</v>
      </c>
      <c r="AI44">
        <v>1.7852701455075179</v>
      </c>
      <c r="AJ44">
        <v>0</v>
      </c>
      <c r="AK44">
        <v>8.3734261506910244</v>
      </c>
      <c r="AL44">
        <v>0</v>
      </c>
      <c r="AM44">
        <v>1.0099528564299514</v>
      </c>
      <c r="AN44">
        <v>5.6108479379422406E-2</v>
      </c>
      <c r="AO44">
        <v>0</v>
      </c>
      <c r="AP44">
        <v>0</v>
      </c>
      <c r="AQ44">
        <v>7.7093105019552457</v>
      </c>
      <c r="AR44">
        <v>0</v>
      </c>
      <c r="AS44">
        <v>3.1114709292885658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4.2081369999999998</v>
      </c>
      <c r="AZ44">
        <v>5.1521189999999999</v>
      </c>
      <c r="BA44">
        <v>3.4033350000000002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86.004783856574448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2.0600221247650587</v>
      </c>
      <c r="M45">
        <v>2.1398658869678377</v>
      </c>
      <c r="N45">
        <v>2.8397926264608029</v>
      </c>
      <c r="O45">
        <v>3.1601086073230267</v>
      </c>
      <c r="P45">
        <v>4.4398168115533654</v>
      </c>
      <c r="Q45">
        <v>0.230029392971246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4.5356074829049398</v>
      </c>
      <c r="AC45">
        <v>2.9103730020743472</v>
      </c>
      <c r="AD45">
        <v>3.5450365713702148</v>
      </c>
      <c r="AE45">
        <v>4.845733386803917</v>
      </c>
      <c r="AF45">
        <v>2.2723949868387505</v>
      </c>
      <c r="AG45">
        <v>4.6508853184401175</v>
      </c>
      <c r="AH45">
        <v>13.595768371002174</v>
      </c>
      <c r="AI45">
        <v>2.8054246220288972</v>
      </c>
      <c r="AJ45">
        <v>0</v>
      </c>
      <c r="AK45">
        <v>8.3734261506910244</v>
      </c>
      <c r="AL45">
        <v>0</v>
      </c>
      <c r="AM45">
        <v>1.0099528564299514</v>
      </c>
      <c r="AN45">
        <v>5.6108479379422406E-2</v>
      </c>
      <c r="AO45">
        <v>0</v>
      </c>
      <c r="AP45">
        <v>0</v>
      </c>
      <c r="AQ45">
        <v>7.7093105019552457</v>
      </c>
      <c r="AR45">
        <v>0</v>
      </c>
      <c r="AS45">
        <v>1.4027122711385076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4.2081369999999998</v>
      </c>
      <c r="AZ45">
        <v>5.1521189999999999</v>
      </c>
      <c r="BA45">
        <v>3.4033350000000002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85.345960451098847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2.0600221247650587</v>
      </c>
      <c r="M46">
        <v>2.1398658869678377</v>
      </c>
      <c r="N46">
        <v>2.8397926264608029</v>
      </c>
      <c r="O46">
        <v>3.1601086073230267</v>
      </c>
      <c r="P46">
        <v>4.4100177024793394</v>
      </c>
      <c r="Q46">
        <v>0.230029392971246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4.5356074829049398</v>
      </c>
      <c r="AC46">
        <v>2.9103730020743472</v>
      </c>
      <c r="AD46">
        <v>3.5450365713702148</v>
      </c>
      <c r="AE46">
        <v>4.845733386803917</v>
      </c>
      <c r="AF46">
        <v>2.2723949868387505</v>
      </c>
      <c r="AG46">
        <v>4.6508853184401175</v>
      </c>
      <c r="AH46">
        <v>13.595768371002174</v>
      </c>
      <c r="AI46">
        <v>2.8054246220288972</v>
      </c>
      <c r="AJ46">
        <v>0</v>
      </c>
      <c r="AK46">
        <v>8.3734261506910244</v>
      </c>
      <c r="AL46">
        <v>0</v>
      </c>
      <c r="AM46">
        <v>1.0099528564299514</v>
      </c>
      <c r="AN46">
        <v>5.6108479379422406E-2</v>
      </c>
      <c r="AO46">
        <v>0</v>
      </c>
      <c r="AP46">
        <v>0</v>
      </c>
      <c r="AQ46">
        <v>7.7093105019552457</v>
      </c>
      <c r="AR46">
        <v>0</v>
      </c>
      <c r="AS46">
        <v>1.4027122711385076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4.2081369999999998</v>
      </c>
      <c r="AZ46">
        <v>5.1521189999999999</v>
      </c>
      <c r="BA46">
        <v>3.4033350000000002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85.316161342024827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2.0300791051777014</v>
      </c>
      <c r="M47">
        <v>2.1398658869678377</v>
      </c>
      <c r="N47">
        <v>2.8397926264608029</v>
      </c>
      <c r="O47">
        <v>3.1601086073230267</v>
      </c>
      <c r="P47">
        <v>4.4102563899674685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4.5356074829049398</v>
      </c>
      <c r="AC47">
        <v>2.9103730020743472</v>
      </c>
      <c r="AD47">
        <v>3.5450365713702148</v>
      </c>
      <c r="AE47">
        <v>4.845733386803917</v>
      </c>
      <c r="AF47">
        <v>2.2723949868387505</v>
      </c>
      <c r="AG47">
        <v>4.6508853184401175</v>
      </c>
      <c r="AH47">
        <v>13.595768371002174</v>
      </c>
      <c r="AI47">
        <v>2.8054246220288972</v>
      </c>
      <c r="AJ47">
        <v>0</v>
      </c>
      <c r="AK47">
        <v>8.3734261506910244</v>
      </c>
      <c r="AL47">
        <v>0</v>
      </c>
      <c r="AM47">
        <v>1.0099528564299514</v>
      </c>
      <c r="AN47">
        <v>5.6108479379422406E-2</v>
      </c>
      <c r="AO47">
        <v>0</v>
      </c>
      <c r="AP47">
        <v>0</v>
      </c>
      <c r="AQ47">
        <v>7.7093105019552457</v>
      </c>
      <c r="AR47">
        <v>0</v>
      </c>
      <c r="AS47">
        <v>1.9127894932250209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4.2081369999999998</v>
      </c>
      <c r="AZ47">
        <v>5.1521189999999999</v>
      </c>
      <c r="BA47">
        <v>3.4033350000000002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85.56650483904086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2.0300791051777014</v>
      </c>
      <c r="M48">
        <v>2.1398658869678377</v>
      </c>
      <c r="N48">
        <v>2.8397926264608029</v>
      </c>
      <c r="O48">
        <v>3.1601086073230267</v>
      </c>
      <c r="P48">
        <v>4.4102563899674685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4.5356074829049398</v>
      </c>
      <c r="AC48">
        <v>2.9103730020743472</v>
      </c>
      <c r="AD48">
        <v>3.5450365713702148</v>
      </c>
      <c r="AE48">
        <v>4.845733386803917</v>
      </c>
      <c r="AF48">
        <v>2.2723949868387505</v>
      </c>
      <c r="AG48">
        <v>4.6508853184401175</v>
      </c>
      <c r="AH48">
        <v>13.595768371002174</v>
      </c>
      <c r="AI48">
        <v>2.8054246220288972</v>
      </c>
      <c r="AJ48">
        <v>0</v>
      </c>
      <c r="AK48">
        <v>8.3734261506910244</v>
      </c>
      <c r="AL48">
        <v>0</v>
      </c>
      <c r="AM48">
        <v>1.0099528564299514</v>
      </c>
      <c r="AN48">
        <v>5.6108479379422406E-2</v>
      </c>
      <c r="AO48">
        <v>0</v>
      </c>
      <c r="AP48">
        <v>0</v>
      </c>
      <c r="AQ48">
        <v>7.7093105019552457</v>
      </c>
      <c r="AR48">
        <v>0</v>
      </c>
      <c r="AS48">
        <v>1.9127894932250209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4.2081369999999998</v>
      </c>
      <c r="AZ48">
        <v>5.1521189999999999</v>
      </c>
      <c r="BA48">
        <v>3.4033350000000002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85.56650483904086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0.66002571892477002</v>
      </c>
      <c r="M49">
        <v>2.1398658869678377</v>
      </c>
      <c r="N49">
        <v>2.8397950484618621</v>
      </c>
      <c r="O49">
        <v>3.1600175574756646</v>
      </c>
      <c r="P49">
        <v>4.4102563899674685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4.5356074829049398</v>
      </c>
      <c r="AC49">
        <v>2.9103730020743472</v>
      </c>
      <c r="AD49">
        <v>3.5450365713702148</v>
      </c>
      <c r="AE49">
        <v>0</v>
      </c>
      <c r="AF49">
        <v>2.2723949868387505</v>
      </c>
      <c r="AG49">
        <v>4.6508853184401175</v>
      </c>
      <c r="AH49">
        <v>13.595768371002174</v>
      </c>
      <c r="AI49">
        <v>2.8054246220288972</v>
      </c>
      <c r="AJ49">
        <v>0</v>
      </c>
      <c r="AK49">
        <v>8.3734261506910244</v>
      </c>
      <c r="AL49">
        <v>0</v>
      </c>
      <c r="AM49">
        <v>0.50497633786961882</v>
      </c>
      <c r="AN49">
        <v>5.8658903053317966E-2</v>
      </c>
      <c r="AO49">
        <v>0</v>
      </c>
      <c r="AP49">
        <v>0</v>
      </c>
      <c r="AQ49">
        <v>5.5294944598707545</v>
      </c>
      <c r="AR49">
        <v>0</v>
      </c>
      <c r="AS49">
        <v>1.9127894932250209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4.2081369999999998</v>
      </c>
      <c r="AZ49">
        <v>5.1521189999999999</v>
      </c>
      <c r="BA49">
        <v>3.4033350000000002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76.668387301166774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0.66002571892477002</v>
      </c>
      <c r="M50">
        <v>2.1398658869678377</v>
      </c>
      <c r="N50">
        <v>2.8397950484618621</v>
      </c>
      <c r="O50">
        <v>3.1600175574756646</v>
      </c>
      <c r="P50">
        <v>4.4101822484240021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4.5356074829049398</v>
      </c>
      <c r="AC50">
        <v>2.9103730020743472</v>
      </c>
      <c r="AD50">
        <v>3.5450365713702148</v>
      </c>
      <c r="AE50">
        <v>0</v>
      </c>
      <c r="AF50">
        <v>2.2723949868387505</v>
      </c>
      <c r="AG50">
        <v>4.6508853184401175</v>
      </c>
      <c r="AH50">
        <v>13.595768371002174</v>
      </c>
      <c r="AI50">
        <v>1.9127894550726905</v>
      </c>
      <c r="AJ50">
        <v>0</v>
      </c>
      <c r="AK50">
        <v>8.3734261506910244</v>
      </c>
      <c r="AL50">
        <v>0</v>
      </c>
      <c r="AM50">
        <v>0</v>
      </c>
      <c r="AN50">
        <v>5.8658903053317966E-2</v>
      </c>
      <c r="AO50">
        <v>0</v>
      </c>
      <c r="AP50">
        <v>0</v>
      </c>
      <c r="AQ50">
        <v>3.6863297617160993</v>
      </c>
      <c r="AR50">
        <v>0</v>
      </c>
      <c r="AS50">
        <v>1.9127894932250209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4.2081369999999998</v>
      </c>
      <c r="AZ50">
        <v>5.1521189999999999</v>
      </c>
      <c r="BA50">
        <v>3.4033350000000002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73.42753695664284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1.4500155113495667</v>
      </c>
      <c r="L51">
        <v>4.8106213730266125</v>
      </c>
      <c r="M51">
        <v>2.1398658869678377</v>
      </c>
      <c r="N51">
        <v>2.8398895516732279</v>
      </c>
      <c r="O51">
        <v>3.1601410772639977</v>
      </c>
      <c r="P51">
        <v>4.4101822484240021</v>
      </c>
      <c r="Q51">
        <v>0.39006042713567846</v>
      </c>
      <c r="R51">
        <v>0.6396033923205342</v>
      </c>
      <c r="S51">
        <v>0.62918828647686831</v>
      </c>
      <c r="T51">
        <v>0.96319999999999995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4.5356074829049398</v>
      </c>
      <c r="AC51">
        <v>2.9103730020743472</v>
      </c>
      <c r="AD51">
        <v>3.5450365713702148</v>
      </c>
      <c r="AE51">
        <v>0</v>
      </c>
      <c r="AF51">
        <v>2.2723949868387505</v>
      </c>
      <c r="AG51">
        <v>4.6508853184401175</v>
      </c>
      <c r="AH51">
        <v>13.595768371002174</v>
      </c>
      <c r="AI51">
        <v>1.9127894550726905</v>
      </c>
      <c r="AJ51">
        <v>0</v>
      </c>
      <c r="AK51">
        <v>8.3734261506910244</v>
      </c>
      <c r="AL51">
        <v>0</v>
      </c>
      <c r="AM51">
        <v>0</v>
      </c>
      <c r="AN51">
        <v>5.8658903053317966E-2</v>
      </c>
      <c r="AO51">
        <v>0</v>
      </c>
      <c r="AP51">
        <v>0</v>
      </c>
      <c r="AQ51">
        <v>1.8431648199569182</v>
      </c>
      <c r="AR51">
        <v>0</v>
      </c>
      <c r="AS51">
        <v>2.0403087987466493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4.2081369999999998</v>
      </c>
      <c r="AZ51">
        <v>5.1521189999999999</v>
      </c>
      <c r="BA51">
        <v>3.4033350000000002</v>
      </c>
      <c r="BB51">
        <v>1.398855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81.333627614789464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1.4500155113495667</v>
      </c>
      <c r="L52">
        <v>4.8106213730266125</v>
      </c>
      <c r="M52">
        <v>2.1398658869678377</v>
      </c>
      <c r="N52">
        <v>2.8398895516732279</v>
      </c>
      <c r="O52">
        <v>3.1601410772639977</v>
      </c>
      <c r="P52">
        <v>4.4101822484240021</v>
      </c>
      <c r="Q52">
        <v>0.39006042713567846</v>
      </c>
      <c r="R52">
        <v>0.6396033923205342</v>
      </c>
      <c r="S52">
        <v>0.62918828647686831</v>
      </c>
      <c r="T52">
        <v>0.96319999999999995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4.5356074829049398</v>
      </c>
      <c r="AC52">
        <v>2.9103730020743472</v>
      </c>
      <c r="AD52">
        <v>3.5450365713702148</v>
      </c>
      <c r="AE52">
        <v>0</v>
      </c>
      <c r="AF52">
        <v>2.2723949868387505</v>
      </c>
      <c r="AG52">
        <v>4.6508853184401175</v>
      </c>
      <c r="AH52">
        <v>13.595768371002174</v>
      </c>
      <c r="AI52">
        <v>1.9127894550726905</v>
      </c>
      <c r="AJ52">
        <v>0</v>
      </c>
      <c r="AK52">
        <v>8.3734261506910244</v>
      </c>
      <c r="AL52">
        <v>0</v>
      </c>
      <c r="AM52">
        <v>0</v>
      </c>
      <c r="AN52">
        <v>5.8658903053317966E-2</v>
      </c>
      <c r="AO52">
        <v>0</v>
      </c>
      <c r="AP52">
        <v>0</v>
      </c>
      <c r="AQ52">
        <v>1.8431648199569182</v>
      </c>
      <c r="AR52">
        <v>0</v>
      </c>
      <c r="AS52">
        <v>2.0403087987466493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4.2081369999999998</v>
      </c>
      <c r="AZ52">
        <v>5.1521189999999999</v>
      </c>
      <c r="BA52">
        <v>3.4033350000000002</v>
      </c>
      <c r="BB52">
        <v>1.398855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81.333627614789464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1.4500155113495667</v>
      </c>
      <c r="L53">
        <v>4.8106213730266125</v>
      </c>
      <c r="M53">
        <v>2.1398658869678377</v>
      </c>
      <c r="N53">
        <v>2.8398895516732279</v>
      </c>
      <c r="O53">
        <v>3.1601410772639977</v>
      </c>
      <c r="P53">
        <v>4.4101822484240021</v>
      </c>
      <c r="Q53">
        <v>0.39006042713567846</v>
      </c>
      <c r="R53">
        <v>0.6396033923205342</v>
      </c>
      <c r="S53">
        <v>0.62918828647686831</v>
      </c>
      <c r="T53">
        <v>0.96319999999999995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4.5356074829049398</v>
      </c>
      <c r="AC53">
        <v>2.9103730020743472</v>
      </c>
      <c r="AD53">
        <v>3.5450365713702148</v>
      </c>
      <c r="AE53">
        <v>0</v>
      </c>
      <c r="AF53">
        <v>2.2723949868387505</v>
      </c>
      <c r="AG53">
        <v>4.6508853184401175</v>
      </c>
      <c r="AH53">
        <v>13.595768371002174</v>
      </c>
      <c r="AI53">
        <v>1.9127894550726905</v>
      </c>
      <c r="AJ53">
        <v>0</v>
      </c>
      <c r="AK53">
        <v>8.3734261506910244</v>
      </c>
      <c r="AL53">
        <v>0</v>
      </c>
      <c r="AM53">
        <v>0</v>
      </c>
      <c r="AN53">
        <v>5.8658903053317966E-2</v>
      </c>
      <c r="AO53">
        <v>0</v>
      </c>
      <c r="AP53">
        <v>0</v>
      </c>
      <c r="AQ53">
        <v>1.8431648199569182</v>
      </c>
      <c r="AR53">
        <v>0</v>
      </c>
      <c r="AS53">
        <v>2.5503860208331623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4.2081369999999998</v>
      </c>
      <c r="AZ53">
        <v>5.1521189999999999</v>
      </c>
      <c r="BA53">
        <v>3.4033350000000002</v>
      </c>
      <c r="BB53">
        <v>1.398855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81.843704836875972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1.4500155113495667</v>
      </c>
      <c r="L54">
        <v>4.8106213730266125</v>
      </c>
      <c r="M54">
        <v>2.1398658869678377</v>
      </c>
      <c r="N54">
        <v>2.8398895516732279</v>
      </c>
      <c r="O54">
        <v>3.1601410772639977</v>
      </c>
      <c r="P54">
        <v>4.4101822484240021</v>
      </c>
      <c r="Q54">
        <v>0.39006042713567846</v>
      </c>
      <c r="R54">
        <v>0.6396033923205342</v>
      </c>
      <c r="S54">
        <v>0.62918828647686831</v>
      </c>
      <c r="T54">
        <v>0.96319999999999995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4.5356074829049398</v>
      </c>
      <c r="AC54">
        <v>2.9103730020743472</v>
      </c>
      <c r="AD54">
        <v>3.5450365713702148</v>
      </c>
      <c r="AE54">
        <v>0</v>
      </c>
      <c r="AF54">
        <v>2.2723949868387505</v>
      </c>
      <c r="AG54">
        <v>4.6508853184401175</v>
      </c>
      <c r="AH54">
        <v>13.595768371002174</v>
      </c>
      <c r="AI54">
        <v>1.9127894550726905</v>
      </c>
      <c r="AJ54">
        <v>0</v>
      </c>
      <c r="AK54">
        <v>8.3734261506910244</v>
      </c>
      <c r="AL54">
        <v>0</v>
      </c>
      <c r="AM54">
        <v>0</v>
      </c>
      <c r="AN54">
        <v>5.8658903053317966E-2</v>
      </c>
      <c r="AO54">
        <v>0</v>
      </c>
      <c r="AP54">
        <v>0</v>
      </c>
      <c r="AQ54">
        <v>1.8431648199569182</v>
      </c>
      <c r="AR54">
        <v>0</v>
      </c>
      <c r="AS54">
        <v>2.5503860208331623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4.2081369999999998</v>
      </c>
      <c r="AZ54">
        <v>5.1521189999999999</v>
      </c>
      <c r="BA54">
        <v>3.4033350000000002</v>
      </c>
      <c r="BB54">
        <v>1.398855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81.843704836875972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1.4500155113495667</v>
      </c>
      <c r="L55">
        <v>4.8106213730266125</v>
      </c>
      <c r="M55">
        <v>2.1398658869678377</v>
      </c>
      <c r="N55">
        <v>2.8398895516732279</v>
      </c>
      <c r="O55">
        <v>3.1601410772639977</v>
      </c>
      <c r="P55">
        <v>4.4101822484240021</v>
      </c>
      <c r="Q55">
        <v>0.39006042713567846</v>
      </c>
      <c r="R55">
        <v>0.6396033923205342</v>
      </c>
      <c r="S55">
        <v>0.62918828647686831</v>
      </c>
      <c r="T55">
        <v>0.96319999999999995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4.5356074829049398</v>
      </c>
      <c r="AC55">
        <v>2.9103730020743472</v>
      </c>
      <c r="AD55">
        <v>3.5450365713702148</v>
      </c>
      <c r="AE55">
        <v>0</v>
      </c>
      <c r="AF55">
        <v>2.2723949868387505</v>
      </c>
      <c r="AG55">
        <v>4.6508853184401175</v>
      </c>
      <c r="AH55">
        <v>13.595768371002174</v>
      </c>
      <c r="AI55">
        <v>1.9127894550726905</v>
      </c>
      <c r="AJ55">
        <v>0</v>
      </c>
      <c r="AK55">
        <v>8.3734261506910244</v>
      </c>
      <c r="AL55">
        <v>0</v>
      </c>
      <c r="AM55">
        <v>0</v>
      </c>
      <c r="AN55">
        <v>5.8658903053317966E-2</v>
      </c>
      <c r="AO55">
        <v>0</v>
      </c>
      <c r="AP55">
        <v>0</v>
      </c>
      <c r="AQ55">
        <v>1.8431648199569182</v>
      </c>
      <c r="AR55">
        <v>0</v>
      </c>
      <c r="AS55">
        <v>2.5503860208331623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4.2081369999999998</v>
      </c>
      <c r="AZ55">
        <v>5.1521189999999999</v>
      </c>
      <c r="BA55">
        <v>3.4033350000000002</v>
      </c>
      <c r="BB55">
        <v>1.398855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81.843704836875972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1.4500155113495667</v>
      </c>
      <c r="L56">
        <v>4.8106213730266125</v>
      </c>
      <c r="M56">
        <v>2.1398658869678377</v>
      </c>
      <c r="N56">
        <v>2.8398895516732279</v>
      </c>
      <c r="O56">
        <v>3.1601410772639977</v>
      </c>
      <c r="P56">
        <v>4.4101822484240021</v>
      </c>
      <c r="Q56">
        <v>0.39006042713567846</v>
      </c>
      <c r="R56">
        <v>0.6396033923205342</v>
      </c>
      <c r="S56">
        <v>0.62918828647686831</v>
      </c>
      <c r="T56">
        <v>0.96319999999999995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4.5356074829049398</v>
      </c>
      <c r="AC56">
        <v>2.9103730020743472</v>
      </c>
      <c r="AD56">
        <v>3.5450365713702148</v>
      </c>
      <c r="AE56">
        <v>0</v>
      </c>
      <c r="AF56">
        <v>2.2723949868387505</v>
      </c>
      <c r="AG56">
        <v>4.6508853184401175</v>
      </c>
      <c r="AH56">
        <v>13.595768371002174</v>
      </c>
      <c r="AI56">
        <v>1.9127894550726905</v>
      </c>
      <c r="AJ56">
        <v>0</v>
      </c>
      <c r="AK56">
        <v>8.3734261506910244</v>
      </c>
      <c r="AL56">
        <v>0</v>
      </c>
      <c r="AM56">
        <v>0</v>
      </c>
      <c r="AN56">
        <v>5.8658903053317966E-2</v>
      </c>
      <c r="AO56">
        <v>0</v>
      </c>
      <c r="AP56">
        <v>0</v>
      </c>
      <c r="AQ56">
        <v>1.8431648199569182</v>
      </c>
      <c r="AR56">
        <v>0</v>
      </c>
      <c r="AS56">
        <v>2.5503860208331623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4.2081369999999998</v>
      </c>
      <c r="AZ56">
        <v>5.1521189999999999</v>
      </c>
      <c r="BA56">
        <v>3.4033350000000002</v>
      </c>
      <c r="BB56">
        <v>1.398855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81.843704836875972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1.4500155113495667</v>
      </c>
      <c r="L57">
        <v>4.8200278010093722</v>
      </c>
      <c r="M57">
        <v>2.1398658869678377</v>
      </c>
      <c r="N57">
        <v>2.8398664577661932</v>
      </c>
      <c r="O57">
        <v>3.1598960580820816</v>
      </c>
      <c r="P57">
        <v>4.4100119824433062</v>
      </c>
      <c r="Q57">
        <v>0.39006042713567846</v>
      </c>
      <c r="R57">
        <v>0.6396033923205342</v>
      </c>
      <c r="S57">
        <v>0.62918828647686831</v>
      </c>
      <c r="T57">
        <v>0.96319999999999995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4.5356074829049398</v>
      </c>
      <c r="AC57">
        <v>2.9103730020743472</v>
      </c>
      <c r="AD57">
        <v>3.5450365713702148</v>
      </c>
      <c r="AE57">
        <v>0</v>
      </c>
      <c r="AF57">
        <v>1.5149300454957961</v>
      </c>
      <c r="AG57">
        <v>4.6508853184401175</v>
      </c>
      <c r="AH57">
        <v>13.595768371002174</v>
      </c>
      <c r="AI57">
        <v>1.9127894550726905</v>
      </c>
      <c r="AJ57">
        <v>0</v>
      </c>
      <c r="AK57">
        <v>8.3734261506910244</v>
      </c>
      <c r="AL57">
        <v>0</v>
      </c>
      <c r="AM57">
        <v>0</v>
      </c>
      <c r="AN57">
        <v>5.8658903053317966E-2</v>
      </c>
      <c r="AO57">
        <v>0</v>
      </c>
      <c r="AP57">
        <v>0</v>
      </c>
      <c r="AQ57">
        <v>3.6863297617160993</v>
      </c>
      <c r="AR57">
        <v>0</v>
      </c>
      <c r="AS57">
        <v>2.5503860208331623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4.2081369999999998</v>
      </c>
      <c r="AZ57">
        <v>5.1521189999999999</v>
      </c>
      <c r="BA57">
        <v>3.4033350000000002</v>
      </c>
      <c r="BB57">
        <v>1.398855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82.938372886205315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1.4500155113495667</v>
      </c>
      <c r="L58">
        <v>4.8200278010093722</v>
      </c>
      <c r="M58">
        <v>2.1398658869678377</v>
      </c>
      <c r="N58">
        <v>2.8398664577661932</v>
      </c>
      <c r="O58">
        <v>3.1598960580820816</v>
      </c>
      <c r="P58">
        <v>4.4100119824433062</v>
      </c>
      <c r="Q58">
        <v>0.39006042713567846</v>
      </c>
      <c r="R58">
        <v>0.6396033923205342</v>
      </c>
      <c r="S58">
        <v>0.62918828647686831</v>
      </c>
      <c r="T58">
        <v>0.96319999999999995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4.5356074829049398</v>
      </c>
      <c r="AC58">
        <v>2.9103730020743472</v>
      </c>
      <c r="AD58">
        <v>3.5450365713702148</v>
      </c>
      <c r="AE58">
        <v>0</v>
      </c>
      <c r="AF58">
        <v>1.5149300454957961</v>
      </c>
      <c r="AG58">
        <v>4.6508853184401175</v>
      </c>
      <c r="AH58">
        <v>13.595768371002174</v>
      </c>
      <c r="AI58">
        <v>1.9127894550726905</v>
      </c>
      <c r="AJ58">
        <v>0</v>
      </c>
      <c r="AK58">
        <v>8.3734261506910244</v>
      </c>
      <c r="AL58">
        <v>0</v>
      </c>
      <c r="AM58">
        <v>0</v>
      </c>
      <c r="AN58">
        <v>5.8658903053317966E-2</v>
      </c>
      <c r="AO58">
        <v>0</v>
      </c>
      <c r="AP58">
        <v>0</v>
      </c>
      <c r="AQ58">
        <v>3.6863297617160993</v>
      </c>
      <c r="AR58">
        <v>0</v>
      </c>
      <c r="AS58">
        <v>2.5503860208331623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4.2081369999999998</v>
      </c>
      <c r="AZ58">
        <v>5.1521189999999999</v>
      </c>
      <c r="BA58">
        <v>3.4033350000000002</v>
      </c>
      <c r="BB58">
        <v>1.398855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82.938372886205315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1.4500155113495667</v>
      </c>
      <c r="L59">
        <v>4.8200278010093722</v>
      </c>
      <c r="M59">
        <v>2.1400387892529493</v>
      </c>
      <c r="N59">
        <v>2.8397926264608029</v>
      </c>
      <c r="O59">
        <v>3.1601086073230267</v>
      </c>
      <c r="P59">
        <v>4.4100119824433062</v>
      </c>
      <c r="Q59">
        <v>0.39006042713567846</v>
      </c>
      <c r="R59">
        <v>0.6396033923205342</v>
      </c>
      <c r="S59">
        <v>0.62918828647686831</v>
      </c>
      <c r="T59">
        <v>0.96319999999999995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4.5356074829049398</v>
      </c>
      <c r="AC59">
        <v>2.9103730020743472</v>
      </c>
      <c r="AD59">
        <v>3.5450365713702148</v>
      </c>
      <c r="AE59">
        <v>0</v>
      </c>
      <c r="AF59">
        <v>1.5149300454957961</v>
      </c>
      <c r="AG59">
        <v>4.6508853184401175</v>
      </c>
      <c r="AH59">
        <v>13.595768371002174</v>
      </c>
      <c r="AI59">
        <v>2.8054246220288972</v>
      </c>
      <c r="AJ59">
        <v>0</v>
      </c>
      <c r="AK59">
        <v>8.3734261506910244</v>
      </c>
      <c r="AL59">
        <v>0</v>
      </c>
      <c r="AM59">
        <v>0</v>
      </c>
      <c r="AN59">
        <v>5.8658903053317966E-2</v>
      </c>
      <c r="AO59">
        <v>0</v>
      </c>
      <c r="AP59">
        <v>0</v>
      </c>
      <c r="AQ59">
        <v>3.6863297617160993</v>
      </c>
      <c r="AR59">
        <v>0</v>
      </c>
      <c r="AS59">
        <v>2.5503860208331623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4.2081369999999998</v>
      </c>
      <c r="AZ59">
        <v>5.1521189999999999</v>
      </c>
      <c r="BA59">
        <v>3.4033350000000002</v>
      </c>
      <c r="BB59">
        <v>1.398855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83.831319673382183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1.4500155113495667</v>
      </c>
      <c r="L60">
        <v>4.8200278010093722</v>
      </c>
      <c r="M60">
        <v>2.1400387892529493</v>
      </c>
      <c r="N60">
        <v>2.8397926264608029</v>
      </c>
      <c r="O60">
        <v>3.1601086073230267</v>
      </c>
      <c r="P60">
        <v>4.4100119824433062</v>
      </c>
      <c r="Q60">
        <v>0.39006042713567846</v>
      </c>
      <c r="R60">
        <v>0.6396033923205342</v>
      </c>
      <c r="S60">
        <v>0.62918828647686831</v>
      </c>
      <c r="T60">
        <v>0.96319999999999995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4.5356074829049398</v>
      </c>
      <c r="AC60">
        <v>2.9103730020743472</v>
      </c>
      <c r="AD60">
        <v>3.5450365713702148</v>
      </c>
      <c r="AE60">
        <v>0</v>
      </c>
      <c r="AF60">
        <v>1.5149300454957961</v>
      </c>
      <c r="AG60">
        <v>4.6508853184401175</v>
      </c>
      <c r="AH60">
        <v>13.595768371002174</v>
      </c>
      <c r="AI60">
        <v>2.8054246220288972</v>
      </c>
      <c r="AJ60">
        <v>0</v>
      </c>
      <c r="AK60">
        <v>8.3734261506910244</v>
      </c>
      <c r="AL60">
        <v>0</v>
      </c>
      <c r="AM60">
        <v>0</v>
      </c>
      <c r="AN60">
        <v>5.8658903053317966E-2</v>
      </c>
      <c r="AO60">
        <v>0</v>
      </c>
      <c r="AP60">
        <v>0</v>
      </c>
      <c r="AQ60">
        <v>5.5294944598707545</v>
      </c>
      <c r="AR60">
        <v>0</v>
      </c>
      <c r="AS60">
        <v>2.5503860208331623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4.2081369999999998</v>
      </c>
      <c r="AZ60">
        <v>5.1521189999999999</v>
      </c>
      <c r="BA60">
        <v>3.4033350000000002</v>
      </c>
      <c r="BB60">
        <v>1.398855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85.674484371536835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1.4500155113495667</v>
      </c>
      <c r="L61">
        <v>4.8200278010093722</v>
      </c>
      <c r="M61">
        <v>2.1400387892529493</v>
      </c>
      <c r="N61">
        <v>2.8397926264608029</v>
      </c>
      <c r="O61">
        <v>3.1601086073230267</v>
      </c>
      <c r="P61">
        <v>4.4100119824433062</v>
      </c>
      <c r="Q61">
        <v>0.39006042713567846</v>
      </c>
      <c r="R61">
        <v>0.6396033923205342</v>
      </c>
      <c r="S61">
        <v>0.62918828647686831</v>
      </c>
      <c r="T61">
        <v>0.96319999999999995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4.5356074829049398</v>
      </c>
      <c r="AC61">
        <v>2.9103730020743472</v>
      </c>
      <c r="AD61">
        <v>3.5450365713702148</v>
      </c>
      <c r="AE61">
        <v>0</v>
      </c>
      <c r="AF61">
        <v>1.5149300454957961</v>
      </c>
      <c r="AG61">
        <v>4.6508853184401175</v>
      </c>
      <c r="AH61">
        <v>13.595768371002174</v>
      </c>
      <c r="AI61">
        <v>2.8054246220288972</v>
      </c>
      <c r="AJ61">
        <v>0</v>
      </c>
      <c r="AK61">
        <v>8.3734261506910244</v>
      </c>
      <c r="AL61">
        <v>0</v>
      </c>
      <c r="AM61">
        <v>0</v>
      </c>
      <c r="AN61">
        <v>5.8658903053317966E-2</v>
      </c>
      <c r="AO61">
        <v>0</v>
      </c>
      <c r="AP61">
        <v>0</v>
      </c>
      <c r="AQ61">
        <v>7.7093105019552457</v>
      </c>
      <c r="AR61">
        <v>0</v>
      </c>
      <c r="AS61">
        <v>2.5503860208331623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4.2081369999999998</v>
      </c>
      <c r="AZ61">
        <v>5.1521189999999999</v>
      </c>
      <c r="BA61">
        <v>3.4033350000000002</v>
      </c>
      <c r="BB61">
        <v>1.398855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87.854300413621331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1.4500155113495667</v>
      </c>
      <c r="L62">
        <v>4.8200278010093722</v>
      </c>
      <c r="M62">
        <v>2.1400387892529493</v>
      </c>
      <c r="N62">
        <v>2.8397926264608029</v>
      </c>
      <c r="O62">
        <v>3.1601086073230267</v>
      </c>
      <c r="P62">
        <v>4.4100119824433062</v>
      </c>
      <c r="Q62">
        <v>0.39006042713567846</v>
      </c>
      <c r="R62">
        <v>0.6396033923205342</v>
      </c>
      <c r="S62">
        <v>0.62918828647686831</v>
      </c>
      <c r="T62">
        <v>0.96319999999999995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4.5356074829049398</v>
      </c>
      <c r="AC62">
        <v>2.9103730020743472</v>
      </c>
      <c r="AD62">
        <v>3.5450365713702148</v>
      </c>
      <c r="AE62">
        <v>0</v>
      </c>
      <c r="AF62">
        <v>1.5149300454957961</v>
      </c>
      <c r="AG62">
        <v>4.6508853184401175</v>
      </c>
      <c r="AH62">
        <v>13.595768371002174</v>
      </c>
      <c r="AI62">
        <v>2.8054246220288972</v>
      </c>
      <c r="AJ62">
        <v>0</v>
      </c>
      <c r="AK62">
        <v>8.3734261506910244</v>
      </c>
      <c r="AL62">
        <v>0</v>
      </c>
      <c r="AM62">
        <v>0</v>
      </c>
      <c r="AN62">
        <v>5.8658903053317966E-2</v>
      </c>
      <c r="AO62">
        <v>0</v>
      </c>
      <c r="AP62">
        <v>0</v>
      </c>
      <c r="AQ62">
        <v>7.7093105019552457</v>
      </c>
      <c r="AR62">
        <v>0</v>
      </c>
      <c r="AS62">
        <v>2.5503860208331623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4.2081369999999998</v>
      </c>
      <c r="AZ62">
        <v>5.1521189999999999</v>
      </c>
      <c r="BA62">
        <v>3.4033350000000002</v>
      </c>
      <c r="BB62">
        <v>1.398855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87.854300413621331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1.4399954753737791</v>
      </c>
      <c r="L63">
        <v>4.8200278010093722</v>
      </c>
      <c r="M63">
        <v>2.1400387892529493</v>
      </c>
      <c r="N63">
        <v>2.8397926264608029</v>
      </c>
      <c r="O63">
        <v>3.1601086073230267</v>
      </c>
      <c r="P63">
        <v>4.4099364260649514</v>
      </c>
      <c r="Q63">
        <v>0.39002568773704172</v>
      </c>
      <c r="R63">
        <v>0.63969774824281145</v>
      </c>
      <c r="S63">
        <v>0.62983624025559104</v>
      </c>
      <c r="T63">
        <v>0.96319999999999995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4.5356074829049398</v>
      </c>
      <c r="AC63">
        <v>2.9103730020743472</v>
      </c>
      <c r="AD63">
        <v>3.5450365713702148</v>
      </c>
      <c r="AE63">
        <v>0</v>
      </c>
      <c r="AF63">
        <v>1.5149300454957961</v>
      </c>
      <c r="AG63">
        <v>4.6508853184401175</v>
      </c>
      <c r="AH63">
        <v>13.595768371002174</v>
      </c>
      <c r="AI63">
        <v>1.9127894550726905</v>
      </c>
      <c r="AJ63">
        <v>0</v>
      </c>
      <c r="AK63">
        <v>8.3734261506910244</v>
      </c>
      <c r="AL63">
        <v>0</v>
      </c>
      <c r="AM63">
        <v>0</v>
      </c>
      <c r="AN63">
        <v>5.8658903053317966E-2</v>
      </c>
      <c r="AO63">
        <v>0</v>
      </c>
      <c r="AP63">
        <v>0</v>
      </c>
      <c r="AQ63">
        <v>7.7093105019552457</v>
      </c>
      <c r="AR63">
        <v>0</v>
      </c>
      <c r="AS63">
        <v>1.4027122711385076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4.2081369999999998</v>
      </c>
      <c r="AZ63">
        <v>5.1521189999999999</v>
      </c>
      <c r="BA63">
        <v>3.4033350000000002</v>
      </c>
      <c r="BB63">
        <v>1.398855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85.804603474918693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1.4400100506019891</v>
      </c>
      <c r="L64">
        <v>4.8200278010093722</v>
      </c>
      <c r="M64">
        <v>2.1400387892529493</v>
      </c>
      <c r="N64">
        <v>2.8397926264608029</v>
      </c>
      <c r="O64">
        <v>3.1601086073230267</v>
      </c>
      <c r="P64">
        <v>4.4099364260649514</v>
      </c>
      <c r="Q64">
        <v>0.39002568773704172</v>
      </c>
      <c r="R64">
        <v>0.63969774824281145</v>
      </c>
      <c r="S64">
        <v>0.62983624025559104</v>
      </c>
      <c r="T64">
        <v>0.96319999999999995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4.5356074829049398</v>
      </c>
      <c r="AC64">
        <v>2.9103730020743472</v>
      </c>
      <c r="AD64">
        <v>3.5450365713702148</v>
      </c>
      <c r="AE64">
        <v>0</v>
      </c>
      <c r="AF64">
        <v>1.5149300454957961</v>
      </c>
      <c r="AG64">
        <v>4.6508853184401175</v>
      </c>
      <c r="AH64">
        <v>13.595768371002174</v>
      </c>
      <c r="AI64">
        <v>1.9127894550726905</v>
      </c>
      <c r="AJ64">
        <v>0</v>
      </c>
      <c r="AK64">
        <v>8.3734261506910244</v>
      </c>
      <c r="AL64">
        <v>0</v>
      </c>
      <c r="AM64">
        <v>0</v>
      </c>
      <c r="AN64">
        <v>5.8658903053317966E-2</v>
      </c>
      <c r="AO64">
        <v>0</v>
      </c>
      <c r="AP64">
        <v>0</v>
      </c>
      <c r="AQ64">
        <v>7.7093105019552457</v>
      </c>
      <c r="AR64">
        <v>0</v>
      </c>
      <c r="AS64">
        <v>1.4027122711385076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4.2081369999999998</v>
      </c>
      <c r="AZ64">
        <v>5.1521189999999999</v>
      </c>
      <c r="BA64">
        <v>3.4033350000000002</v>
      </c>
      <c r="BB64">
        <v>1.398855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85.804618050146914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1.4400100506019891</v>
      </c>
      <c r="L65">
        <v>4.8200278010093722</v>
      </c>
      <c r="M65">
        <v>2.1400387892529493</v>
      </c>
      <c r="N65">
        <v>2.8397926264608029</v>
      </c>
      <c r="O65">
        <v>3.1601086073230267</v>
      </c>
      <c r="P65">
        <v>4.4100119824433062</v>
      </c>
      <c r="Q65">
        <v>0.39002568773704172</v>
      </c>
      <c r="R65">
        <v>0.63969774824281145</v>
      </c>
      <c r="S65">
        <v>0.62983624025559104</v>
      </c>
      <c r="T65">
        <v>0.96319999999999995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4.5356074829049398</v>
      </c>
      <c r="AC65">
        <v>2.9103730020743472</v>
      </c>
      <c r="AD65">
        <v>3.5450365713702148</v>
      </c>
      <c r="AE65">
        <v>0</v>
      </c>
      <c r="AF65">
        <v>0.75746494134295428</v>
      </c>
      <c r="AG65">
        <v>4.6508853184401175</v>
      </c>
      <c r="AH65">
        <v>13.595768371002174</v>
      </c>
      <c r="AI65">
        <v>1.9127894550726905</v>
      </c>
      <c r="AJ65">
        <v>0</v>
      </c>
      <c r="AK65">
        <v>8.3734261506910244</v>
      </c>
      <c r="AL65">
        <v>0</v>
      </c>
      <c r="AM65">
        <v>0</v>
      </c>
      <c r="AN65">
        <v>5.8658903053317966E-2</v>
      </c>
      <c r="AO65">
        <v>0</v>
      </c>
      <c r="AP65">
        <v>0</v>
      </c>
      <c r="AQ65">
        <v>7.7093105019552457</v>
      </c>
      <c r="AR65">
        <v>0</v>
      </c>
      <c r="AS65">
        <v>1.7852701877033925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4.2081369999999998</v>
      </c>
      <c r="AZ65">
        <v>5.1521189999999999</v>
      </c>
      <c r="BA65">
        <v>3.4033350000000002</v>
      </c>
      <c r="BB65">
        <v>1.398855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85.429786418937297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1.4400100506019891</v>
      </c>
      <c r="L66">
        <v>4.8200278010093722</v>
      </c>
      <c r="M66">
        <v>2.1400387892529493</v>
      </c>
      <c r="N66">
        <v>2.8397926264608029</v>
      </c>
      <c r="O66">
        <v>3.1601086073230267</v>
      </c>
      <c r="P66">
        <v>4.4100119824433062</v>
      </c>
      <c r="Q66">
        <v>0.39002568773704172</v>
      </c>
      <c r="R66">
        <v>0.63969774824281145</v>
      </c>
      <c r="S66">
        <v>0.62983624025559104</v>
      </c>
      <c r="T66">
        <v>0.96319999999999995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4.5356074829049398</v>
      </c>
      <c r="AC66">
        <v>2.9103730020743472</v>
      </c>
      <c r="AD66">
        <v>3.5450365713702148</v>
      </c>
      <c r="AE66">
        <v>0</v>
      </c>
      <c r="AF66">
        <v>0.75746494134295428</v>
      </c>
      <c r="AG66">
        <v>4.6508853184401175</v>
      </c>
      <c r="AH66">
        <v>13.595768371002174</v>
      </c>
      <c r="AI66">
        <v>1.9127894550726905</v>
      </c>
      <c r="AJ66">
        <v>0</v>
      </c>
      <c r="AK66">
        <v>8.3734261506910244</v>
      </c>
      <c r="AL66">
        <v>0</v>
      </c>
      <c r="AM66">
        <v>0</v>
      </c>
      <c r="AN66">
        <v>5.8658903053317966E-2</v>
      </c>
      <c r="AO66">
        <v>0</v>
      </c>
      <c r="AP66">
        <v>0</v>
      </c>
      <c r="AQ66">
        <v>7.7093105019552457</v>
      </c>
      <c r="AR66">
        <v>0</v>
      </c>
      <c r="AS66">
        <v>1.7852701877033925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4.2081369999999998</v>
      </c>
      <c r="AZ66">
        <v>5.1521189999999999</v>
      </c>
      <c r="BA66">
        <v>3.4033350000000002</v>
      </c>
      <c r="BB66">
        <v>1.398855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85.429786418937297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1.4399959820494339</v>
      </c>
      <c r="L67">
        <v>4.8200278010093722</v>
      </c>
      <c r="M67">
        <v>2.1400387892529493</v>
      </c>
      <c r="N67">
        <v>2.8397766575075511</v>
      </c>
      <c r="O67">
        <v>3.1601138501018333</v>
      </c>
      <c r="P67">
        <v>4.4100119824433062</v>
      </c>
      <c r="Q67">
        <v>0.39002568773704172</v>
      </c>
      <c r="R67">
        <v>0.63969774824281145</v>
      </c>
      <c r="S67">
        <v>0.62983624025559104</v>
      </c>
      <c r="T67">
        <v>0.96319999999999995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4.5356074829049398</v>
      </c>
      <c r="AC67">
        <v>2.9103730020743472</v>
      </c>
      <c r="AD67">
        <v>3.5450365713702148</v>
      </c>
      <c r="AE67">
        <v>0</v>
      </c>
      <c r="AF67">
        <v>0.75746494134295428</v>
      </c>
      <c r="AG67">
        <v>4.6508853184401175</v>
      </c>
      <c r="AH67">
        <v>13.595768371002174</v>
      </c>
      <c r="AI67">
        <v>1.9127894550726905</v>
      </c>
      <c r="AJ67">
        <v>0</v>
      </c>
      <c r="AK67">
        <v>8.3734261506910244</v>
      </c>
      <c r="AL67">
        <v>0</v>
      </c>
      <c r="AM67">
        <v>0.50497633786961882</v>
      </c>
      <c r="AN67">
        <v>5.8658903053317966E-2</v>
      </c>
      <c r="AO67">
        <v>0</v>
      </c>
      <c r="AP67">
        <v>0</v>
      </c>
      <c r="AQ67">
        <v>7.7093105019552457</v>
      </c>
      <c r="AR67">
        <v>0</v>
      </c>
      <c r="AS67">
        <v>1.7852701877033925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4.2081369999999998</v>
      </c>
      <c r="AZ67">
        <v>5.1521189999999999</v>
      </c>
      <c r="BA67">
        <v>3.4033350000000002</v>
      </c>
      <c r="BB67">
        <v>1.398855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85.934737962079922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1.4399959820494339</v>
      </c>
      <c r="L68">
        <v>4.8200278010093722</v>
      </c>
      <c r="M68">
        <v>2.1400387892529493</v>
      </c>
      <c r="N68">
        <v>2.8397766575075511</v>
      </c>
      <c r="O68">
        <v>3.1601138501018333</v>
      </c>
      <c r="P68">
        <v>4.4100119824433062</v>
      </c>
      <c r="Q68">
        <v>0.39002568773704172</v>
      </c>
      <c r="R68">
        <v>0.63969774824281145</v>
      </c>
      <c r="S68">
        <v>0.62983624025559104</v>
      </c>
      <c r="T68">
        <v>0.96319999999999995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4.5356074829049398</v>
      </c>
      <c r="AC68">
        <v>2.9103730020743472</v>
      </c>
      <c r="AD68">
        <v>3.5450365713702148</v>
      </c>
      <c r="AE68">
        <v>0</v>
      </c>
      <c r="AF68">
        <v>0.75746494134295428</v>
      </c>
      <c r="AG68">
        <v>4.6508853184401175</v>
      </c>
      <c r="AH68">
        <v>13.595768371002174</v>
      </c>
      <c r="AI68">
        <v>1.9127894550726905</v>
      </c>
      <c r="AJ68">
        <v>0</v>
      </c>
      <c r="AK68">
        <v>8.3734261506910244</v>
      </c>
      <c r="AL68">
        <v>0</v>
      </c>
      <c r="AM68">
        <v>1.0099528564299514</v>
      </c>
      <c r="AN68">
        <v>5.8658903053317966E-2</v>
      </c>
      <c r="AO68">
        <v>0</v>
      </c>
      <c r="AP68">
        <v>0</v>
      </c>
      <c r="AQ68">
        <v>7.7093105019552457</v>
      </c>
      <c r="AR68">
        <v>0</v>
      </c>
      <c r="AS68">
        <v>1.7852701877033925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4.2081369999999998</v>
      </c>
      <c r="AZ68">
        <v>5.1521189999999999</v>
      </c>
      <c r="BA68">
        <v>3.4033350000000002</v>
      </c>
      <c r="BB68">
        <v>1.398855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86.439714480640248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1.4399959820494339</v>
      </c>
      <c r="L69">
        <v>4.8200278010093722</v>
      </c>
      <c r="M69">
        <v>2.1400387892529493</v>
      </c>
      <c r="N69">
        <v>2.8397766575075511</v>
      </c>
      <c r="O69">
        <v>3.1601138501018333</v>
      </c>
      <c r="P69">
        <v>4.4100119824433062</v>
      </c>
      <c r="Q69">
        <v>0.39002568773704172</v>
      </c>
      <c r="R69">
        <v>0.63969774824281145</v>
      </c>
      <c r="S69">
        <v>0.62983624025559104</v>
      </c>
      <c r="T69">
        <v>0.96319999999999995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4.5356074829049398</v>
      </c>
      <c r="AC69">
        <v>2.9103730020743472</v>
      </c>
      <c r="AD69">
        <v>3.5450365713702148</v>
      </c>
      <c r="AE69">
        <v>0</v>
      </c>
      <c r="AF69">
        <v>0.75746494134295428</v>
      </c>
      <c r="AG69">
        <v>4.6508853184401175</v>
      </c>
      <c r="AH69">
        <v>13.595768371002174</v>
      </c>
      <c r="AI69">
        <v>1.9127894550726905</v>
      </c>
      <c r="AJ69">
        <v>0</v>
      </c>
      <c r="AK69">
        <v>8.3734261506910244</v>
      </c>
      <c r="AL69">
        <v>0</v>
      </c>
      <c r="AM69">
        <v>1.3548926035725062</v>
      </c>
      <c r="AN69">
        <v>5.8658903053317966E-2</v>
      </c>
      <c r="AO69">
        <v>0</v>
      </c>
      <c r="AP69">
        <v>0</v>
      </c>
      <c r="AQ69">
        <v>7.7093105019552457</v>
      </c>
      <c r="AR69">
        <v>0</v>
      </c>
      <c r="AS69">
        <v>1.7852701877033925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4.2081369999999998</v>
      </c>
      <c r="AZ69">
        <v>5.1521189999999999</v>
      </c>
      <c r="BA69">
        <v>3.4033350000000002</v>
      </c>
      <c r="BB69">
        <v>1.398855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86.784654227782809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1.4399959820494339</v>
      </c>
      <c r="L70">
        <v>4.8200278010093722</v>
      </c>
      <c r="M70">
        <v>2.1400387892529493</v>
      </c>
      <c r="N70">
        <v>2.8397766575075511</v>
      </c>
      <c r="O70">
        <v>3.1601138501018333</v>
      </c>
      <c r="P70">
        <v>4.4100119824433062</v>
      </c>
      <c r="Q70">
        <v>0.39002568773704172</v>
      </c>
      <c r="R70">
        <v>0.63969774824281145</v>
      </c>
      <c r="S70">
        <v>0.62983624025559104</v>
      </c>
      <c r="T70">
        <v>0.96319999999999995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4.5356074829049398</v>
      </c>
      <c r="AC70">
        <v>2.9103730020743472</v>
      </c>
      <c r="AD70">
        <v>3.5450365713702148</v>
      </c>
      <c r="AE70">
        <v>0</v>
      </c>
      <c r="AF70">
        <v>0.75746494134295428</v>
      </c>
      <c r="AG70">
        <v>4.6508853184401175</v>
      </c>
      <c r="AH70">
        <v>13.595768371002174</v>
      </c>
      <c r="AI70">
        <v>1.9127894550726905</v>
      </c>
      <c r="AJ70">
        <v>0</v>
      </c>
      <c r="AK70">
        <v>8.3734261506910244</v>
      </c>
      <c r="AL70">
        <v>0</v>
      </c>
      <c r="AM70">
        <v>1.3548926035725062</v>
      </c>
      <c r="AN70">
        <v>5.8658903053317966E-2</v>
      </c>
      <c r="AO70">
        <v>0</v>
      </c>
      <c r="AP70">
        <v>0</v>
      </c>
      <c r="AQ70">
        <v>7.7093105019552457</v>
      </c>
      <c r="AR70">
        <v>0</v>
      </c>
      <c r="AS70">
        <v>1.7852701877033925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4.2081369999999998</v>
      </c>
      <c r="AZ70">
        <v>5.1521189999999999</v>
      </c>
      <c r="BA70">
        <v>3.4033350000000002</v>
      </c>
      <c r="BB70">
        <v>1.398855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86.784654227782809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1.4399959820494339</v>
      </c>
      <c r="L71">
        <v>4.8200278010093722</v>
      </c>
      <c r="M71">
        <v>2.1400387892529493</v>
      </c>
      <c r="N71">
        <v>2.8397926264608029</v>
      </c>
      <c r="O71">
        <v>3.1601086073230267</v>
      </c>
      <c r="P71">
        <v>4.4100119824433062</v>
      </c>
      <c r="Q71">
        <v>0.39007085880077363</v>
      </c>
      <c r="R71">
        <v>0.63969774824281145</v>
      </c>
      <c r="S71">
        <v>0.62983624025559104</v>
      </c>
      <c r="T71">
        <v>0.96319999999999995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4.5356074829049398</v>
      </c>
      <c r="AC71">
        <v>2.9103730020743472</v>
      </c>
      <c r="AD71">
        <v>3.5450365713702148</v>
      </c>
      <c r="AE71">
        <v>0</v>
      </c>
      <c r="AF71">
        <v>0.75746494134295428</v>
      </c>
      <c r="AG71">
        <v>4.6508853184401175</v>
      </c>
      <c r="AH71">
        <v>13.595768371002174</v>
      </c>
      <c r="AI71">
        <v>2.9329439315940697</v>
      </c>
      <c r="AJ71">
        <v>0</v>
      </c>
      <c r="AK71">
        <v>8.3734261506910244</v>
      </c>
      <c r="AL71">
        <v>0</v>
      </c>
      <c r="AM71">
        <v>1.3548926035725062</v>
      </c>
      <c r="AN71">
        <v>5.8658903053317966E-2</v>
      </c>
      <c r="AO71">
        <v>0</v>
      </c>
      <c r="AP71">
        <v>0</v>
      </c>
      <c r="AQ71">
        <v>7.7093105019552457</v>
      </c>
      <c r="AR71">
        <v>0</v>
      </c>
      <c r="AS71">
        <v>1.7852701877033925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4.2081369999999998</v>
      </c>
      <c r="AZ71">
        <v>5.1521189999999999</v>
      </c>
      <c r="BA71">
        <v>3.4033350000000002</v>
      </c>
      <c r="BB71">
        <v>1.398855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87.804864601542349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1.439996195089728</v>
      </c>
      <c r="L72">
        <v>4.8200278010093722</v>
      </c>
      <c r="M72">
        <v>2.1400387892529493</v>
      </c>
      <c r="N72">
        <v>2.8397926264608029</v>
      </c>
      <c r="O72">
        <v>3.1601086073230267</v>
      </c>
      <c r="P72">
        <v>4.4098359028952343</v>
      </c>
      <c r="Q72">
        <v>0.39007085880077363</v>
      </c>
      <c r="R72">
        <v>0.63969774824281145</v>
      </c>
      <c r="S72">
        <v>0.62983624025559104</v>
      </c>
      <c r="T72">
        <v>0.96319999999999995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4.5356074829049398</v>
      </c>
      <c r="AC72">
        <v>2.9103730020743472</v>
      </c>
      <c r="AD72">
        <v>3.5450365713702148</v>
      </c>
      <c r="AE72">
        <v>0</v>
      </c>
      <c r="AF72">
        <v>0.75746494134295428</v>
      </c>
      <c r="AG72">
        <v>4.6508853184401175</v>
      </c>
      <c r="AH72">
        <v>13.595768371002174</v>
      </c>
      <c r="AI72">
        <v>2.9329439315940697</v>
      </c>
      <c r="AJ72">
        <v>0</v>
      </c>
      <c r="AK72">
        <v>8.3734261506910244</v>
      </c>
      <c r="AL72">
        <v>0</v>
      </c>
      <c r="AM72">
        <v>1.3548926035725062</v>
      </c>
      <c r="AN72">
        <v>5.8658903053317966E-2</v>
      </c>
      <c r="AO72">
        <v>0</v>
      </c>
      <c r="AP72">
        <v>0</v>
      </c>
      <c r="AQ72">
        <v>7.7093105019552457</v>
      </c>
      <c r="AR72">
        <v>0</v>
      </c>
      <c r="AS72">
        <v>1.7852701877033925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4.2081369999999998</v>
      </c>
      <c r="AZ72">
        <v>5.1521189999999999</v>
      </c>
      <c r="BA72">
        <v>3.4033350000000002</v>
      </c>
      <c r="BB72">
        <v>1.398855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87.80468873503456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1.4399963866758672</v>
      </c>
      <c r="L73">
        <v>4.8200278010093722</v>
      </c>
      <c r="M73">
        <v>2.1400387892529493</v>
      </c>
      <c r="N73">
        <v>2.8397926264608029</v>
      </c>
      <c r="O73">
        <v>3.1601086073230267</v>
      </c>
      <c r="P73">
        <v>4.4100119824433062</v>
      </c>
      <c r="Q73">
        <v>0.39007085880077363</v>
      </c>
      <c r="R73">
        <v>0.63969774824281145</v>
      </c>
      <c r="S73">
        <v>0.62983624025559104</v>
      </c>
      <c r="T73">
        <v>0.96319999999999995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4.5356074829049398</v>
      </c>
      <c r="AC73">
        <v>2.9103730020743472</v>
      </c>
      <c r="AD73">
        <v>3.5450365713702148</v>
      </c>
      <c r="AE73">
        <v>0</v>
      </c>
      <c r="AF73">
        <v>1.5149300454957961</v>
      </c>
      <c r="AG73">
        <v>4.6508853184401175</v>
      </c>
      <c r="AH73">
        <v>13.595768371002174</v>
      </c>
      <c r="AI73">
        <v>2.9329439315940697</v>
      </c>
      <c r="AJ73">
        <v>0</v>
      </c>
      <c r="AK73">
        <v>8.3734261506910244</v>
      </c>
      <c r="AL73">
        <v>0</v>
      </c>
      <c r="AM73">
        <v>1.3548926035725062</v>
      </c>
      <c r="AN73">
        <v>5.8658903053317966E-2</v>
      </c>
      <c r="AO73">
        <v>0</v>
      </c>
      <c r="AP73">
        <v>0</v>
      </c>
      <c r="AQ73">
        <v>7.7093105019552457</v>
      </c>
      <c r="AR73">
        <v>0</v>
      </c>
      <c r="AS73">
        <v>2.1040684515074637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4.2081369999999998</v>
      </c>
      <c r="AZ73">
        <v>5.1521189999999999</v>
      </c>
      <c r="BA73">
        <v>3.4033350000000002</v>
      </c>
      <c r="BB73">
        <v>1.398855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88.881128374125694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1.4399967172628654</v>
      </c>
      <c r="L74">
        <v>4.8200278010093722</v>
      </c>
      <c r="M74">
        <v>2.1400387892529493</v>
      </c>
      <c r="N74">
        <v>2.8397926264608029</v>
      </c>
      <c r="O74">
        <v>3.1601086073230267</v>
      </c>
      <c r="P74">
        <v>4.4100946315989367</v>
      </c>
      <c r="Q74">
        <v>0.39007085880077363</v>
      </c>
      <c r="R74">
        <v>0.63969774824281145</v>
      </c>
      <c r="S74">
        <v>0.62983624025559104</v>
      </c>
      <c r="T74">
        <v>0.96319999999999995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4.5356074829049398</v>
      </c>
      <c r="AC74">
        <v>2.9103730020743472</v>
      </c>
      <c r="AD74">
        <v>3.5450365713702148</v>
      </c>
      <c r="AE74">
        <v>0</v>
      </c>
      <c r="AF74">
        <v>1.5149300454957961</v>
      </c>
      <c r="AG74">
        <v>4.6508853184401175</v>
      </c>
      <c r="AH74">
        <v>13.595768371002174</v>
      </c>
      <c r="AI74">
        <v>2.9329439315940697</v>
      </c>
      <c r="AJ74">
        <v>0</v>
      </c>
      <c r="AK74">
        <v>8.3734261506910244</v>
      </c>
      <c r="AL74">
        <v>0</v>
      </c>
      <c r="AM74">
        <v>1.5118688356798622</v>
      </c>
      <c r="AN74">
        <v>5.8658903053317966E-2</v>
      </c>
      <c r="AO74">
        <v>0</v>
      </c>
      <c r="AP74">
        <v>0</v>
      </c>
      <c r="AQ74">
        <v>7.7093105019552457</v>
      </c>
      <c r="AR74">
        <v>0</v>
      </c>
      <c r="AS74">
        <v>2.1040684515074637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4.2081369999999998</v>
      </c>
      <c r="AZ74">
        <v>5.1521189999999999</v>
      </c>
      <c r="BA74">
        <v>3.4033350000000002</v>
      </c>
      <c r="BB74">
        <v>1.398855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89.038187585975663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1.4400017784172658</v>
      </c>
      <c r="L75">
        <v>4.8200511205772409</v>
      </c>
      <c r="M75">
        <v>2.1400387892529493</v>
      </c>
      <c r="N75">
        <v>2.8397926264608029</v>
      </c>
      <c r="O75">
        <v>3.1601086073230267</v>
      </c>
      <c r="P75">
        <v>4.4100119824433062</v>
      </c>
      <c r="Q75">
        <v>0.39007085880077363</v>
      </c>
      <c r="R75">
        <v>0.63969774824281145</v>
      </c>
      <c r="S75">
        <v>0.62983624025559104</v>
      </c>
      <c r="T75">
        <v>0.96319999999999995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4.5356074829049398</v>
      </c>
      <c r="AC75">
        <v>2.9103730020743472</v>
      </c>
      <c r="AD75">
        <v>3.5450365713702148</v>
      </c>
      <c r="AE75">
        <v>0</v>
      </c>
      <c r="AF75">
        <v>1.5149300454957961</v>
      </c>
      <c r="AG75">
        <v>4.6508853184401175</v>
      </c>
      <c r="AH75">
        <v>13.595768371002174</v>
      </c>
      <c r="AI75">
        <v>2.9329439315940697</v>
      </c>
      <c r="AJ75">
        <v>0</v>
      </c>
      <c r="AK75">
        <v>8.3734261506910244</v>
      </c>
      <c r="AL75">
        <v>0</v>
      </c>
      <c r="AM75">
        <v>1.5118688356798622</v>
      </c>
      <c r="AN75">
        <v>5.8658903053317966E-2</v>
      </c>
      <c r="AO75">
        <v>0</v>
      </c>
      <c r="AP75">
        <v>0</v>
      </c>
      <c r="AQ75">
        <v>7.7093105019552457</v>
      </c>
      <c r="AR75">
        <v>0</v>
      </c>
      <c r="AS75">
        <v>2.1040684515074637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4.2081369999999998</v>
      </c>
      <c r="AZ75">
        <v>5.1521189999999999</v>
      </c>
      <c r="BA75">
        <v>3.4033350000000002</v>
      </c>
      <c r="BB75">
        <v>1.398855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89.038133317542304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1.4400017784172658</v>
      </c>
      <c r="L76">
        <v>4.8200511205772409</v>
      </c>
      <c r="M76">
        <v>2.1400387892529493</v>
      </c>
      <c r="N76">
        <v>2.8397926264608029</v>
      </c>
      <c r="O76">
        <v>3.1601086073230267</v>
      </c>
      <c r="P76">
        <v>4.4100119824433062</v>
      </c>
      <c r="Q76">
        <v>0.39007085880077363</v>
      </c>
      <c r="R76">
        <v>0.63969774824281145</v>
      </c>
      <c r="S76">
        <v>0.62983624025559104</v>
      </c>
      <c r="T76">
        <v>0.96319999999999995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4.5356074829049398</v>
      </c>
      <c r="AC76">
        <v>2.9103730020743472</v>
      </c>
      <c r="AD76">
        <v>3.5450365713702148</v>
      </c>
      <c r="AE76">
        <v>0</v>
      </c>
      <c r="AF76">
        <v>2.2723949868387505</v>
      </c>
      <c r="AG76">
        <v>4.6508853184401175</v>
      </c>
      <c r="AH76">
        <v>13.595768371002174</v>
      </c>
      <c r="AI76">
        <v>3.3155018602895865</v>
      </c>
      <c r="AJ76">
        <v>0</v>
      </c>
      <c r="AK76">
        <v>8.3734261506910244</v>
      </c>
      <c r="AL76">
        <v>0</v>
      </c>
      <c r="AM76">
        <v>1.5118688356798622</v>
      </c>
      <c r="AN76">
        <v>5.8658903053317966E-2</v>
      </c>
      <c r="AO76">
        <v>0</v>
      </c>
      <c r="AP76">
        <v>0</v>
      </c>
      <c r="AQ76">
        <v>7.7093105019552457</v>
      </c>
      <c r="AR76">
        <v>0</v>
      </c>
      <c r="AS76">
        <v>2.1040684515074637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4.2081369999999998</v>
      </c>
      <c r="AZ76">
        <v>5.1521189999999999</v>
      </c>
      <c r="BA76">
        <v>3.4033350000000002</v>
      </c>
      <c r="BB76">
        <v>1.398855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90.178156187580782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1.4400017784172658</v>
      </c>
      <c r="L77">
        <v>4.8200511205772409</v>
      </c>
      <c r="M77">
        <v>2.1400387892529493</v>
      </c>
      <c r="N77">
        <v>2.8397926264608029</v>
      </c>
      <c r="O77">
        <v>3.1601086073230267</v>
      </c>
      <c r="P77">
        <v>4.4099364260649514</v>
      </c>
      <c r="Q77">
        <v>0.39007085880077363</v>
      </c>
      <c r="R77">
        <v>0.63969774824281145</v>
      </c>
      <c r="S77">
        <v>0.62983624025559104</v>
      </c>
      <c r="T77">
        <v>0.96319999999999995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4.5356074829049398</v>
      </c>
      <c r="AC77">
        <v>2.9103730020743472</v>
      </c>
      <c r="AD77">
        <v>3.5450365713702148</v>
      </c>
      <c r="AE77">
        <v>0</v>
      </c>
      <c r="AF77">
        <v>3.0298600095866486</v>
      </c>
      <c r="AG77">
        <v>4.6508853184401175</v>
      </c>
      <c r="AH77">
        <v>13.595768371002174</v>
      </c>
      <c r="AI77">
        <v>3.3155018602895865</v>
      </c>
      <c r="AJ77">
        <v>0</v>
      </c>
      <c r="AK77">
        <v>8.3734261506910244</v>
      </c>
      <c r="AL77">
        <v>0</v>
      </c>
      <c r="AM77">
        <v>1.5118688356798622</v>
      </c>
      <c r="AN77">
        <v>5.8658903053317966E-2</v>
      </c>
      <c r="AO77">
        <v>0</v>
      </c>
      <c r="AP77">
        <v>0</v>
      </c>
      <c r="AQ77">
        <v>7.7766407220203062</v>
      </c>
      <c r="AR77">
        <v>0</v>
      </c>
      <c r="AS77">
        <v>2.1040684515074637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4.2081369999999998</v>
      </c>
      <c r="AZ77">
        <v>5.1521189999999999</v>
      </c>
      <c r="BA77">
        <v>3.4033350000000002</v>
      </c>
      <c r="BB77">
        <v>1.398855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91.002875874015402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1.4400017784172658</v>
      </c>
      <c r="L78">
        <v>4.8200511205772409</v>
      </c>
      <c r="M78">
        <v>2.1400387892529493</v>
      </c>
      <c r="N78">
        <v>2.8397926264608029</v>
      </c>
      <c r="O78">
        <v>3.1601086073230267</v>
      </c>
      <c r="P78">
        <v>4.4099364260649514</v>
      </c>
      <c r="Q78">
        <v>0.39007085880077363</v>
      </c>
      <c r="R78">
        <v>0.63969774824281145</v>
      </c>
      <c r="S78">
        <v>0.62983624025559104</v>
      </c>
      <c r="T78">
        <v>0.96319999999999995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4.6825098551857351</v>
      </c>
      <c r="AC78">
        <v>2.9103730020743472</v>
      </c>
      <c r="AD78">
        <v>3.634300031371799</v>
      </c>
      <c r="AE78">
        <v>4.9135736351376469</v>
      </c>
      <c r="AF78">
        <v>3.3328460349667961</v>
      </c>
      <c r="AG78">
        <v>4.6508853184401175</v>
      </c>
      <c r="AH78">
        <v>13.751509351041394</v>
      </c>
      <c r="AI78">
        <v>3.3155018602895865</v>
      </c>
      <c r="AJ78">
        <v>0</v>
      </c>
      <c r="AK78">
        <v>8.3734261506910244</v>
      </c>
      <c r="AL78">
        <v>0</v>
      </c>
      <c r="AM78">
        <v>1.5118688356798622</v>
      </c>
      <c r="AN78">
        <v>5.8658903053317966E-2</v>
      </c>
      <c r="AO78">
        <v>0</v>
      </c>
      <c r="AP78">
        <v>0</v>
      </c>
      <c r="AQ78">
        <v>7.7766407220203062</v>
      </c>
      <c r="AR78">
        <v>0</v>
      </c>
      <c r="AS78">
        <v>2.1040684515074637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4.2846489999999999</v>
      </c>
      <c r="AZ78">
        <v>5.1521189999999999</v>
      </c>
      <c r="BA78">
        <v>3.492693</v>
      </c>
      <c r="BB78">
        <v>1.398855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96.777212346854796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2.8199908293858296</v>
      </c>
      <c r="L79">
        <v>4.8200511205772409</v>
      </c>
      <c r="M79">
        <v>2.1400387892529493</v>
      </c>
      <c r="N79">
        <v>2.8397926264608029</v>
      </c>
      <c r="O79">
        <v>3.1601086073230267</v>
      </c>
      <c r="P79">
        <v>4.4099364260649514</v>
      </c>
      <c r="Q79">
        <v>0.39007085880077363</v>
      </c>
      <c r="R79">
        <v>0.63969774824281145</v>
      </c>
      <c r="S79">
        <v>0.62983624025559104</v>
      </c>
      <c r="T79">
        <v>1.513957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4.6825098551857351</v>
      </c>
      <c r="AC79">
        <v>2.9103730020743472</v>
      </c>
      <c r="AD79">
        <v>3.634300031371799</v>
      </c>
      <c r="AE79">
        <v>4.9135736351376469</v>
      </c>
      <c r="AF79">
        <v>3.3328460349667961</v>
      </c>
      <c r="AG79">
        <v>4.6508853184401175</v>
      </c>
      <c r="AH79">
        <v>13.751509351041394</v>
      </c>
      <c r="AI79">
        <v>4.84573338666676</v>
      </c>
      <c r="AJ79">
        <v>0</v>
      </c>
      <c r="AK79">
        <v>8.3734261506910244</v>
      </c>
      <c r="AL79">
        <v>0</v>
      </c>
      <c r="AM79">
        <v>1.5118688356798622</v>
      </c>
      <c r="AN79">
        <v>5.8658903053317966E-2</v>
      </c>
      <c r="AO79">
        <v>0</v>
      </c>
      <c r="AP79">
        <v>0</v>
      </c>
      <c r="AQ79">
        <v>7.7766407220203062</v>
      </c>
      <c r="AR79">
        <v>0</v>
      </c>
      <c r="AS79">
        <v>2.1040684515074637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4.2846489999999999</v>
      </c>
      <c r="AZ79">
        <v>5.1521189999999999</v>
      </c>
      <c r="BA79">
        <v>3.492693</v>
      </c>
      <c r="BB79">
        <v>2.703344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101.54267892420054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2.8199908293858296</v>
      </c>
      <c r="L80">
        <v>4.8200511205772409</v>
      </c>
      <c r="M80">
        <v>2.1400387892529493</v>
      </c>
      <c r="N80">
        <v>2.8397926264608029</v>
      </c>
      <c r="O80">
        <v>3.1601086073230267</v>
      </c>
      <c r="P80">
        <v>4.4099364260649514</v>
      </c>
      <c r="Q80">
        <v>0.39007085880077363</v>
      </c>
      <c r="R80">
        <v>0.63969774824281145</v>
      </c>
      <c r="S80">
        <v>0.62983624025559104</v>
      </c>
      <c r="T80">
        <v>1.560384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4.6825098551857351</v>
      </c>
      <c r="AC80">
        <v>2.9103730020743472</v>
      </c>
      <c r="AD80">
        <v>3.634300031371799</v>
      </c>
      <c r="AE80">
        <v>4.9135736351376469</v>
      </c>
      <c r="AF80">
        <v>3.3328460349667961</v>
      </c>
      <c r="AG80">
        <v>4.6508853184401175</v>
      </c>
      <c r="AH80">
        <v>13.751509351041394</v>
      </c>
      <c r="AI80">
        <v>4.84573338666676</v>
      </c>
      <c r="AJ80">
        <v>0</v>
      </c>
      <c r="AK80">
        <v>8.3734261506910244</v>
      </c>
      <c r="AL80">
        <v>0</v>
      </c>
      <c r="AM80">
        <v>1.5118688356798622</v>
      </c>
      <c r="AN80">
        <v>5.8658903053317966E-2</v>
      </c>
      <c r="AO80">
        <v>0</v>
      </c>
      <c r="AP80">
        <v>0</v>
      </c>
      <c r="AQ80">
        <v>7.7766407220203062</v>
      </c>
      <c r="AR80">
        <v>0</v>
      </c>
      <c r="AS80">
        <v>2.1040684515074637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4.2846489999999999</v>
      </c>
      <c r="AZ80">
        <v>5.1521189999999999</v>
      </c>
      <c r="BA80">
        <v>3.492693</v>
      </c>
      <c r="BB80">
        <v>2.703344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101.58910592420054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2.8199908293858296</v>
      </c>
      <c r="L81">
        <v>4.8200511205772409</v>
      </c>
      <c r="M81">
        <v>2.1400387892529493</v>
      </c>
      <c r="N81">
        <v>2.8397926264608029</v>
      </c>
      <c r="O81">
        <v>3.1601086073230267</v>
      </c>
      <c r="P81">
        <v>4.4099364260649514</v>
      </c>
      <c r="Q81">
        <v>0.39007085880077363</v>
      </c>
      <c r="R81">
        <v>0.63969774824281145</v>
      </c>
      <c r="S81">
        <v>0.62983624025559104</v>
      </c>
      <c r="T81">
        <v>1.560384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4.6825098551857351</v>
      </c>
      <c r="AC81">
        <v>2.9103730020743472</v>
      </c>
      <c r="AD81">
        <v>3.634300031371799</v>
      </c>
      <c r="AE81">
        <v>4.9135736351376469</v>
      </c>
      <c r="AF81">
        <v>3.3328460349667961</v>
      </c>
      <c r="AG81">
        <v>4.6508853184401175</v>
      </c>
      <c r="AH81">
        <v>13.751509351041394</v>
      </c>
      <c r="AI81">
        <v>4.84573338666676</v>
      </c>
      <c r="AJ81">
        <v>0</v>
      </c>
      <c r="AK81">
        <v>8.3734261506910244</v>
      </c>
      <c r="AL81">
        <v>0</v>
      </c>
      <c r="AM81">
        <v>1.5118688356798622</v>
      </c>
      <c r="AN81">
        <v>5.8658903053317966E-2</v>
      </c>
      <c r="AO81">
        <v>0</v>
      </c>
      <c r="AP81">
        <v>0</v>
      </c>
      <c r="AQ81">
        <v>7.7766407220203062</v>
      </c>
      <c r="AR81">
        <v>0</v>
      </c>
      <c r="AS81">
        <v>2.1040684515074637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4.2846489999999999</v>
      </c>
      <c r="AZ81">
        <v>5.1521189999999999</v>
      </c>
      <c r="BA81">
        <v>3.492693</v>
      </c>
      <c r="BB81">
        <v>2.703344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101.58910592420054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2.8199908293858296</v>
      </c>
      <c r="L82">
        <v>4.8200511205772409</v>
      </c>
      <c r="M82">
        <v>2.1400387892529493</v>
      </c>
      <c r="N82">
        <v>2.8397926264608029</v>
      </c>
      <c r="O82">
        <v>3.1601086073230267</v>
      </c>
      <c r="P82">
        <v>4.4099364260649514</v>
      </c>
      <c r="Q82">
        <v>0.39007085880077363</v>
      </c>
      <c r="R82">
        <v>0.63969774824281145</v>
      </c>
      <c r="S82">
        <v>0.62983624025559104</v>
      </c>
      <c r="T82">
        <v>1.560384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4.6825098551857351</v>
      </c>
      <c r="AC82">
        <v>2.9103730020743472</v>
      </c>
      <c r="AD82">
        <v>3.634300031371799</v>
      </c>
      <c r="AE82">
        <v>4.9135736351376469</v>
      </c>
      <c r="AF82">
        <v>3.3328460349667961</v>
      </c>
      <c r="AG82">
        <v>4.6508853184401175</v>
      </c>
      <c r="AH82">
        <v>13.751509351041394</v>
      </c>
      <c r="AI82">
        <v>3.1879825507244139</v>
      </c>
      <c r="AJ82">
        <v>0</v>
      </c>
      <c r="AK82">
        <v>8.3734261506910244</v>
      </c>
      <c r="AL82">
        <v>0</v>
      </c>
      <c r="AM82">
        <v>1.5118688356798622</v>
      </c>
      <c r="AN82">
        <v>5.8658903053317966E-2</v>
      </c>
      <c r="AO82">
        <v>0</v>
      </c>
      <c r="AP82">
        <v>0</v>
      </c>
      <c r="AQ82">
        <v>7.7766407220203062</v>
      </c>
      <c r="AR82">
        <v>0</v>
      </c>
      <c r="AS82">
        <v>2.1040684515074637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4.2846489999999999</v>
      </c>
      <c r="AZ82">
        <v>5.1521189999999999</v>
      </c>
      <c r="BA82">
        <v>3.492693</v>
      </c>
      <c r="BB82">
        <v>2.703344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99.931355088258186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2.8199958801730718</v>
      </c>
      <c r="L83">
        <v>4.8200511205772409</v>
      </c>
      <c r="M83">
        <v>2.1400387892529493</v>
      </c>
      <c r="N83">
        <v>2.8397926264608029</v>
      </c>
      <c r="O83">
        <v>3.1601086073230267</v>
      </c>
      <c r="P83">
        <v>4.4099364260649514</v>
      </c>
      <c r="Q83">
        <v>0.38959718019801975</v>
      </c>
      <c r="R83">
        <v>0.59970492433957412</v>
      </c>
      <c r="S83">
        <v>0.62032445293466221</v>
      </c>
      <c r="T83">
        <v>1.560384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4.6825098551857351</v>
      </c>
      <c r="AC83">
        <v>2.9103730020743472</v>
      </c>
      <c r="AD83">
        <v>3.634300031371799</v>
      </c>
      <c r="AE83">
        <v>4.9135736351376469</v>
      </c>
      <c r="AF83">
        <v>3.3328460349667961</v>
      </c>
      <c r="AG83">
        <v>4.6508853184401175</v>
      </c>
      <c r="AH83">
        <v>13.751509351041394</v>
      </c>
      <c r="AI83">
        <v>4.4631754579712428</v>
      </c>
      <c r="AJ83">
        <v>0</v>
      </c>
      <c r="AK83">
        <v>8.3734261506910244</v>
      </c>
      <c r="AL83">
        <v>0</v>
      </c>
      <c r="AM83">
        <v>1.5118688356798622</v>
      </c>
      <c r="AN83">
        <v>5.8658903053317966E-2</v>
      </c>
      <c r="AO83">
        <v>0</v>
      </c>
      <c r="AP83">
        <v>0</v>
      </c>
      <c r="AQ83">
        <v>7.7766407220203062</v>
      </c>
      <c r="AR83">
        <v>0</v>
      </c>
      <c r="AS83">
        <v>2.5503860208331623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4.2846489999999999</v>
      </c>
      <c r="AZ83">
        <v>5.1521189999999999</v>
      </c>
      <c r="BA83">
        <v>3.492693</v>
      </c>
      <c r="BB83">
        <v>2.703344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101.60289232579105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2.8199958801730718</v>
      </c>
      <c r="L84">
        <v>4.8200511205772409</v>
      </c>
      <c r="M84">
        <v>2.1400387892529493</v>
      </c>
      <c r="N84">
        <v>2.8397926264608029</v>
      </c>
      <c r="O84">
        <v>3.1601086073230267</v>
      </c>
      <c r="P84">
        <v>4.4099364260649514</v>
      </c>
      <c r="Q84">
        <v>0.38959718019801975</v>
      </c>
      <c r="R84">
        <v>0.63984567791706837</v>
      </c>
      <c r="S84">
        <v>0.63033344407894742</v>
      </c>
      <c r="T84">
        <v>1.560384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4.6825098551857351</v>
      </c>
      <c r="AC84">
        <v>2.9103730020743472</v>
      </c>
      <c r="AD84">
        <v>3.634300031371799</v>
      </c>
      <c r="AE84">
        <v>4.9135736351376469</v>
      </c>
      <c r="AF84">
        <v>3.3328460349667961</v>
      </c>
      <c r="AG84">
        <v>4.6508853184401175</v>
      </c>
      <c r="AH84">
        <v>13.751509351041394</v>
      </c>
      <c r="AI84">
        <v>4.4631754579712428</v>
      </c>
      <c r="AJ84">
        <v>0</v>
      </c>
      <c r="AK84">
        <v>8.3734261506910244</v>
      </c>
      <c r="AL84">
        <v>0</v>
      </c>
      <c r="AM84">
        <v>1.5118688356798622</v>
      </c>
      <c r="AN84">
        <v>5.8658903053317966E-2</v>
      </c>
      <c r="AO84">
        <v>0</v>
      </c>
      <c r="AP84">
        <v>0</v>
      </c>
      <c r="AQ84">
        <v>7.7766407220203062</v>
      </c>
      <c r="AR84">
        <v>0</v>
      </c>
      <c r="AS84">
        <v>2.5503860208331623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4.2846489999999999</v>
      </c>
      <c r="AZ84">
        <v>5.1521189999999999</v>
      </c>
      <c r="BA84">
        <v>3.492693</v>
      </c>
      <c r="BB84">
        <v>2.703344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101.65304207051283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2.8199958801730718</v>
      </c>
      <c r="L85">
        <v>4.8200511205772409</v>
      </c>
      <c r="M85">
        <v>2.1400387892529493</v>
      </c>
      <c r="N85">
        <v>2.8397926264608029</v>
      </c>
      <c r="O85">
        <v>3.1601086073230267</v>
      </c>
      <c r="P85">
        <v>4.639993170891251</v>
      </c>
      <c r="Q85">
        <v>0.38959718019801975</v>
      </c>
      <c r="R85">
        <v>0.63984567791706837</v>
      </c>
      <c r="S85">
        <v>0.63033344407894742</v>
      </c>
      <c r="T85">
        <v>1.560384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4.6825098551857351</v>
      </c>
      <c r="AC85">
        <v>2.9103730020743472</v>
      </c>
      <c r="AD85">
        <v>3.634300031371799</v>
      </c>
      <c r="AE85">
        <v>4.9135736351376469</v>
      </c>
      <c r="AF85">
        <v>3.3328460349667961</v>
      </c>
      <c r="AG85">
        <v>4.6508853184401175</v>
      </c>
      <c r="AH85">
        <v>13.751509351041394</v>
      </c>
      <c r="AI85">
        <v>4.4631754579712428</v>
      </c>
      <c r="AJ85">
        <v>0</v>
      </c>
      <c r="AK85">
        <v>8.3734261506910244</v>
      </c>
      <c r="AL85">
        <v>0</v>
      </c>
      <c r="AM85">
        <v>1.5118688356798622</v>
      </c>
      <c r="AN85">
        <v>5.8658903053317966E-2</v>
      </c>
      <c r="AO85">
        <v>0</v>
      </c>
      <c r="AP85">
        <v>0</v>
      </c>
      <c r="AQ85">
        <v>7.7766407220203062</v>
      </c>
      <c r="AR85">
        <v>0</v>
      </c>
      <c r="AS85">
        <v>2.5503860208331623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4.2846489999999999</v>
      </c>
      <c r="AZ85">
        <v>5.1521189999999999</v>
      </c>
      <c r="BA85">
        <v>3.492693</v>
      </c>
      <c r="BB85">
        <v>2.703344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101.88309881533912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2.8199958801730718</v>
      </c>
      <c r="L86">
        <v>4.8199028380828075</v>
      </c>
      <c r="M86">
        <v>2.1400387892529493</v>
      </c>
      <c r="N86">
        <v>2.8397926264608029</v>
      </c>
      <c r="O86">
        <v>3.1601086073230267</v>
      </c>
      <c r="P86">
        <v>4.639993170891251</v>
      </c>
      <c r="Q86">
        <v>0.38959718019801975</v>
      </c>
      <c r="R86">
        <v>0.63984567791706837</v>
      </c>
      <c r="S86">
        <v>0.63033344407894742</v>
      </c>
      <c r="T86">
        <v>1.560384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4.5356074829049398</v>
      </c>
      <c r="AC86">
        <v>2.9103730020743472</v>
      </c>
      <c r="AD86">
        <v>3.5450365713702148</v>
      </c>
      <c r="AE86">
        <v>4.845733386803917</v>
      </c>
      <c r="AF86">
        <v>3.0298600095866486</v>
      </c>
      <c r="AG86">
        <v>4.6508853184401175</v>
      </c>
      <c r="AH86">
        <v>13.595768371002174</v>
      </c>
      <c r="AI86">
        <v>3.1879825507244139</v>
      </c>
      <c r="AJ86">
        <v>0</v>
      </c>
      <c r="AK86">
        <v>8.3734261506910244</v>
      </c>
      <c r="AL86">
        <v>0</v>
      </c>
      <c r="AM86">
        <v>1.5118688356798622</v>
      </c>
      <c r="AN86">
        <v>5.8658903053317966E-2</v>
      </c>
      <c r="AO86">
        <v>0</v>
      </c>
      <c r="AP86">
        <v>0</v>
      </c>
      <c r="AQ86">
        <v>7.7766407220203062</v>
      </c>
      <c r="AR86">
        <v>0</v>
      </c>
      <c r="AS86">
        <v>2.5503860208331623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4.2081369999999998</v>
      </c>
      <c r="AZ86">
        <v>5.1521189999999999</v>
      </c>
      <c r="BA86">
        <v>3.4033350000000002</v>
      </c>
      <c r="BB86">
        <v>2.703344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99.679154539562361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2.8099869014576377</v>
      </c>
      <c r="L87">
        <v>4.8197520645525334</v>
      </c>
      <c r="M87">
        <v>2.1400387892529493</v>
      </c>
      <c r="N87">
        <v>2.8397926264608029</v>
      </c>
      <c r="O87">
        <v>3.1601086073230267</v>
      </c>
      <c r="P87">
        <v>4.639993170891251</v>
      </c>
      <c r="Q87">
        <v>0.38959718019801975</v>
      </c>
      <c r="R87">
        <v>0.63983446334310845</v>
      </c>
      <c r="S87">
        <v>0.63033344407894742</v>
      </c>
      <c r="T87">
        <v>1.560384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4.5356074829049398</v>
      </c>
      <c r="AC87">
        <v>2.9103730020743472</v>
      </c>
      <c r="AD87">
        <v>3.5450365713702148</v>
      </c>
      <c r="AE87">
        <v>4.845733386803917</v>
      </c>
      <c r="AF87">
        <v>3.0298600095866486</v>
      </c>
      <c r="AG87">
        <v>4.6508853184401175</v>
      </c>
      <c r="AH87">
        <v>13.595768371002174</v>
      </c>
      <c r="AI87">
        <v>3.1879825507244139</v>
      </c>
      <c r="AJ87">
        <v>0</v>
      </c>
      <c r="AK87">
        <v>8.3734261506910244</v>
      </c>
      <c r="AL87">
        <v>0</v>
      </c>
      <c r="AM87">
        <v>1.5118688356798622</v>
      </c>
      <c r="AN87">
        <v>5.8658903053317966E-2</v>
      </c>
      <c r="AO87">
        <v>0</v>
      </c>
      <c r="AP87">
        <v>0</v>
      </c>
      <c r="AQ87">
        <v>7.7766407220203062</v>
      </c>
      <c r="AR87">
        <v>0</v>
      </c>
      <c r="AS87">
        <v>2.1678281042682777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4.2081369999999998</v>
      </c>
      <c r="AZ87">
        <v>5.1521189999999999</v>
      </c>
      <c r="BA87">
        <v>3.4033350000000002</v>
      </c>
      <c r="BB87">
        <v>2.703344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99.286425656177826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2.8199825978107822</v>
      </c>
      <c r="L88">
        <v>4.8197293614906833</v>
      </c>
      <c r="M88">
        <v>2.1400387892529493</v>
      </c>
      <c r="N88">
        <v>2.8397926264608029</v>
      </c>
      <c r="O88">
        <v>3.1601086073230267</v>
      </c>
      <c r="P88">
        <v>4.639993170891251</v>
      </c>
      <c r="Q88">
        <v>0.38959718019801975</v>
      </c>
      <c r="R88">
        <v>0.63983446334310845</v>
      </c>
      <c r="S88">
        <v>0.63033344407894742</v>
      </c>
      <c r="T88">
        <v>1.560384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4.5356074829049398</v>
      </c>
      <c r="AC88">
        <v>2.9103730020743472</v>
      </c>
      <c r="AD88">
        <v>3.5450365713702148</v>
      </c>
      <c r="AE88">
        <v>4.845733386803917</v>
      </c>
      <c r="AF88">
        <v>3.0298600095866486</v>
      </c>
      <c r="AG88">
        <v>4.6508853184401175</v>
      </c>
      <c r="AH88">
        <v>13.595768371002174</v>
      </c>
      <c r="AI88">
        <v>3.1879825507244139</v>
      </c>
      <c r="AJ88">
        <v>0</v>
      </c>
      <c r="AK88">
        <v>8.3734261506910244</v>
      </c>
      <c r="AL88">
        <v>0</v>
      </c>
      <c r="AM88">
        <v>1.5118688356798622</v>
      </c>
      <c r="AN88">
        <v>5.8658903053317966E-2</v>
      </c>
      <c r="AO88">
        <v>0</v>
      </c>
      <c r="AP88">
        <v>0</v>
      </c>
      <c r="AQ88">
        <v>7.7766407220203062</v>
      </c>
      <c r="AR88">
        <v>0</v>
      </c>
      <c r="AS88">
        <v>2.1678281042682777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4.2081369999999998</v>
      </c>
      <c r="AZ88">
        <v>5.1521189999999999</v>
      </c>
      <c r="BA88">
        <v>3.4033350000000002</v>
      </c>
      <c r="BB88">
        <v>2.703344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99.296398649469111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2.8199825978107822</v>
      </c>
      <c r="L89">
        <v>4.8197622821580124</v>
      </c>
      <c r="M89">
        <v>2.1400387892529493</v>
      </c>
      <c r="N89">
        <v>2.8397926264608029</v>
      </c>
      <c r="O89">
        <v>3.1601086073230267</v>
      </c>
      <c r="P89">
        <v>4.5499817259978421</v>
      </c>
      <c r="Q89">
        <v>0.38959718019801975</v>
      </c>
      <c r="R89">
        <v>0.63983446334310845</v>
      </c>
      <c r="S89">
        <v>0.63033344407894742</v>
      </c>
      <c r="T89">
        <v>1.560384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4.5356074829049398</v>
      </c>
      <c r="AC89">
        <v>2.9103730020743472</v>
      </c>
      <c r="AD89">
        <v>3.5450365713702148</v>
      </c>
      <c r="AE89">
        <v>4.845733386803917</v>
      </c>
      <c r="AF89">
        <v>3.0298600095866486</v>
      </c>
      <c r="AG89">
        <v>4.6508853184401175</v>
      </c>
      <c r="AH89">
        <v>13.595768371002174</v>
      </c>
      <c r="AI89">
        <v>2.9329439315940697</v>
      </c>
      <c r="AJ89">
        <v>0</v>
      </c>
      <c r="AK89">
        <v>8.3734261506910244</v>
      </c>
      <c r="AL89">
        <v>0</v>
      </c>
      <c r="AM89">
        <v>1.5118688356798622</v>
      </c>
      <c r="AN89">
        <v>5.8658903053317966E-2</v>
      </c>
      <c r="AO89">
        <v>0</v>
      </c>
      <c r="AP89">
        <v>0</v>
      </c>
      <c r="AQ89">
        <v>7.7766407220203062</v>
      </c>
      <c r="AR89">
        <v>0</v>
      </c>
      <c r="AS89">
        <v>1.8490298404642069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4.2081369999999998</v>
      </c>
      <c r="AZ89">
        <v>5.1521189999999999</v>
      </c>
      <c r="BA89">
        <v>3.4033350000000002</v>
      </c>
      <c r="BB89">
        <v>2.703344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98.632583242308627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2.8199825978107822</v>
      </c>
      <c r="L90">
        <v>4.8198357538875598</v>
      </c>
      <c r="M90">
        <v>2.1400387892529493</v>
      </c>
      <c r="N90">
        <v>2.8397926264608029</v>
      </c>
      <c r="O90">
        <v>3.1601086073230267</v>
      </c>
      <c r="P90">
        <v>4.5499817259978421</v>
      </c>
      <c r="Q90">
        <v>0.38959718019801975</v>
      </c>
      <c r="R90">
        <v>0.63983446334310845</v>
      </c>
      <c r="S90">
        <v>0.63033344407894742</v>
      </c>
      <c r="T90">
        <v>1.560384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4.6825098551857351</v>
      </c>
      <c r="AC90">
        <v>2.9103730020743472</v>
      </c>
      <c r="AD90">
        <v>3.634300031371799</v>
      </c>
      <c r="AE90">
        <v>4.9135736351376469</v>
      </c>
      <c r="AF90">
        <v>3.3328460349667961</v>
      </c>
      <c r="AG90">
        <v>4.6508853184401175</v>
      </c>
      <c r="AH90">
        <v>13.751509351041394</v>
      </c>
      <c r="AI90">
        <v>2.9329439315940697</v>
      </c>
      <c r="AJ90">
        <v>0</v>
      </c>
      <c r="AK90">
        <v>8.3734261506910244</v>
      </c>
      <c r="AL90">
        <v>0</v>
      </c>
      <c r="AM90">
        <v>1.5118688356798622</v>
      </c>
      <c r="AN90">
        <v>5.8658903053317966E-2</v>
      </c>
      <c r="AO90">
        <v>0</v>
      </c>
      <c r="AP90">
        <v>0</v>
      </c>
      <c r="AQ90">
        <v>7.7766407220203062</v>
      </c>
      <c r="AR90">
        <v>0</v>
      </c>
      <c r="AS90">
        <v>1.8490298404642069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4.2846489999999999</v>
      </c>
      <c r="AZ90">
        <v>5.1521189999999999</v>
      </c>
      <c r="BA90">
        <v>3.492693</v>
      </c>
      <c r="BB90">
        <v>2.703344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99.561259800073671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2.8200159096838626</v>
      </c>
      <c r="L91">
        <v>4.8198800193508662</v>
      </c>
      <c r="M91">
        <v>2.1400387892529493</v>
      </c>
      <c r="N91">
        <v>2.8397926264608029</v>
      </c>
      <c r="O91">
        <v>3.1601086073230267</v>
      </c>
      <c r="P91">
        <v>4.5499817259978421</v>
      </c>
      <c r="Q91">
        <v>0.38959718019801975</v>
      </c>
      <c r="R91">
        <v>0.63983446334310845</v>
      </c>
      <c r="S91">
        <v>0.63033344407894742</v>
      </c>
      <c r="T91">
        <v>1.560384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4.6825098551857351</v>
      </c>
      <c r="AC91">
        <v>2.9103730020743472</v>
      </c>
      <c r="AD91">
        <v>3.634300031371799</v>
      </c>
      <c r="AE91">
        <v>4.9135736351376469</v>
      </c>
      <c r="AF91">
        <v>3.3328460349667961</v>
      </c>
      <c r="AG91">
        <v>4.6508853184401175</v>
      </c>
      <c r="AH91">
        <v>13.751509351041394</v>
      </c>
      <c r="AI91">
        <v>2.9329439315940697</v>
      </c>
      <c r="AJ91">
        <v>0</v>
      </c>
      <c r="AK91">
        <v>8.3734261506910244</v>
      </c>
      <c r="AL91">
        <v>0</v>
      </c>
      <c r="AM91">
        <v>1.5118688356798622</v>
      </c>
      <c r="AN91">
        <v>5.8658903053317966E-2</v>
      </c>
      <c r="AO91">
        <v>0</v>
      </c>
      <c r="AP91">
        <v>0</v>
      </c>
      <c r="AQ91">
        <v>7.7766407220203062</v>
      </c>
      <c r="AR91">
        <v>0</v>
      </c>
      <c r="AS91">
        <v>2.0403087987466493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4.2846489999999999</v>
      </c>
      <c r="AZ91">
        <v>5.1521189999999999</v>
      </c>
      <c r="BA91">
        <v>3.492693</v>
      </c>
      <c r="BB91">
        <v>2.703344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99.752616335692494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2.8200159096838626</v>
      </c>
      <c r="L92">
        <v>4.8197622821580124</v>
      </c>
      <c r="M92">
        <v>2.1400387892529493</v>
      </c>
      <c r="N92">
        <v>2.8397926264608029</v>
      </c>
      <c r="O92">
        <v>3.1601086073230267</v>
      </c>
      <c r="P92">
        <v>4.5499817259978421</v>
      </c>
      <c r="Q92">
        <v>0.38959718019801975</v>
      </c>
      <c r="R92">
        <v>0.63983446334310845</v>
      </c>
      <c r="S92">
        <v>0.63033344407894742</v>
      </c>
      <c r="T92">
        <v>1.560384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4.6825098551857351</v>
      </c>
      <c r="AC92">
        <v>2.9103730020743472</v>
      </c>
      <c r="AD92">
        <v>3.634300031371799</v>
      </c>
      <c r="AE92">
        <v>4.9135736351376469</v>
      </c>
      <c r="AF92">
        <v>3.3328460349667961</v>
      </c>
      <c r="AG92">
        <v>4.6508853184401175</v>
      </c>
      <c r="AH92">
        <v>13.751509351041394</v>
      </c>
      <c r="AI92">
        <v>2.9329439315940697</v>
      </c>
      <c r="AJ92">
        <v>0</v>
      </c>
      <c r="AK92">
        <v>8.3734261506910244</v>
      </c>
      <c r="AL92">
        <v>0</v>
      </c>
      <c r="AM92">
        <v>1.5118688356798622</v>
      </c>
      <c r="AN92">
        <v>5.8658903053317966E-2</v>
      </c>
      <c r="AO92">
        <v>0</v>
      </c>
      <c r="AP92">
        <v>0</v>
      </c>
      <c r="AQ92">
        <v>7.7766407220203062</v>
      </c>
      <c r="AR92">
        <v>0</v>
      </c>
      <c r="AS92">
        <v>2.0403087987466493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4.2846489999999999</v>
      </c>
      <c r="AZ92">
        <v>5.1521189999999999</v>
      </c>
      <c r="BA92">
        <v>3.492693</v>
      </c>
      <c r="BB92">
        <v>2.703344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99.752498598499642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2.8300561642101698</v>
      </c>
      <c r="L93">
        <v>4.8200149347756343</v>
      </c>
      <c r="M93">
        <v>2.1400387892529493</v>
      </c>
      <c r="N93">
        <v>2.8397926264608029</v>
      </c>
      <c r="O93">
        <v>3.1601086073230267</v>
      </c>
      <c r="P93">
        <v>4.5499817259978421</v>
      </c>
      <c r="Q93">
        <v>0.38961520431893681</v>
      </c>
      <c r="R93">
        <v>0.63999271149674608</v>
      </c>
      <c r="S93">
        <v>0.62983624025559104</v>
      </c>
      <c r="T93">
        <v>1.560384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4.6825098551857351</v>
      </c>
      <c r="AC93">
        <v>2.9103730020743472</v>
      </c>
      <c r="AD93">
        <v>3.634300031371799</v>
      </c>
      <c r="AE93">
        <v>4.9135736351376469</v>
      </c>
      <c r="AF93">
        <v>3.3328460349667961</v>
      </c>
      <c r="AG93">
        <v>4.6508853184401175</v>
      </c>
      <c r="AH93">
        <v>13.751509351041394</v>
      </c>
      <c r="AI93">
        <v>2.9329439315940697</v>
      </c>
      <c r="AJ93">
        <v>0</v>
      </c>
      <c r="AK93">
        <v>8.3734261506910244</v>
      </c>
      <c r="AL93">
        <v>0</v>
      </c>
      <c r="AM93">
        <v>1.5118688356798622</v>
      </c>
      <c r="AN93">
        <v>5.8658903053317966E-2</v>
      </c>
      <c r="AO93">
        <v>0</v>
      </c>
      <c r="AP93">
        <v>0</v>
      </c>
      <c r="AQ93">
        <v>7.7766407220203062</v>
      </c>
      <c r="AR93">
        <v>0</v>
      </c>
      <c r="AS93">
        <v>1.9127894932250209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4.2846489999999999</v>
      </c>
      <c r="AZ93">
        <v>5.1521189999999999</v>
      </c>
      <c r="BA93">
        <v>3.492693</v>
      </c>
      <c r="BB93">
        <v>2.703344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99.634951268573118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2.8199958801730718</v>
      </c>
      <c r="L94">
        <v>4.8200149347756343</v>
      </c>
      <c r="M94">
        <v>2.1400387892529493</v>
      </c>
      <c r="N94">
        <v>2.8397926264608029</v>
      </c>
      <c r="O94">
        <v>3.1601086073230267</v>
      </c>
      <c r="P94">
        <v>4.5499817259978421</v>
      </c>
      <c r="Q94">
        <v>0.38961520431893681</v>
      </c>
      <c r="R94">
        <v>0.63984834439265148</v>
      </c>
      <c r="S94">
        <v>0.62983624025559104</v>
      </c>
      <c r="T94">
        <v>1.560384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4.5356074829049398</v>
      </c>
      <c r="AC94">
        <v>2.9103730020743472</v>
      </c>
      <c r="AD94">
        <v>3.5450365713702148</v>
      </c>
      <c r="AE94">
        <v>4.845733386803917</v>
      </c>
      <c r="AF94">
        <v>3.0298600095866486</v>
      </c>
      <c r="AG94">
        <v>4.6508853184401175</v>
      </c>
      <c r="AH94">
        <v>13.595768371002174</v>
      </c>
      <c r="AI94">
        <v>2.9329439315940697</v>
      </c>
      <c r="AJ94">
        <v>0</v>
      </c>
      <c r="AK94">
        <v>8.3734261506910244</v>
      </c>
      <c r="AL94">
        <v>0</v>
      </c>
      <c r="AM94">
        <v>1.5118688356798622</v>
      </c>
      <c r="AN94">
        <v>5.8658903053317966E-2</v>
      </c>
      <c r="AO94">
        <v>0</v>
      </c>
      <c r="AP94">
        <v>0</v>
      </c>
      <c r="AQ94">
        <v>7.7766407220203062</v>
      </c>
      <c r="AR94">
        <v>0</v>
      </c>
      <c r="AS94">
        <v>1.9127894932250209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4.2081369999999998</v>
      </c>
      <c r="AZ94">
        <v>5.1521189999999999</v>
      </c>
      <c r="BA94">
        <v>3.4033350000000002</v>
      </c>
      <c r="BB94">
        <v>2.703344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98.696143531396444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2.8199958801730718</v>
      </c>
      <c r="L95">
        <v>4.8200149347756343</v>
      </c>
      <c r="M95">
        <v>2.1400387892529493</v>
      </c>
      <c r="N95">
        <v>2.8397926264608029</v>
      </c>
      <c r="O95">
        <v>3.1601086073230267</v>
      </c>
      <c r="P95">
        <v>4.5499817259978421</v>
      </c>
      <c r="Q95">
        <v>0.38959718019801975</v>
      </c>
      <c r="R95">
        <v>0.63984567791706837</v>
      </c>
      <c r="S95">
        <v>0.63033344407894742</v>
      </c>
      <c r="T95">
        <v>1.560384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4.5356074829049398</v>
      </c>
      <c r="AC95">
        <v>2.9103730020743472</v>
      </c>
      <c r="AD95">
        <v>3.5450365713702148</v>
      </c>
      <c r="AE95">
        <v>4.845733386803917</v>
      </c>
      <c r="AF95">
        <v>3.0298600095866486</v>
      </c>
      <c r="AG95">
        <v>4.6508853184401175</v>
      </c>
      <c r="AH95">
        <v>13.595768371002174</v>
      </c>
      <c r="AI95">
        <v>2.9329439315940697</v>
      </c>
      <c r="AJ95">
        <v>0</v>
      </c>
      <c r="AK95">
        <v>8.3734261506910244</v>
      </c>
      <c r="AL95">
        <v>0</v>
      </c>
      <c r="AM95">
        <v>1.5118688356798622</v>
      </c>
      <c r="AN95">
        <v>5.8658903053317966E-2</v>
      </c>
      <c r="AO95">
        <v>0</v>
      </c>
      <c r="AP95">
        <v>0</v>
      </c>
      <c r="AQ95">
        <v>7.7766407220203062</v>
      </c>
      <c r="AR95">
        <v>0</v>
      </c>
      <c r="AS95">
        <v>1.9127894932250209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4.2081369999999998</v>
      </c>
      <c r="AZ95">
        <v>5.1521189999999999</v>
      </c>
      <c r="BA95">
        <v>3.4033350000000002</v>
      </c>
      <c r="BB95">
        <v>2.703344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98.696620044623302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2.8199958801730718</v>
      </c>
      <c r="L96">
        <v>4.8200149347756343</v>
      </c>
      <c r="M96">
        <v>2.1400387892529493</v>
      </c>
      <c r="N96">
        <v>2.8397926264608029</v>
      </c>
      <c r="O96">
        <v>3.1601086073230267</v>
      </c>
      <c r="P96">
        <v>4.5499817259978421</v>
      </c>
      <c r="Q96">
        <v>0.38959718019801975</v>
      </c>
      <c r="R96">
        <v>0.63984567791706837</v>
      </c>
      <c r="S96">
        <v>0.63033344407894742</v>
      </c>
      <c r="T96">
        <v>1.560384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4.5356074829049398</v>
      </c>
      <c r="AC96">
        <v>2.9103730020743472</v>
      </c>
      <c r="AD96">
        <v>3.5450365713702148</v>
      </c>
      <c r="AE96">
        <v>4.845733386803917</v>
      </c>
      <c r="AF96">
        <v>3.0298600095866486</v>
      </c>
      <c r="AG96">
        <v>4.6508853184401175</v>
      </c>
      <c r="AH96">
        <v>13.595768371002174</v>
      </c>
      <c r="AI96">
        <v>2.9329439315940697</v>
      </c>
      <c r="AJ96">
        <v>0</v>
      </c>
      <c r="AK96">
        <v>8.3734261506910244</v>
      </c>
      <c r="AL96">
        <v>0</v>
      </c>
      <c r="AM96">
        <v>1.5118688356798622</v>
      </c>
      <c r="AN96">
        <v>5.8658903053317966E-2</v>
      </c>
      <c r="AO96">
        <v>0</v>
      </c>
      <c r="AP96">
        <v>0</v>
      </c>
      <c r="AQ96">
        <v>7.7766407220203062</v>
      </c>
      <c r="AR96">
        <v>0</v>
      </c>
      <c r="AS96">
        <v>1.9127894932250209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4.2081369999999998</v>
      </c>
      <c r="AZ96">
        <v>5.1521189999999999</v>
      </c>
      <c r="BA96">
        <v>3.4033350000000002</v>
      </c>
      <c r="BB96">
        <v>2.703344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98.696620044623302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2.8199958801730718</v>
      </c>
      <c r="L97">
        <v>4.8200149347756343</v>
      </c>
      <c r="M97">
        <v>2.1400387892529493</v>
      </c>
      <c r="N97">
        <v>2.8397926264608029</v>
      </c>
      <c r="O97">
        <v>3.1601086073230267</v>
      </c>
      <c r="P97">
        <v>4.5499817259978421</v>
      </c>
      <c r="Q97">
        <v>0.38959718019801975</v>
      </c>
      <c r="R97">
        <v>0.63984567791706837</v>
      </c>
      <c r="S97">
        <v>0.63033344407894742</v>
      </c>
      <c r="T97">
        <v>1.560384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4.5356074829049398</v>
      </c>
      <c r="AC97">
        <v>2.9103730020743472</v>
      </c>
      <c r="AD97">
        <v>3.5450365713702148</v>
      </c>
      <c r="AE97">
        <v>4.845733386803917</v>
      </c>
      <c r="AF97">
        <v>3.0298600095866486</v>
      </c>
      <c r="AG97">
        <v>4.6508853184401175</v>
      </c>
      <c r="AH97">
        <v>13.595768371002174</v>
      </c>
      <c r="AI97">
        <v>4.4631754579712428</v>
      </c>
      <c r="AJ97">
        <v>0</v>
      </c>
      <c r="AK97">
        <v>8.3734261506910244</v>
      </c>
      <c r="AL97">
        <v>0</v>
      </c>
      <c r="AM97">
        <v>0.9474683813799083</v>
      </c>
      <c r="AN97">
        <v>5.8658903053317966E-2</v>
      </c>
      <c r="AO97">
        <v>0</v>
      </c>
      <c r="AP97">
        <v>0</v>
      </c>
      <c r="AQ97">
        <v>7.7766407220203062</v>
      </c>
      <c r="AR97">
        <v>0</v>
      </c>
      <c r="AS97">
        <v>1.9127894932250209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4.2081369999999998</v>
      </c>
      <c r="AZ97">
        <v>5.1521189999999999</v>
      </c>
      <c r="BA97">
        <v>3.4033350000000002</v>
      </c>
      <c r="BB97">
        <v>2.703344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99.66245111670051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2.8199958801730718</v>
      </c>
      <c r="L98">
        <v>4.8200149347756343</v>
      </c>
      <c r="M98">
        <v>2.1400387892529493</v>
      </c>
      <c r="N98">
        <v>2.8397926264608029</v>
      </c>
      <c r="O98">
        <v>3.1601086073230267</v>
      </c>
      <c r="P98">
        <v>4.5499817259978421</v>
      </c>
      <c r="Q98">
        <v>0.38959718019801975</v>
      </c>
      <c r="R98">
        <v>0.63984567791706837</v>
      </c>
      <c r="S98">
        <v>0.63033344407894742</v>
      </c>
      <c r="T98">
        <v>1.560384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4.5356074829049398</v>
      </c>
      <c r="AC98">
        <v>2.9103730020743472</v>
      </c>
      <c r="AD98">
        <v>3.5450365713702148</v>
      </c>
      <c r="AE98">
        <v>4.845733386803917</v>
      </c>
      <c r="AF98">
        <v>3.0298600095866486</v>
      </c>
      <c r="AG98">
        <v>4.6508853184401175</v>
      </c>
      <c r="AH98">
        <v>13.595768371002174</v>
      </c>
      <c r="AI98">
        <v>4.4631754579712428</v>
      </c>
      <c r="AJ98">
        <v>0</v>
      </c>
      <c r="AK98">
        <v>8.3734261506910244</v>
      </c>
      <c r="AL98">
        <v>0</v>
      </c>
      <c r="AM98">
        <v>0.9474683813799083</v>
      </c>
      <c r="AN98">
        <v>5.8658903053317966E-2</v>
      </c>
      <c r="AO98">
        <v>0</v>
      </c>
      <c r="AP98">
        <v>0</v>
      </c>
      <c r="AQ98">
        <v>7.7766407220203062</v>
      </c>
      <c r="AR98">
        <v>0</v>
      </c>
      <c r="AS98">
        <v>1.9127894932250209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4.2081369999999998</v>
      </c>
      <c r="AZ98">
        <v>5.1521189999999999</v>
      </c>
      <c r="BA98">
        <v>3.4033350000000002</v>
      </c>
      <c r="BB98">
        <v>2.703344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99.66245111670051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2.5435037140465449E-2</v>
      </c>
      <c r="L99">
        <f t="shared" si="2"/>
        <v>7.7966070074848029E-2</v>
      </c>
      <c r="M99">
        <f t="shared" si="2"/>
        <v>5.136032578407284E-2</v>
      </c>
      <c r="N99">
        <f t="shared" si="2"/>
        <v>6.8155190580577799E-2</v>
      </c>
      <c r="O99">
        <f t="shared" si="2"/>
        <v>7.5842508723898722E-2</v>
      </c>
      <c r="P99">
        <f t="shared" si="2"/>
        <v>0.10744488308348704</v>
      </c>
      <c r="Q99">
        <f t="shared" si="2"/>
        <v>6.059019323963453E-3</v>
      </c>
      <c r="R99">
        <f t="shared" si="2"/>
        <v>8.826667044602431E-3</v>
      </c>
      <c r="S99">
        <f t="shared" si="2"/>
        <v>7.5553289873265973E-3</v>
      </c>
      <c r="T99">
        <f t="shared" si="2"/>
        <v>1.4688691999999998E-2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0.1092952867065609</v>
      </c>
      <c r="AC99">
        <f t="shared" si="2"/>
        <v>6.9848952049784349E-2</v>
      </c>
      <c r="AD99">
        <f t="shared" si="2"/>
        <v>8.5348668092889948E-2</v>
      </c>
      <c r="AE99">
        <f t="shared" si="2"/>
        <v>8.1369554973966848E-2</v>
      </c>
      <c r="AF99">
        <f t="shared" si="2"/>
        <v>6.131679191043022E-2</v>
      </c>
      <c r="AG99">
        <f t="shared" si="2"/>
        <v>0.11162124764256311</v>
      </c>
      <c r="AH99">
        <f t="shared" si="2"/>
        <v>0.3267656638441695</v>
      </c>
      <c r="AI99">
        <f t="shared" si="2"/>
        <v>5.4540004640898726E-2</v>
      </c>
      <c r="AJ99">
        <f t="shared" si="2"/>
        <v>0</v>
      </c>
      <c r="AK99">
        <f t="shared" si="2"/>
        <v>0.20096222761658442</v>
      </c>
      <c r="AL99">
        <f t="shared" si="2"/>
        <v>0</v>
      </c>
      <c r="AM99">
        <f t="shared" si="2"/>
        <v>1.2754257288361937E-2</v>
      </c>
      <c r="AN99">
        <f t="shared" si="2"/>
        <v>1.3313019339623159E-3</v>
      </c>
      <c r="AO99">
        <f t="shared" si="2"/>
        <v>0</v>
      </c>
      <c r="AP99">
        <f t="shared" si="2"/>
        <v>0</v>
      </c>
      <c r="AQ99">
        <f t="shared" si="2"/>
        <v>0.17148166097300474</v>
      </c>
      <c r="AR99">
        <f t="shared" si="2"/>
        <v>0</v>
      </c>
      <c r="AS99">
        <f t="shared" si="2"/>
        <v>5.1957738866481924E-2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0.10122482400000007</v>
      </c>
      <c r="AZ99">
        <f t="shared" si="2"/>
        <v>0.12365085600000032</v>
      </c>
      <c r="BA99">
        <f t="shared" si="2"/>
        <v>8.1948113999999961E-2</v>
      </c>
      <c r="BB99">
        <f t="shared" si="2"/>
        <v>2.3308705000000002E-2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2.112059578282901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414</v>
      </c>
      <c r="AZ1" s="75" t="s">
        <v>415</v>
      </c>
      <c r="BA1" s="75" t="s">
        <v>421</v>
      </c>
      <c r="BB1" s="75" t="s">
        <v>425</v>
      </c>
      <c r="BC1" s="38" t="s">
        <v>380</v>
      </c>
      <c r="BD1" s="37" t="s">
        <v>392</v>
      </c>
      <c r="BE1" s="37" t="s">
        <v>384</v>
      </c>
      <c r="BF1" s="37" t="s">
        <v>386</v>
      </c>
      <c r="BG1" s="37" t="s">
        <v>391</v>
      </c>
      <c r="BH1" s="37" t="s">
        <v>388</v>
      </c>
      <c r="BI1" s="37" t="s">
        <v>387</v>
      </c>
      <c r="BJ1" s="37" t="s">
        <v>394</v>
      </c>
      <c r="BK1" s="37" t="s">
        <v>382</v>
      </c>
      <c r="BL1" s="37" t="s">
        <v>395</v>
      </c>
      <c r="BM1" s="37" t="s">
        <v>385</v>
      </c>
      <c r="BN1" s="37" t="s">
        <v>381</v>
      </c>
      <c r="BO1" s="37" t="s">
        <v>390</v>
      </c>
      <c r="BP1" s="37" t="s">
        <v>383</v>
      </c>
      <c r="BQ1" s="37" t="s">
        <v>393</v>
      </c>
      <c r="BR1" s="37" t="s">
        <v>389</v>
      </c>
      <c r="BS1" s="147" t="s">
        <v>416</v>
      </c>
      <c r="BT1" s="147" t="s">
        <v>417</v>
      </c>
      <c r="BU1" s="147" t="s">
        <v>427</v>
      </c>
      <c r="BV1" s="147" t="s">
        <v>428</v>
      </c>
      <c r="BW1" s="147" t="s">
        <v>429</v>
      </c>
      <c r="BX1" s="147" t="s">
        <v>430</v>
      </c>
      <c r="BY1" s="147" t="s">
        <v>431</v>
      </c>
      <c r="BZ1" s="75" t="s">
        <v>408</v>
      </c>
      <c r="CA1" s="75" t="s">
        <v>409</v>
      </c>
      <c r="CB1" s="75" t="s">
        <v>410</v>
      </c>
      <c r="CC1" s="75" t="s">
        <v>411</v>
      </c>
      <c r="CD1" s="75" t="s">
        <v>412</v>
      </c>
      <c r="CE1" s="36" t="s">
        <v>403</v>
      </c>
      <c r="CF1" s="36" t="s">
        <v>404</v>
      </c>
      <c r="CG1" s="36" t="s">
        <v>405</v>
      </c>
      <c r="CH1" s="36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0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14.449299999999999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14.449299999999999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14.449299999999999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14.449299999999999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14.449299999999999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14.449299999999999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14.449299999999999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14.449299999999999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14.449299999999999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14.449299999999999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14.449299999999999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14.449299999999999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14.449299999999999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14.449299999999999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14.449299999999999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14.449299999999999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14.449299999999999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14.449299999999999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14.449299999999999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14.449299999999999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14.449299999999999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14.449299999999999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14.449299999999999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14.449299999999999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14.449299999999999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14.449299999999999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14.449299999999999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14.449299999999999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14.449299999999999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14.449299999999999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14.449299999999999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14.449299999999999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14.449299999999999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14.449299999999999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14.449299999999999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14.449299999999999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14.449299999999999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14.449299999999999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14.449299999999999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14.449299999999999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14.449299999999999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14.449299999999999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14.449299999999999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14.449299999999999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14.449299999999999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14.449299999999999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14.449299999999999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14.449299999999999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14.449299999999999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14.449299999999999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14.449299999999999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14.449299999999999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14.449299999999999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14.449299999999999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14.449299999999999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14.449299999999999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14.449299999999999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14.449299999999999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14.449299999999999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14.449299999999999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14.449299999999999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14.449299999999999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14.449299999999999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14.449299999999999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14.449299999999999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14.449299999999999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14.449299999999999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14.449299999999999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14.449299999999999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14.449299999999999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14.449299999999999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14.449299999999999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14.449299999999999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14.449299999999999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14.449299999999999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14.449299999999999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14.449299999999999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14.449299999999999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14.449299999999999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14.449299999999999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14.449299999999999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14.449299999999999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14.449299999999999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14.449299999999999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14.449299999999999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14.449299999999999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14.449299999999999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14.449299999999999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14.449299999999999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14.449299999999999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14.449299999999999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14.449299999999999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14.449299999999999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14.449299999999999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14.449299999999999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14.449299999999999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14.449299999999999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14.449299999999999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14.449299999999999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14.449299999999999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14.449299999999999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14.449299999999999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14.449299999999999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14.449299999999999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14.449299999999999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14.449299999999999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14.449299999999999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14.449299999999999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14.449299999999999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14.449299999999999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14.449299999999999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14.449299999999999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14.449299999999999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14.449299999999999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14.449299999999999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14.449299999999999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14.449299999999999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14.449299999999999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14.449299999999999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14.449299999999999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14.449299999999999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14.449299999999999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14.449299999999999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14.449299999999999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14.449299999999999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14.449299999999999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14.449299999999999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14.449299999999999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14.449299999999999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14.449299999999999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14.449299999999999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14.449299999999999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14.449299999999999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14.449299999999999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14.449299999999999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14.449299999999999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14.449299999999999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14.449299999999999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14.449299999999999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14.449299999999999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14.449299999999999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14.449299999999999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14.449299999999999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14.449299999999999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14.449299999999999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14.449299999999999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14.449299999999999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14.449299999999999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14.449299999999999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14.449299999999999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14.449299999999999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14.449299999999999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14.449299999999999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14.449299999999999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14.449299999999999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14.449299999999999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14.449299999999999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14.449299999999999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14.449299999999999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14.449299999999999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14.449299999999999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14.449299999999999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14.449299999999999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14.449299999999999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14.449299999999999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14.449299999999999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14.449299999999999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14.449299999999999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14.449299999999999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14.449299999999999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14.449299999999999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14.449299999999999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14.449299999999999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14.449299999999999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14.449299999999999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14.449299999999999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14.449299999999999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14.449299999999999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14.449299999999999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14.449299999999999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14.449299999999999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14.449299999999999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14.449299999999999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14.449299999999999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14.449299999999999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14.449299999999999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14.449299999999999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14.449299999999999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14.449299999999999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14.449299999999999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14.449299999999999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14.449299999999999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0.3467831999999999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0.3467831999999999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45508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434</v>
      </c>
      <c r="I2" s="8" t="s">
        <v>435</v>
      </c>
    </row>
    <row r="3" spans="1:9">
      <c r="A3" s="8" t="s">
        <v>45</v>
      </c>
      <c r="B3" s="8">
        <v>49.94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49.94</v>
      </c>
      <c r="H3" s="8">
        <v>354.07</v>
      </c>
      <c r="I3" s="8">
        <v>354.07</v>
      </c>
    </row>
    <row r="4" spans="1:9">
      <c r="A4" s="8" t="s">
        <v>46</v>
      </c>
      <c r="B4" s="8">
        <v>49.89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49.89</v>
      </c>
      <c r="H4" s="8">
        <v>339.66</v>
      </c>
      <c r="I4" s="8">
        <v>339.66</v>
      </c>
    </row>
    <row r="5" spans="1:9">
      <c r="A5" s="8" t="s">
        <v>47</v>
      </c>
      <c r="B5" s="8">
        <v>49.9</v>
      </c>
      <c r="C5" s="8">
        <f t="shared" si="0"/>
        <v>1</v>
      </c>
      <c r="D5" s="8">
        <f t="shared" si="1"/>
        <v>0</v>
      </c>
      <c r="F5" s="8">
        <f t="shared" si="2"/>
        <v>49.9</v>
      </c>
      <c r="H5" s="8">
        <v>350.08</v>
      </c>
      <c r="I5" s="8">
        <v>323.91000000000003</v>
      </c>
    </row>
    <row r="6" spans="1:9">
      <c r="A6" s="8" t="s">
        <v>48</v>
      </c>
      <c r="B6" s="8">
        <v>49.96</v>
      </c>
      <c r="C6" s="8">
        <f t="shared" si="0"/>
        <v>1</v>
      </c>
      <c r="D6" s="8">
        <f t="shared" si="1"/>
        <v>0</v>
      </c>
      <c r="F6" s="8">
        <f t="shared" si="2"/>
        <v>49.96</v>
      </c>
      <c r="H6" s="8">
        <v>350.02</v>
      </c>
      <c r="I6" s="8">
        <v>324.39999999999998</v>
      </c>
    </row>
    <row r="7" spans="1:9">
      <c r="A7" s="8" t="s">
        <v>49</v>
      </c>
      <c r="B7" s="8">
        <v>50</v>
      </c>
      <c r="C7" s="8">
        <f t="shared" si="0"/>
        <v>1</v>
      </c>
      <c r="D7" s="8">
        <f t="shared" si="1"/>
        <v>0</v>
      </c>
      <c r="F7" s="8">
        <f t="shared" si="2"/>
        <v>50</v>
      </c>
      <c r="H7" s="8">
        <v>337.34</v>
      </c>
      <c r="I7" s="8">
        <v>315.45</v>
      </c>
    </row>
    <row r="8" spans="1:9">
      <c r="A8" s="8" t="s">
        <v>50</v>
      </c>
      <c r="B8" s="8">
        <v>50.01</v>
      </c>
      <c r="C8" s="8">
        <f t="shared" si="0"/>
        <v>1</v>
      </c>
      <c r="D8" s="8">
        <f t="shared" si="1"/>
        <v>0</v>
      </c>
      <c r="F8" s="8">
        <f t="shared" si="2"/>
        <v>50.01</v>
      </c>
      <c r="H8" s="8">
        <v>306.49</v>
      </c>
      <c r="I8" s="8">
        <v>284.74</v>
      </c>
    </row>
    <row r="9" spans="1:9">
      <c r="A9" s="8" t="s">
        <v>51</v>
      </c>
      <c r="B9" s="8">
        <v>49.99</v>
      </c>
      <c r="C9" s="8">
        <f t="shared" si="0"/>
        <v>1</v>
      </c>
      <c r="D9" s="8">
        <f t="shared" si="1"/>
        <v>0</v>
      </c>
      <c r="F9" s="8">
        <f t="shared" si="2"/>
        <v>49.99</v>
      </c>
      <c r="H9" s="8">
        <v>309.66000000000003</v>
      </c>
      <c r="I9" s="8">
        <v>269.56</v>
      </c>
    </row>
    <row r="10" spans="1:9">
      <c r="A10" s="8" t="s">
        <v>52</v>
      </c>
      <c r="B10" s="8">
        <v>49.98</v>
      </c>
      <c r="C10" s="8">
        <f t="shared" si="0"/>
        <v>1</v>
      </c>
      <c r="D10" s="8">
        <f t="shared" si="1"/>
        <v>0</v>
      </c>
      <c r="F10" s="8">
        <f t="shared" si="2"/>
        <v>49.98</v>
      </c>
      <c r="H10" s="8">
        <v>290.04000000000002</v>
      </c>
      <c r="I10" s="8">
        <v>270.25</v>
      </c>
    </row>
    <row r="11" spans="1:9">
      <c r="A11" s="8" t="s">
        <v>53</v>
      </c>
      <c r="B11" s="8">
        <v>49.98</v>
      </c>
      <c r="C11" s="8">
        <f t="shared" si="0"/>
        <v>1</v>
      </c>
      <c r="D11" s="8">
        <f t="shared" si="1"/>
        <v>0</v>
      </c>
      <c r="F11" s="8">
        <f t="shared" si="2"/>
        <v>49.98</v>
      </c>
      <c r="H11" s="8">
        <v>293.89</v>
      </c>
      <c r="I11" s="8">
        <v>293.89</v>
      </c>
    </row>
    <row r="12" spans="1:9">
      <c r="A12" s="8" t="s">
        <v>54</v>
      </c>
      <c r="B12" s="8">
        <v>49.97</v>
      </c>
      <c r="C12" s="8">
        <f t="shared" si="0"/>
        <v>1</v>
      </c>
      <c r="D12" s="8">
        <f t="shared" si="1"/>
        <v>0</v>
      </c>
      <c r="F12" s="8">
        <f t="shared" si="2"/>
        <v>49.97</v>
      </c>
      <c r="H12" s="8">
        <v>293.88</v>
      </c>
      <c r="I12" s="8">
        <v>293.88</v>
      </c>
    </row>
    <row r="13" spans="1:9">
      <c r="A13" s="8" t="s">
        <v>55</v>
      </c>
      <c r="B13" s="8">
        <v>49.97</v>
      </c>
      <c r="C13" s="8">
        <f t="shared" si="0"/>
        <v>1</v>
      </c>
      <c r="D13" s="8">
        <f t="shared" si="1"/>
        <v>0</v>
      </c>
      <c r="F13" s="8">
        <f t="shared" si="2"/>
        <v>49.97</v>
      </c>
      <c r="H13" s="8">
        <v>293.7</v>
      </c>
      <c r="I13" s="8">
        <v>293.7</v>
      </c>
    </row>
    <row r="14" spans="1:9">
      <c r="A14" s="8" t="s">
        <v>56</v>
      </c>
      <c r="B14" s="8">
        <v>49.99</v>
      </c>
      <c r="C14" s="8">
        <f t="shared" si="0"/>
        <v>1</v>
      </c>
      <c r="D14" s="8">
        <f t="shared" si="1"/>
        <v>0</v>
      </c>
      <c r="F14" s="8">
        <f t="shared" si="2"/>
        <v>49.99</v>
      </c>
      <c r="H14" s="8">
        <v>293.70999999999998</v>
      </c>
      <c r="I14" s="8">
        <v>293.70999999999998</v>
      </c>
    </row>
    <row r="15" spans="1:9">
      <c r="A15" s="8" t="s">
        <v>57</v>
      </c>
      <c r="B15" s="8">
        <v>49.99</v>
      </c>
      <c r="C15" s="8">
        <f t="shared" si="0"/>
        <v>1</v>
      </c>
      <c r="D15" s="8">
        <f t="shared" si="1"/>
        <v>0</v>
      </c>
      <c r="F15" s="8">
        <f t="shared" si="2"/>
        <v>49.99</v>
      </c>
      <c r="H15" s="8">
        <v>313.54000000000002</v>
      </c>
      <c r="I15" s="8">
        <v>298.52999999999997</v>
      </c>
    </row>
    <row r="16" spans="1:9">
      <c r="A16" s="8" t="s">
        <v>58</v>
      </c>
      <c r="B16" s="8">
        <v>50</v>
      </c>
      <c r="C16" s="8">
        <f t="shared" si="0"/>
        <v>1</v>
      </c>
      <c r="D16" s="8">
        <f t="shared" si="1"/>
        <v>0</v>
      </c>
      <c r="F16" s="8">
        <f t="shared" si="2"/>
        <v>50</v>
      </c>
      <c r="H16" s="8">
        <v>324.76</v>
      </c>
      <c r="I16" s="8">
        <v>299.19</v>
      </c>
    </row>
    <row r="17" spans="1:9">
      <c r="A17" s="8" t="s">
        <v>59</v>
      </c>
      <c r="B17" s="8">
        <v>49.98</v>
      </c>
      <c r="C17" s="8">
        <f t="shared" si="0"/>
        <v>1</v>
      </c>
      <c r="D17" s="8">
        <f t="shared" si="1"/>
        <v>0</v>
      </c>
      <c r="F17" s="8">
        <f t="shared" si="2"/>
        <v>49.98</v>
      </c>
      <c r="H17" s="8">
        <v>312.07</v>
      </c>
      <c r="I17" s="8">
        <v>298.18</v>
      </c>
    </row>
    <row r="18" spans="1:9">
      <c r="A18" s="8" t="s">
        <v>60</v>
      </c>
      <c r="B18" s="8">
        <v>49.96</v>
      </c>
      <c r="C18" s="8">
        <f t="shared" si="0"/>
        <v>1</v>
      </c>
      <c r="D18" s="8">
        <f t="shared" si="1"/>
        <v>0</v>
      </c>
      <c r="F18" s="8">
        <f t="shared" si="2"/>
        <v>49.96</v>
      </c>
      <c r="H18" s="8">
        <v>300.08999999999997</v>
      </c>
      <c r="I18" s="8">
        <v>298.24</v>
      </c>
    </row>
    <row r="19" spans="1:9">
      <c r="A19" s="8" t="s">
        <v>61</v>
      </c>
      <c r="B19" s="8">
        <v>49.96</v>
      </c>
      <c r="C19" s="8">
        <f t="shared" si="0"/>
        <v>1</v>
      </c>
      <c r="D19" s="8">
        <f t="shared" si="1"/>
        <v>0</v>
      </c>
      <c r="F19" s="8">
        <f t="shared" si="2"/>
        <v>49.96</v>
      </c>
      <c r="H19" s="8">
        <v>305.54000000000002</v>
      </c>
      <c r="I19" s="8">
        <v>305.54000000000002</v>
      </c>
    </row>
    <row r="20" spans="1:9">
      <c r="A20" s="8" t="s">
        <v>62</v>
      </c>
      <c r="B20" s="8">
        <v>49.96</v>
      </c>
      <c r="C20" s="8">
        <f t="shared" si="0"/>
        <v>1</v>
      </c>
      <c r="D20" s="8">
        <f t="shared" si="1"/>
        <v>0</v>
      </c>
      <c r="F20" s="8">
        <f t="shared" si="2"/>
        <v>49.96</v>
      </c>
      <c r="H20" s="8">
        <v>305.49</v>
      </c>
      <c r="I20" s="8">
        <v>305.49</v>
      </c>
    </row>
    <row r="21" spans="1:9">
      <c r="A21" s="8" t="s">
        <v>63</v>
      </c>
      <c r="B21" s="8">
        <v>49.94</v>
      </c>
      <c r="C21" s="8">
        <f t="shared" si="0"/>
        <v>1</v>
      </c>
      <c r="D21" s="8">
        <f t="shared" si="1"/>
        <v>0</v>
      </c>
      <c r="F21" s="8">
        <f t="shared" si="2"/>
        <v>49.94</v>
      </c>
      <c r="H21" s="8">
        <v>311.26</v>
      </c>
      <c r="I21" s="8">
        <v>311.26</v>
      </c>
    </row>
    <row r="22" spans="1:9">
      <c r="A22" s="8" t="s">
        <v>64</v>
      </c>
      <c r="B22" s="8">
        <v>49.95</v>
      </c>
      <c r="C22" s="8">
        <f t="shared" si="0"/>
        <v>1</v>
      </c>
      <c r="D22" s="8">
        <f t="shared" si="1"/>
        <v>0</v>
      </c>
      <c r="F22" s="8">
        <f t="shared" si="2"/>
        <v>49.95</v>
      </c>
      <c r="H22" s="8">
        <v>310.95999999999998</v>
      </c>
      <c r="I22" s="8">
        <v>310.95999999999998</v>
      </c>
    </row>
    <row r="23" spans="1:9">
      <c r="A23" s="8" t="s">
        <v>65</v>
      </c>
      <c r="B23" s="8">
        <v>49.93</v>
      </c>
      <c r="C23" s="8">
        <f t="shared" si="0"/>
        <v>1</v>
      </c>
      <c r="D23" s="8">
        <f t="shared" si="1"/>
        <v>0</v>
      </c>
      <c r="F23" s="8">
        <f t="shared" si="2"/>
        <v>49.93</v>
      </c>
      <c r="H23" s="8">
        <v>299.95999999999998</v>
      </c>
      <c r="I23" s="8">
        <v>283.02</v>
      </c>
    </row>
    <row r="24" spans="1:9">
      <c r="A24" s="8" t="s">
        <v>66</v>
      </c>
      <c r="B24" s="8">
        <v>49.95</v>
      </c>
      <c r="C24" s="8">
        <f t="shared" si="0"/>
        <v>1</v>
      </c>
      <c r="D24" s="8">
        <f t="shared" si="1"/>
        <v>0</v>
      </c>
      <c r="F24" s="8">
        <f t="shared" si="2"/>
        <v>49.95</v>
      </c>
      <c r="H24" s="8">
        <v>299.91000000000003</v>
      </c>
      <c r="I24" s="8">
        <v>282.92</v>
      </c>
    </row>
    <row r="25" spans="1:9">
      <c r="A25" s="8" t="s">
        <v>67</v>
      </c>
      <c r="B25" s="8">
        <v>49.95</v>
      </c>
      <c r="C25" s="8">
        <f t="shared" si="0"/>
        <v>1</v>
      </c>
      <c r="D25" s="8">
        <f t="shared" si="1"/>
        <v>0</v>
      </c>
      <c r="F25" s="8">
        <f t="shared" si="2"/>
        <v>49.95</v>
      </c>
      <c r="H25" s="8">
        <v>305.02</v>
      </c>
      <c r="I25" s="8">
        <v>276.57</v>
      </c>
    </row>
    <row r="26" spans="1:9">
      <c r="A26" s="8" t="s">
        <v>68</v>
      </c>
      <c r="B26" s="8">
        <v>50.02</v>
      </c>
      <c r="C26" s="8">
        <f t="shared" si="0"/>
        <v>1</v>
      </c>
      <c r="D26" s="8">
        <f t="shared" si="1"/>
        <v>0</v>
      </c>
      <c r="F26" s="8">
        <f t="shared" si="2"/>
        <v>50.02</v>
      </c>
      <c r="H26" s="8">
        <v>305.70999999999998</v>
      </c>
      <c r="I26" s="8">
        <v>291.76</v>
      </c>
    </row>
    <row r="27" spans="1:9">
      <c r="A27" s="8" t="s">
        <v>69</v>
      </c>
      <c r="B27" s="8">
        <v>50.01</v>
      </c>
      <c r="C27" s="8">
        <f t="shared" si="0"/>
        <v>1</v>
      </c>
      <c r="D27" s="8">
        <f t="shared" si="1"/>
        <v>0</v>
      </c>
      <c r="F27" s="8">
        <f t="shared" si="2"/>
        <v>50.01</v>
      </c>
      <c r="H27" s="8">
        <v>326.39999999999998</v>
      </c>
      <c r="I27" s="8">
        <v>326.39999999999998</v>
      </c>
    </row>
    <row r="28" spans="1:9">
      <c r="A28" s="8" t="s">
        <v>70</v>
      </c>
      <c r="B28" s="8">
        <v>49.97</v>
      </c>
      <c r="C28" s="8">
        <f t="shared" si="0"/>
        <v>1</v>
      </c>
      <c r="D28" s="8">
        <f t="shared" si="1"/>
        <v>0</v>
      </c>
      <c r="F28" s="8">
        <f t="shared" si="2"/>
        <v>49.97</v>
      </c>
      <c r="H28" s="8">
        <v>347.24</v>
      </c>
      <c r="I28" s="8">
        <v>347.24</v>
      </c>
    </row>
    <row r="29" spans="1:9">
      <c r="A29" s="8" t="s">
        <v>71</v>
      </c>
      <c r="B29" s="8">
        <v>49.96</v>
      </c>
      <c r="C29" s="8">
        <f t="shared" si="0"/>
        <v>1</v>
      </c>
      <c r="D29" s="8">
        <f t="shared" si="1"/>
        <v>0</v>
      </c>
      <c r="F29" s="8">
        <f t="shared" si="2"/>
        <v>49.96</v>
      </c>
      <c r="H29" s="8">
        <v>347.2</v>
      </c>
      <c r="I29" s="8">
        <v>347.2</v>
      </c>
    </row>
    <row r="30" spans="1:9">
      <c r="A30" s="8" t="s">
        <v>72</v>
      </c>
      <c r="B30" s="8">
        <v>49.97</v>
      </c>
      <c r="C30" s="8">
        <f t="shared" si="0"/>
        <v>1</v>
      </c>
      <c r="D30" s="8">
        <f t="shared" si="1"/>
        <v>0</v>
      </c>
      <c r="F30" s="8">
        <f t="shared" si="2"/>
        <v>49.97</v>
      </c>
      <c r="H30" s="8">
        <v>347.49</v>
      </c>
      <c r="I30" s="8">
        <v>347.49</v>
      </c>
    </row>
    <row r="31" spans="1:9">
      <c r="A31" s="8" t="s">
        <v>73</v>
      </c>
      <c r="B31" s="8">
        <v>50.01</v>
      </c>
      <c r="C31" s="8">
        <f t="shared" si="0"/>
        <v>1</v>
      </c>
      <c r="D31" s="8">
        <f t="shared" si="1"/>
        <v>0</v>
      </c>
      <c r="F31" s="8">
        <f t="shared" si="2"/>
        <v>50.01</v>
      </c>
      <c r="H31" s="8">
        <v>349.05</v>
      </c>
      <c r="I31" s="8">
        <v>349.05</v>
      </c>
    </row>
    <row r="32" spans="1:9">
      <c r="A32" s="8" t="s">
        <v>74</v>
      </c>
      <c r="B32" s="8">
        <v>50.04</v>
      </c>
      <c r="C32" s="8">
        <f t="shared" si="0"/>
        <v>1</v>
      </c>
      <c r="D32" s="8">
        <f t="shared" si="1"/>
        <v>0</v>
      </c>
      <c r="F32" s="8">
        <f t="shared" si="2"/>
        <v>50.04</v>
      </c>
      <c r="H32" s="8">
        <v>349.24</v>
      </c>
      <c r="I32" s="8">
        <v>349.24</v>
      </c>
    </row>
    <row r="33" spans="1:9">
      <c r="A33" s="8" t="s">
        <v>75</v>
      </c>
      <c r="B33" s="8">
        <v>50.02</v>
      </c>
      <c r="C33" s="8">
        <f t="shared" si="0"/>
        <v>1</v>
      </c>
      <c r="D33" s="8">
        <f t="shared" si="1"/>
        <v>0</v>
      </c>
      <c r="F33" s="8">
        <f t="shared" si="2"/>
        <v>50.02</v>
      </c>
      <c r="H33" s="8">
        <v>340.15</v>
      </c>
      <c r="I33" s="8">
        <v>340.15</v>
      </c>
    </row>
    <row r="34" spans="1:9">
      <c r="A34" s="8" t="s">
        <v>76</v>
      </c>
      <c r="B34" s="8">
        <v>50.04</v>
      </c>
      <c r="C34" s="8">
        <f t="shared" si="0"/>
        <v>1</v>
      </c>
      <c r="D34" s="8">
        <f t="shared" si="1"/>
        <v>0</v>
      </c>
      <c r="F34" s="8">
        <f t="shared" si="2"/>
        <v>50.04</v>
      </c>
      <c r="H34" s="8">
        <v>325.36</v>
      </c>
      <c r="I34" s="8">
        <v>325.36</v>
      </c>
    </row>
    <row r="35" spans="1:9">
      <c r="A35" s="8" t="s">
        <v>77</v>
      </c>
      <c r="B35" s="8">
        <v>49.96</v>
      </c>
      <c r="C35" s="8">
        <f t="shared" si="0"/>
        <v>1</v>
      </c>
      <c r="D35" s="8">
        <f t="shared" si="1"/>
        <v>0</v>
      </c>
      <c r="F35" s="8">
        <f t="shared" si="2"/>
        <v>49.96</v>
      </c>
      <c r="H35" s="8">
        <v>318.88</v>
      </c>
      <c r="I35" s="8">
        <v>318.88</v>
      </c>
    </row>
    <row r="36" spans="1:9">
      <c r="A36" s="8" t="s">
        <v>78</v>
      </c>
      <c r="B36" s="8">
        <v>49.96</v>
      </c>
      <c r="C36" s="8">
        <f t="shared" si="0"/>
        <v>1</v>
      </c>
      <c r="D36" s="8">
        <f t="shared" si="1"/>
        <v>0</v>
      </c>
      <c r="F36" s="8">
        <f t="shared" si="2"/>
        <v>49.96</v>
      </c>
      <c r="H36" s="8">
        <v>288</v>
      </c>
      <c r="I36" s="8">
        <v>288</v>
      </c>
    </row>
    <row r="37" spans="1:9">
      <c r="A37" s="8" t="s">
        <v>79</v>
      </c>
      <c r="B37" s="8">
        <v>49.97</v>
      </c>
      <c r="C37" s="8">
        <f t="shared" si="0"/>
        <v>1</v>
      </c>
      <c r="D37" s="8">
        <f t="shared" si="1"/>
        <v>0</v>
      </c>
      <c r="F37" s="8">
        <f t="shared" si="2"/>
        <v>49.97</v>
      </c>
      <c r="H37" s="8">
        <v>243.14</v>
      </c>
      <c r="I37" s="8">
        <v>243.14</v>
      </c>
    </row>
    <row r="38" spans="1:9">
      <c r="A38" s="8" t="s">
        <v>80</v>
      </c>
      <c r="B38" s="8">
        <v>49.99</v>
      </c>
      <c r="C38" s="8">
        <f t="shared" si="0"/>
        <v>1</v>
      </c>
      <c r="D38" s="8">
        <f t="shared" si="1"/>
        <v>0</v>
      </c>
      <c r="F38" s="8">
        <f t="shared" si="2"/>
        <v>49.99</v>
      </c>
      <c r="H38" s="8">
        <v>243.08</v>
      </c>
      <c r="I38" s="8">
        <v>243.08</v>
      </c>
    </row>
    <row r="39" spans="1:9">
      <c r="A39" s="8" t="s">
        <v>81</v>
      </c>
      <c r="B39" s="8">
        <v>49.96</v>
      </c>
      <c r="C39" s="8">
        <f t="shared" si="0"/>
        <v>1</v>
      </c>
      <c r="D39" s="8">
        <f t="shared" si="1"/>
        <v>0</v>
      </c>
      <c r="F39" s="8">
        <f t="shared" si="2"/>
        <v>49.96</v>
      </c>
      <c r="H39" s="8">
        <v>279.66000000000003</v>
      </c>
      <c r="I39" s="8">
        <v>279.66000000000003</v>
      </c>
    </row>
    <row r="40" spans="1:9">
      <c r="A40" s="8" t="s">
        <v>82</v>
      </c>
      <c r="B40" s="8">
        <v>50</v>
      </c>
      <c r="C40" s="8">
        <f t="shared" si="0"/>
        <v>1</v>
      </c>
      <c r="D40" s="8">
        <f t="shared" si="1"/>
        <v>0</v>
      </c>
      <c r="F40" s="8">
        <f t="shared" si="2"/>
        <v>50</v>
      </c>
      <c r="H40" s="8">
        <v>278.54000000000002</v>
      </c>
      <c r="I40" s="8">
        <v>278.54000000000002</v>
      </c>
    </row>
    <row r="41" spans="1:9">
      <c r="A41" s="8" t="s">
        <v>83</v>
      </c>
      <c r="B41" s="8">
        <v>50</v>
      </c>
      <c r="C41" s="8">
        <f t="shared" si="0"/>
        <v>1</v>
      </c>
      <c r="D41" s="8">
        <f t="shared" si="1"/>
        <v>0</v>
      </c>
      <c r="F41" s="8">
        <f t="shared" si="2"/>
        <v>50</v>
      </c>
      <c r="H41" s="8">
        <v>230.56</v>
      </c>
      <c r="I41" s="8">
        <v>230.56</v>
      </c>
    </row>
    <row r="42" spans="1:9">
      <c r="A42" s="8" t="s">
        <v>84</v>
      </c>
      <c r="B42" s="8">
        <v>50.03</v>
      </c>
      <c r="C42" s="8">
        <f t="shared" si="0"/>
        <v>1</v>
      </c>
      <c r="D42" s="8">
        <f t="shared" si="1"/>
        <v>0</v>
      </c>
      <c r="F42" s="8">
        <f t="shared" si="2"/>
        <v>50.03</v>
      </c>
      <c r="H42" s="8">
        <v>209.38</v>
      </c>
      <c r="I42" s="8">
        <v>209.38</v>
      </c>
    </row>
    <row r="43" spans="1:9">
      <c r="A43" s="8" t="s">
        <v>85</v>
      </c>
      <c r="B43" s="8">
        <v>50.04</v>
      </c>
      <c r="C43" s="8">
        <f t="shared" si="0"/>
        <v>1</v>
      </c>
      <c r="D43" s="8">
        <f t="shared" si="1"/>
        <v>0</v>
      </c>
      <c r="F43" s="8">
        <f t="shared" si="2"/>
        <v>50.04</v>
      </c>
      <c r="H43" s="8">
        <v>227.46</v>
      </c>
      <c r="I43" s="8">
        <v>227.46</v>
      </c>
    </row>
    <row r="44" spans="1:9">
      <c r="A44" s="8" t="s">
        <v>86</v>
      </c>
      <c r="B44" s="8">
        <v>50.04</v>
      </c>
      <c r="C44" s="8">
        <f t="shared" si="0"/>
        <v>1</v>
      </c>
      <c r="D44" s="8">
        <f t="shared" si="1"/>
        <v>0</v>
      </c>
      <c r="F44" s="8">
        <f t="shared" si="2"/>
        <v>50.04</v>
      </c>
      <c r="H44" s="8">
        <v>228.33</v>
      </c>
      <c r="I44" s="8">
        <v>228.33</v>
      </c>
    </row>
    <row r="45" spans="1:9">
      <c r="A45" s="8" t="s">
        <v>87</v>
      </c>
      <c r="B45" s="8">
        <v>49.99</v>
      </c>
      <c r="C45" s="8">
        <f t="shared" si="0"/>
        <v>1</v>
      </c>
      <c r="D45" s="8">
        <f t="shared" si="1"/>
        <v>0</v>
      </c>
      <c r="F45" s="8">
        <f t="shared" si="2"/>
        <v>49.99</v>
      </c>
      <c r="H45" s="8">
        <v>229.93</v>
      </c>
      <c r="I45" s="8">
        <v>229.93</v>
      </c>
    </row>
    <row r="46" spans="1:9">
      <c r="A46" s="8" t="s">
        <v>88</v>
      </c>
      <c r="B46" s="8">
        <v>50.02</v>
      </c>
      <c r="C46" s="8">
        <f t="shared" si="0"/>
        <v>1</v>
      </c>
      <c r="D46" s="8">
        <f t="shared" si="1"/>
        <v>0</v>
      </c>
      <c r="F46" s="8">
        <f t="shared" si="2"/>
        <v>50.02</v>
      </c>
      <c r="H46" s="8">
        <v>230.06</v>
      </c>
      <c r="I46" s="8">
        <v>230.06</v>
      </c>
    </row>
    <row r="47" spans="1:9">
      <c r="A47" s="8" t="s">
        <v>89</v>
      </c>
      <c r="B47" s="8">
        <v>50.14</v>
      </c>
      <c r="C47" s="8">
        <f t="shared" si="0"/>
        <v>1</v>
      </c>
      <c r="D47" s="8">
        <f t="shared" si="1"/>
        <v>0</v>
      </c>
      <c r="F47" s="8">
        <f t="shared" si="2"/>
        <v>50.14</v>
      </c>
      <c r="H47" s="8">
        <v>221.54</v>
      </c>
      <c r="I47" s="8">
        <v>221.54</v>
      </c>
    </row>
    <row r="48" spans="1:9">
      <c r="A48" s="8" t="s">
        <v>90</v>
      </c>
      <c r="B48" s="8">
        <v>50.26</v>
      </c>
      <c r="C48" s="8">
        <f t="shared" si="0"/>
        <v>1</v>
      </c>
      <c r="D48" s="8">
        <f t="shared" si="1"/>
        <v>0</v>
      </c>
      <c r="F48" s="8">
        <f t="shared" si="2"/>
        <v>50.26</v>
      </c>
      <c r="H48" s="8">
        <v>215.98</v>
      </c>
      <c r="I48" s="8">
        <v>215.98</v>
      </c>
    </row>
    <row r="49" spans="1:9">
      <c r="A49" s="8" t="s">
        <v>91</v>
      </c>
      <c r="B49" s="8">
        <v>50.3</v>
      </c>
      <c r="C49" s="8">
        <f t="shared" si="0"/>
        <v>1</v>
      </c>
      <c r="D49" s="8">
        <f t="shared" si="1"/>
        <v>0</v>
      </c>
      <c r="F49" s="8">
        <f t="shared" si="2"/>
        <v>50.3</v>
      </c>
      <c r="H49" s="8">
        <v>211.2</v>
      </c>
      <c r="I49" s="8">
        <v>211.2</v>
      </c>
    </row>
    <row r="50" spans="1:9">
      <c r="A50" s="8" t="s">
        <v>92</v>
      </c>
      <c r="B50" s="8">
        <v>50.28</v>
      </c>
      <c r="C50" s="8">
        <f t="shared" si="0"/>
        <v>1</v>
      </c>
      <c r="D50" s="8">
        <f t="shared" si="1"/>
        <v>0</v>
      </c>
      <c r="F50" s="8">
        <f t="shared" si="2"/>
        <v>50.28</v>
      </c>
      <c r="H50" s="8">
        <v>208.61</v>
      </c>
      <c r="I50" s="8">
        <v>208.61</v>
      </c>
    </row>
    <row r="51" spans="1:9">
      <c r="A51" s="8" t="s">
        <v>93</v>
      </c>
      <c r="B51" s="8">
        <v>50.32</v>
      </c>
      <c r="C51" s="8">
        <f t="shared" si="0"/>
        <v>1</v>
      </c>
      <c r="D51" s="8">
        <f t="shared" si="1"/>
        <v>0</v>
      </c>
      <c r="F51" s="8">
        <f t="shared" si="2"/>
        <v>50.32</v>
      </c>
      <c r="H51" s="8">
        <v>190.88</v>
      </c>
      <c r="I51" s="8">
        <v>190.88</v>
      </c>
    </row>
    <row r="52" spans="1:9">
      <c r="A52" s="8" t="s">
        <v>94</v>
      </c>
      <c r="B52" s="8">
        <v>50.28</v>
      </c>
      <c r="C52" s="8">
        <f t="shared" si="0"/>
        <v>1</v>
      </c>
      <c r="D52" s="8">
        <f t="shared" si="1"/>
        <v>0</v>
      </c>
      <c r="F52" s="8">
        <f t="shared" si="2"/>
        <v>50.28</v>
      </c>
      <c r="H52" s="8">
        <v>194.11</v>
      </c>
      <c r="I52" s="8">
        <v>194.11</v>
      </c>
    </row>
    <row r="53" spans="1:9">
      <c r="A53" s="8" t="s">
        <v>95</v>
      </c>
      <c r="B53" s="8">
        <v>50.26</v>
      </c>
      <c r="C53" s="8">
        <f t="shared" si="0"/>
        <v>1</v>
      </c>
      <c r="D53" s="8">
        <f t="shared" si="1"/>
        <v>0</v>
      </c>
      <c r="F53" s="8">
        <f t="shared" si="2"/>
        <v>50.26</v>
      </c>
      <c r="H53" s="8">
        <v>196.38</v>
      </c>
      <c r="I53" s="8">
        <v>196.38</v>
      </c>
    </row>
    <row r="54" spans="1:9">
      <c r="A54" s="8" t="s">
        <v>96</v>
      </c>
      <c r="B54" s="8">
        <v>50.23</v>
      </c>
      <c r="C54" s="8">
        <f t="shared" si="0"/>
        <v>1</v>
      </c>
      <c r="D54" s="8">
        <f t="shared" si="1"/>
        <v>0</v>
      </c>
      <c r="F54" s="8">
        <f t="shared" si="2"/>
        <v>50.23</v>
      </c>
      <c r="H54" s="8">
        <v>145.30000000000001</v>
      </c>
      <c r="I54" s="8">
        <v>145.30000000000001</v>
      </c>
    </row>
    <row r="55" spans="1:9">
      <c r="A55" s="8" t="s">
        <v>97</v>
      </c>
      <c r="B55" s="8">
        <v>50.29</v>
      </c>
      <c r="C55" s="8">
        <f t="shared" si="0"/>
        <v>1</v>
      </c>
      <c r="D55" s="8">
        <f t="shared" si="1"/>
        <v>0</v>
      </c>
      <c r="F55" s="8">
        <f t="shared" si="2"/>
        <v>50.29</v>
      </c>
      <c r="H55" s="8">
        <v>196.91</v>
      </c>
      <c r="I55" s="8">
        <v>196.91</v>
      </c>
    </row>
    <row r="56" spans="1:9">
      <c r="A56" s="8" t="s">
        <v>98</v>
      </c>
      <c r="B56" s="8">
        <v>50.25</v>
      </c>
      <c r="C56" s="8">
        <f t="shared" si="0"/>
        <v>1</v>
      </c>
      <c r="D56" s="8">
        <f t="shared" si="1"/>
        <v>0</v>
      </c>
      <c r="F56" s="8">
        <f t="shared" si="2"/>
        <v>50.25</v>
      </c>
      <c r="H56" s="8">
        <v>199.25</v>
      </c>
      <c r="I56" s="8">
        <v>199.25</v>
      </c>
    </row>
    <row r="57" spans="1:9">
      <c r="A57" s="8" t="s">
        <v>99</v>
      </c>
      <c r="B57" s="8">
        <v>50.21</v>
      </c>
      <c r="C57" s="8">
        <f t="shared" si="0"/>
        <v>1</v>
      </c>
      <c r="D57" s="8">
        <f t="shared" si="1"/>
        <v>0</v>
      </c>
      <c r="F57" s="8">
        <f t="shared" si="2"/>
        <v>50.21</v>
      </c>
      <c r="H57" s="8">
        <v>174.39</v>
      </c>
      <c r="I57" s="8">
        <v>174.39</v>
      </c>
    </row>
    <row r="58" spans="1:9">
      <c r="A58" s="8" t="s">
        <v>100</v>
      </c>
      <c r="B58" s="8">
        <v>50.26</v>
      </c>
      <c r="C58" s="8">
        <f t="shared" si="0"/>
        <v>1</v>
      </c>
      <c r="D58" s="8">
        <f t="shared" si="1"/>
        <v>0</v>
      </c>
      <c r="F58" s="8">
        <f t="shared" si="2"/>
        <v>50.26</v>
      </c>
      <c r="H58" s="8">
        <v>173.08</v>
      </c>
      <c r="I58" s="8">
        <v>173.08</v>
      </c>
    </row>
    <row r="59" spans="1:9">
      <c r="A59" s="8" t="s">
        <v>101</v>
      </c>
      <c r="B59" s="8">
        <v>50.26</v>
      </c>
      <c r="C59" s="8">
        <f t="shared" si="0"/>
        <v>1</v>
      </c>
      <c r="D59" s="8">
        <f t="shared" si="1"/>
        <v>0</v>
      </c>
      <c r="F59" s="8">
        <f t="shared" si="2"/>
        <v>50.26</v>
      </c>
      <c r="H59" s="8">
        <v>213.27</v>
      </c>
      <c r="I59" s="8">
        <v>213.27</v>
      </c>
    </row>
    <row r="60" spans="1:9">
      <c r="A60" s="8" t="s">
        <v>102</v>
      </c>
      <c r="B60" s="8">
        <v>50.19</v>
      </c>
      <c r="C60" s="8">
        <f t="shared" si="0"/>
        <v>1</v>
      </c>
      <c r="D60" s="8">
        <f t="shared" si="1"/>
        <v>0</v>
      </c>
      <c r="F60" s="8">
        <f t="shared" si="2"/>
        <v>50.19</v>
      </c>
      <c r="H60" s="8">
        <v>216.89</v>
      </c>
      <c r="I60" s="8">
        <v>216.89</v>
      </c>
    </row>
    <row r="61" spans="1:9">
      <c r="A61" s="8" t="s">
        <v>103</v>
      </c>
      <c r="B61" s="8">
        <v>50.12</v>
      </c>
      <c r="C61" s="8">
        <f t="shared" si="0"/>
        <v>1</v>
      </c>
      <c r="D61" s="8">
        <f t="shared" si="1"/>
        <v>0</v>
      </c>
      <c r="F61" s="8">
        <f t="shared" si="2"/>
        <v>50.12</v>
      </c>
      <c r="H61" s="8">
        <v>217.52</v>
      </c>
      <c r="I61" s="8">
        <v>217.52</v>
      </c>
    </row>
    <row r="62" spans="1:9">
      <c r="A62" s="8" t="s">
        <v>104</v>
      </c>
      <c r="B62" s="8">
        <v>50.07</v>
      </c>
      <c r="C62" s="8">
        <f t="shared" si="0"/>
        <v>1</v>
      </c>
      <c r="D62" s="8">
        <f t="shared" si="1"/>
        <v>0</v>
      </c>
      <c r="F62" s="8">
        <f t="shared" si="2"/>
        <v>50.07</v>
      </c>
      <c r="H62" s="8">
        <v>262.63</v>
      </c>
      <c r="I62" s="8">
        <v>262.63</v>
      </c>
    </row>
    <row r="63" spans="1:9">
      <c r="A63" s="8" t="s">
        <v>105</v>
      </c>
      <c r="B63" s="8">
        <v>50.16</v>
      </c>
      <c r="C63" s="8">
        <f t="shared" si="0"/>
        <v>1</v>
      </c>
      <c r="D63" s="8">
        <f t="shared" si="1"/>
        <v>0</v>
      </c>
      <c r="F63" s="8">
        <f t="shared" si="2"/>
        <v>50.16</v>
      </c>
      <c r="H63" s="8">
        <v>185.23</v>
      </c>
      <c r="I63" s="8">
        <v>185.23</v>
      </c>
    </row>
    <row r="64" spans="1:9">
      <c r="A64" s="8" t="s">
        <v>106</v>
      </c>
      <c r="B64" s="8">
        <v>50.11</v>
      </c>
      <c r="C64" s="8">
        <f t="shared" si="0"/>
        <v>1</v>
      </c>
      <c r="D64" s="8">
        <f t="shared" si="1"/>
        <v>0</v>
      </c>
      <c r="F64" s="8">
        <f t="shared" si="2"/>
        <v>50.11</v>
      </c>
      <c r="H64" s="8">
        <v>185.59</v>
      </c>
      <c r="I64" s="8">
        <v>185.59</v>
      </c>
    </row>
    <row r="65" spans="1:9">
      <c r="A65" s="8" t="s">
        <v>107</v>
      </c>
      <c r="B65" s="8">
        <v>50.03</v>
      </c>
      <c r="C65" s="8">
        <f t="shared" si="0"/>
        <v>1</v>
      </c>
      <c r="D65" s="8">
        <f t="shared" si="1"/>
        <v>0</v>
      </c>
      <c r="F65" s="8">
        <f t="shared" si="2"/>
        <v>50.03</v>
      </c>
      <c r="H65" s="8">
        <v>188.58</v>
      </c>
      <c r="I65" s="8">
        <v>188.58</v>
      </c>
    </row>
    <row r="66" spans="1:9">
      <c r="A66" s="8" t="s">
        <v>108</v>
      </c>
      <c r="B66" s="8">
        <v>49.98</v>
      </c>
      <c r="C66" s="8">
        <f t="shared" si="0"/>
        <v>1</v>
      </c>
      <c r="D66" s="8">
        <f t="shared" si="1"/>
        <v>0</v>
      </c>
      <c r="F66" s="8">
        <f t="shared" si="2"/>
        <v>49.98</v>
      </c>
      <c r="H66" s="8">
        <v>199.95</v>
      </c>
      <c r="I66" s="8">
        <v>199.95</v>
      </c>
    </row>
    <row r="67" spans="1:9">
      <c r="A67" s="8" t="s">
        <v>109</v>
      </c>
      <c r="B67" s="8">
        <v>50.01</v>
      </c>
      <c r="C67" s="8">
        <f t="shared" si="0"/>
        <v>1</v>
      </c>
      <c r="D67" s="8">
        <f t="shared" si="1"/>
        <v>0</v>
      </c>
      <c r="F67" s="8">
        <f t="shared" si="2"/>
        <v>50.01</v>
      </c>
      <c r="H67" s="8">
        <v>187.14</v>
      </c>
      <c r="I67" s="8">
        <v>187.14</v>
      </c>
    </row>
    <row r="68" spans="1:9">
      <c r="A68" s="8" t="s">
        <v>110</v>
      </c>
      <c r="B68" s="8">
        <v>49.96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49.96</v>
      </c>
      <c r="H68" s="8">
        <v>188.86</v>
      </c>
      <c r="I68" s="8">
        <v>188.86</v>
      </c>
    </row>
    <row r="69" spans="1:9">
      <c r="A69" s="8" t="s">
        <v>111</v>
      </c>
      <c r="B69" s="8">
        <v>49.99</v>
      </c>
      <c r="C69" s="8">
        <f t="shared" si="3"/>
        <v>1</v>
      </c>
      <c r="D69" s="8">
        <f t="shared" si="4"/>
        <v>0</v>
      </c>
      <c r="F69" s="8">
        <f t="shared" si="5"/>
        <v>49.99</v>
      </c>
      <c r="H69" s="8">
        <v>243.57</v>
      </c>
      <c r="I69" s="8">
        <v>243.57</v>
      </c>
    </row>
    <row r="70" spans="1:9">
      <c r="A70" s="8" t="s">
        <v>112</v>
      </c>
      <c r="B70" s="8">
        <v>49.98</v>
      </c>
      <c r="C70" s="8">
        <f t="shared" si="3"/>
        <v>1</v>
      </c>
      <c r="D70" s="8">
        <f t="shared" si="4"/>
        <v>0</v>
      </c>
      <c r="F70" s="8">
        <f t="shared" si="5"/>
        <v>49.98</v>
      </c>
      <c r="H70" s="8">
        <v>250.86</v>
      </c>
      <c r="I70" s="8">
        <v>250.86</v>
      </c>
    </row>
    <row r="71" spans="1:9">
      <c r="A71" s="8" t="s">
        <v>113</v>
      </c>
      <c r="B71" s="8">
        <v>49.96</v>
      </c>
      <c r="C71" s="8">
        <f t="shared" si="3"/>
        <v>1</v>
      </c>
      <c r="D71" s="8">
        <f t="shared" si="4"/>
        <v>0</v>
      </c>
      <c r="F71" s="8">
        <f t="shared" si="5"/>
        <v>49.96</v>
      </c>
      <c r="H71" s="8">
        <v>264.23</v>
      </c>
      <c r="I71" s="8">
        <v>264.23</v>
      </c>
    </row>
    <row r="72" spans="1:9">
      <c r="A72" s="8" t="s">
        <v>114</v>
      </c>
      <c r="B72" s="8">
        <v>49.99</v>
      </c>
      <c r="C72" s="8">
        <f t="shared" si="3"/>
        <v>1</v>
      </c>
      <c r="D72" s="8">
        <f t="shared" si="4"/>
        <v>0</v>
      </c>
      <c r="F72" s="8">
        <f t="shared" si="5"/>
        <v>49.99</v>
      </c>
      <c r="H72" s="8">
        <v>238.18</v>
      </c>
      <c r="I72" s="8">
        <v>238.18</v>
      </c>
    </row>
    <row r="73" spans="1:9">
      <c r="A73" s="8" t="s">
        <v>115</v>
      </c>
      <c r="B73" s="8">
        <v>49.96</v>
      </c>
      <c r="C73" s="8">
        <f t="shared" si="3"/>
        <v>1</v>
      </c>
      <c r="D73" s="8">
        <f t="shared" si="4"/>
        <v>0</v>
      </c>
      <c r="F73" s="8">
        <f t="shared" si="5"/>
        <v>49.96</v>
      </c>
      <c r="H73" s="8">
        <v>243.57</v>
      </c>
      <c r="I73" s="8">
        <v>214.15</v>
      </c>
    </row>
    <row r="74" spans="1:9">
      <c r="A74" s="8" t="s">
        <v>116</v>
      </c>
      <c r="B74" s="8">
        <v>49.88</v>
      </c>
      <c r="C74" s="8">
        <f t="shared" si="3"/>
        <v>1</v>
      </c>
      <c r="D74" s="8">
        <f t="shared" si="4"/>
        <v>0</v>
      </c>
      <c r="F74" s="8">
        <f t="shared" si="5"/>
        <v>49.88</v>
      </c>
      <c r="H74" s="8">
        <v>267.77999999999997</v>
      </c>
      <c r="I74" s="8">
        <v>212.33</v>
      </c>
    </row>
    <row r="75" spans="1:9">
      <c r="A75" s="8" t="s">
        <v>117</v>
      </c>
      <c r="B75" s="8">
        <v>49.94</v>
      </c>
      <c r="C75" s="8">
        <f t="shared" si="3"/>
        <v>1</v>
      </c>
      <c r="D75" s="8">
        <f t="shared" si="4"/>
        <v>0</v>
      </c>
      <c r="F75" s="8">
        <f t="shared" si="5"/>
        <v>49.94</v>
      </c>
      <c r="H75" s="8">
        <v>278.36</v>
      </c>
      <c r="I75" s="8">
        <v>126.29</v>
      </c>
    </row>
    <row r="76" spans="1:9">
      <c r="A76" s="8" t="s">
        <v>118</v>
      </c>
      <c r="B76" s="8">
        <v>49.98</v>
      </c>
      <c r="C76" s="8">
        <f t="shared" si="3"/>
        <v>1</v>
      </c>
      <c r="D76" s="8">
        <f t="shared" si="4"/>
        <v>0</v>
      </c>
      <c r="F76" s="8">
        <f t="shared" si="5"/>
        <v>49.98</v>
      </c>
      <c r="H76" s="8">
        <v>325.01</v>
      </c>
      <c r="I76" s="8">
        <v>121.13</v>
      </c>
    </row>
    <row r="77" spans="1:9">
      <c r="A77" s="8" t="s">
        <v>119</v>
      </c>
      <c r="B77" s="8">
        <v>49.93</v>
      </c>
      <c r="C77" s="8">
        <f t="shared" si="3"/>
        <v>1</v>
      </c>
      <c r="D77" s="8">
        <f t="shared" si="4"/>
        <v>0</v>
      </c>
      <c r="F77" s="8">
        <f t="shared" si="5"/>
        <v>49.93</v>
      </c>
      <c r="H77" s="8">
        <v>303.58</v>
      </c>
      <c r="I77" s="8">
        <v>141.11000000000001</v>
      </c>
    </row>
    <row r="78" spans="1:9">
      <c r="A78" s="8" t="s">
        <v>120</v>
      </c>
      <c r="B78" s="8">
        <v>49.9</v>
      </c>
      <c r="C78" s="8">
        <f t="shared" si="3"/>
        <v>1</v>
      </c>
      <c r="D78" s="8">
        <f t="shared" si="4"/>
        <v>0</v>
      </c>
      <c r="F78" s="8">
        <f t="shared" si="5"/>
        <v>49.9</v>
      </c>
      <c r="H78" s="8">
        <v>319.63</v>
      </c>
      <c r="I78" s="8">
        <v>167.88</v>
      </c>
    </row>
    <row r="79" spans="1:9">
      <c r="A79" s="8" t="s">
        <v>121</v>
      </c>
      <c r="B79" s="8">
        <v>49.94</v>
      </c>
      <c r="C79" s="8">
        <f t="shared" si="3"/>
        <v>1</v>
      </c>
      <c r="D79" s="8">
        <f t="shared" si="4"/>
        <v>0</v>
      </c>
      <c r="F79" s="8">
        <f t="shared" si="5"/>
        <v>49.94</v>
      </c>
      <c r="H79" s="8">
        <v>319.24</v>
      </c>
      <c r="I79" s="8">
        <v>220.21</v>
      </c>
    </row>
    <row r="80" spans="1:9">
      <c r="A80" s="8" t="s">
        <v>122</v>
      </c>
      <c r="B80" s="8">
        <v>49.93</v>
      </c>
      <c r="C80" s="8">
        <f t="shared" si="3"/>
        <v>1</v>
      </c>
      <c r="D80" s="8">
        <f t="shared" si="4"/>
        <v>0</v>
      </c>
      <c r="F80" s="8">
        <f t="shared" si="5"/>
        <v>49.93</v>
      </c>
      <c r="H80" s="8">
        <v>343.28</v>
      </c>
      <c r="I80" s="8">
        <v>299.95</v>
      </c>
    </row>
    <row r="81" spans="1:9">
      <c r="A81" s="8" t="s">
        <v>123</v>
      </c>
      <c r="B81" s="8">
        <v>49.97</v>
      </c>
      <c r="C81" s="8">
        <f t="shared" si="3"/>
        <v>1</v>
      </c>
      <c r="D81" s="8">
        <f t="shared" si="4"/>
        <v>0</v>
      </c>
      <c r="F81" s="8">
        <f t="shared" si="5"/>
        <v>49.97</v>
      </c>
      <c r="H81" s="8">
        <v>405.62</v>
      </c>
      <c r="I81" s="8">
        <v>405.62</v>
      </c>
    </row>
    <row r="82" spans="1:9">
      <c r="A82" s="8" t="s">
        <v>124</v>
      </c>
      <c r="B82" s="8">
        <v>49.98</v>
      </c>
      <c r="C82" s="8">
        <f t="shared" si="3"/>
        <v>1</v>
      </c>
      <c r="D82" s="8">
        <f t="shared" si="4"/>
        <v>0</v>
      </c>
      <c r="F82" s="8">
        <f t="shared" si="5"/>
        <v>49.98</v>
      </c>
      <c r="H82" s="8">
        <v>398.16</v>
      </c>
      <c r="I82" s="8">
        <v>398.16</v>
      </c>
    </row>
    <row r="83" spans="1:9">
      <c r="A83" s="8" t="s">
        <v>125</v>
      </c>
      <c r="B83" s="8">
        <v>50</v>
      </c>
      <c r="C83" s="8">
        <f t="shared" si="3"/>
        <v>1</v>
      </c>
      <c r="D83" s="8">
        <f t="shared" si="4"/>
        <v>0</v>
      </c>
      <c r="F83" s="8">
        <f t="shared" si="5"/>
        <v>50</v>
      </c>
      <c r="H83" s="8">
        <v>398.96</v>
      </c>
      <c r="I83" s="8">
        <v>396.46</v>
      </c>
    </row>
    <row r="84" spans="1:9">
      <c r="A84" s="8" t="s">
        <v>126</v>
      </c>
      <c r="B84" s="8">
        <v>49.96</v>
      </c>
      <c r="C84" s="8">
        <f t="shared" si="3"/>
        <v>1</v>
      </c>
      <c r="D84" s="8">
        <f t="shared" si="4"/>
        <v>0</v>
      </c>
      <c r="F84" s="8">
        <f t="shared" si="5"/>
        <v>49.96</v>
      </c>
      <c r="H84" s="8">
        <v>398</v>
      </c>
      <c r="I84" s="8">
        <v>390.94</v>
      </c>
    </row>
    <row r="85" spans="1:9">
      <c r="A85" s="8" t="s">
        <v>127</v>
      </c>
      <c r="B85" s="8">
        <v>50</v>
      </c>
      <c r="C85" s="8">
        <f t="shared" si="3"/>
        <v>1</v>
      </c>
      <c r="D85" s="8">
        <f t="shared" si="4"/>
        <v>0</v>
      </c>
      <c r="F85" s="8">
        <f t="shared" si="5"/>
        <v>50</v>
      </c>
      <c r="H85" s="8">
        <v>399.92</v>
      </c>
      <c r="I85" s="8">
        <v>394.9</v>
      </c>
    </row>
    <row r="86" spans="1:9">
      <c r="A86" s="8" t="s">
        <v>128</v>
      </c>
      <c r="B86" s="8">
        <v>49.99</v>
      </c>
      <c r="C86" s="8">
        <f t="shared" si="3"/>
        <v>1</v>
      </c>
      <c r="D86" s="8">
        <f t="shared" si="4"/>
        <v>0</v>
      </c>
      <c r="F86" s="8">
        <f t="shared" si="5"/>
        <v>49.99</v>
      </c>
      <c r="H86" s="8">
        <v>437</v>
      </c>
      <c r="I86" s="8">
        <v>404.8</v>
      </c>
    </row>
    <row r="87" spans="1:9">
      <c r="A87" s="8" t="s">
        <v>129</v>
      </c>
      <c r="B87" s="8">
        <v>49.93</v>
      </c>
      <c r="C87" s="8">
        <f t="shared" si="3"/>
        <v>1</v>
      </c>
      <c r="D87" s="8">
        <f t="shared" si="4"/>
        <v>0</v>
      </c>
      <c r="F87" s="8">
        <f t="shared" si="5"/>
        <v>49.93</v>
      </c>
      <c r="H87" s="8">
        <v>471.01</v>
      </c>
      <c r="I87" s="8">
        <v>455.39</v>
      </c>
    </row>
    <row r="88" spans="1:9">
      <c r="A88" s="8" t="s">
        <v>130</v>
      </c>
      <c r="B88" s="8">
        <v>49.89</v>
      </c>
      <c r="C88" s="8">
        <f t="shared" si="3"/>
        <v>1</v>
      </c>
      <c r="D88" s="8">
        <f t="shared" si="4"/>
        <v>0</v>
      </c>
      <c r="F88" s="8">
        <f t="shared" si="5"/>
        <v>49.89</v>
      </c>
      <c r="H88" s="8">
        <v>501.69</v>
      </c>
      <c r="I88" s="8">
        <v>501.69</v>
      </c>
    </row>
    <row r="89" spans="1:9">
      <c r="A89" s="8" t="s">
        <v>131</v>
      </c>
      <c r="B89" s="8">
        <v>49.76</v>
      </c>
      <c r="C89" s="8">
        <f t="shared" si="3"/>
        <v>1</v>
      </c>
      <c r="D89" s="8">
        <f t="shared" si="4"/>
        <v>0</v>
      </c>
      <c r="F89" s="8">
        <f t="shared" si="5"/>
        <v>49.76</v>
      </c>
      <c r="H89" s="8">
        <v>508.52</v>
      </c>
      <c r="I89" s="8">
        <v>508.52</v>
      </c>
    </row>
    <row r="90" spans="1:9">
      <c r="A90" s="8" t="s">
        <v>132</v>
      </c>
      <c r="B90" s="8">
        <v>49.9</v>
      </c>
      <c r="C90" s="8">
        <f t="shared" si="3"/>
        <v>1</v>
      </c>
      <c r="D90" s="8">
        <f t="shared" si="4"/>
        <v>0</v>
      </c>
      <c r="F90" s="8">
        <f t="shared" si="5"/>
        <v>49.9</v>
      </c>
      <c r="H90" s="8">
        <v>498.52</v>
      </c>
      <c r="I90" s="8">
        <v>498.52</v>
      </c>
    </row>
    <row r="91" spans="1:9">
      <c r="A91" s="8" t="s">
        <v>133</v>
      </c>
      <c r="B91" s="8">
        <v>49.95</v>
      </c>
      <c r="C91" s="8">
        <f t="shared" si="3"/>
        <v>1</v>
      </c>
      <c r="D91" s="8">
        <f t="shared" si="4"/>
        <v>0</v>
      </c>
      <c r="F91" s="8">
        <f t="shared" si="5"/>
        <v>49.95</v>
      </c>
      <c r="H91" s="8">
        <v>432.8</v>
      </c>
      <c r="I91" s="8">
        <v>432.8</v>
      </c>
    </row>
    <row r="92" spans="1:9">
      <c r="A92" s="8" t="s">
        <v>134</v>
      </c>
      <c r="B92" s="8">
        <v>49.97</v>
      </c>
      <c r="C92" s="8">
        <f t="shared" si="3"/>
        <v>1</v>
      </c>
      <c r="D92" s="8">
        <f t="shared" si="4"/>
        <v>0</v>
      </c>
      <c r="F92" s="8">
        <f t="shared" si="5"/>
        <v>49.97</v>
      </c>
      <c r="H92" s="8">
        <v>432.78</v>
      </c>
      <c r="I92" s="8">
        <v>432.78</v>
      </c>
    </row>
    <row r="93" spans="1:9">
      <c r="A93" s="8" t="s">
        <v>135</v>
      </c>
      <c r="B93" s="8">
        <v>50</v>
      </c>
      <c r="C93" s="8">
        <f t="shared" si="3"/>
        <v>1</v>
      </c>
      <c r="D93" s="8">
        <f t="shared" si="4"/>
        <v>0</v>
      </c>
      <c r="F93" s="8">
        <f t="shared" si="5"/>
        <v>50</v>
      </c>
      <c r="H93" s="8">
        <v>438.95</v>
      </c>
      <c r="I93" s="8">
        <v>402</v>
      </c>
    </row>
    <row r="94" spans="1:9">
      <c r="A94" s="8" t="s">
        <v>136</v>
      </c>
      <c r="B94" s="8">
        <v>50</v>
      </c>
      <c r="C94" s="8">
        <f t="shared" si="3"/>
        <v>1</v>
      </c>
      <c r="D94" s="8">
        <f t="shared" si="4"/>
        <v>0</v>
      </c>
      <c r="F94" s="8">
        <f t="shared" si="5"/>
        <v>50</v>
      </c>
      <c r="H94" s="8">
        <v>448.9</v>
      </c>
      <c r="I94" s="8">
        <v>448.9</v>
      </c>
    </row>
    <row r="95" spans="1:9">
      <c r="A95" s="8" t="s">
        <v>137</v>
      </c>
      <c r="B95" s="8">
        <v>50.03</v>
      </c>
      <c r="C95" s="8">
        <f t="shared" si="3"/>
        <v>1</v>
      </c>
      <c r="D95" s="8">
        <f t="shared" si="4"/>
        <v>0</v>
      </c>
      <c r="F95" s="8">
        <f t="shared" si="5"/>
        <v>50.03</v>
      </c>
      <c r="H95" s="8">
        <v>467.09</v>
      </c>
      <c r="I95" s="8">
        <v>395.19</v>
      </c>
    </row>
    <row r="96" spans="1:9">
      <c r="A96" s="8" t="s">
        <v>138</v>
      </c>
      <c r="B96" s="8">
        <v>50.04</v>
      </c>
      <c r="C96" s="8">
        <f t="shared" si="3"/>
        <v>1</v>
      </c>
      <c r="D96" s="8">
        <f t="shared" si="4"/>
        <v>0</v>
      </c>
      <c r="F96" s="8">
        <f t="shared" si="5"/>
        <v>50.04</v>
      </c>
      <c r="H96" s="8">
        <v>475.48</v>
      </c>
      <c r="I96" s="8">
        <v>391.46</v>
      </c>
    </row>
    <row r="97" spans="1:9">
      <c r="A97" s="8" t="s">
        <v>139</v>
      </c>
      <c r="B97" s="8">
        <v>50.04</v>
      </c>
      <c r="C97" s="8">
        <f t="shared" si="3"/>
        <v>1</v>
      </c>
      <c r="D97" s="8">
        <f t="shared" si="4"/>
        <v>0</v>
      </c>
      <c r="F97" s="8">
        <f t="shared" si="5"/>
        <v>50.04</v>
      </c>
      <c r="H97" s="8">
        <v>437.94</v>
      </c>
      <c r="I97" s="8">
        <v>391.57</v>
      </c>
    </row>
    <row r="98" spans="1:9" ht="13.5" thickBot="1">
      <c r="A98" s="8" t="s">
        <v>140</v>
      </c>
      <c r="B98" s="8">
        <v>50.06</v>
      </c>
      <c r="C98" s="8">
        <f t="shared" si="3"/>
        <v>1</v>
      </c>
      <c r="D98" s="8">
        <f t="shared" si="4"/>
        <v>0</v>
      </c>
      <c r="F98" s="8">
        <f t="shared" si="5"/>
        <v>50.06</v>
      </c>
      <c r="H98" s="8">
        <v>400.03</v>
      </c>
      <c r="I98" s="8">
        <v>392.19</v>
      </c>
    </row>
    <row r="99" spans="1:9" ht="13.5" thickBot="1">
      <c r="A99" s="8" t="s">
        <v>171</v>
      </c>
      <c r="B99" s="27">
        <f>AVERAGE(B3:B98)</f>
        <v>50.020520833333357</v>
      </c>
      <c r="C99" s="8">
        <f>SUM(C3:C98)/4000</f>
        <v>2.4E-2</v>
      </c>
      <c r="D99" s="8">
        <f>SUM(D3:D98)</f>
        <v>0</v>
      </c>
      <c r="F99" s="8">
        <f t="shared" si="5"/>
        <v>50.020520833333357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509.61</v>
      </c>
      <c r="L3" s="201">
        <v>9.43</v>
      </c>
      <c r="M3" s="201">
        <v>51.41</v>
      </c>
      <c r="N3" s="201">
        <v>50.24</v>
      </c>
      <c r="O3" s="201">
        <v>70.97</v>
      </c>
      <c r="P3" s="201">
        <v>23.41</v>
      </c>
      <c r="Q3" s="201">
        <v>8.6999999999999993</v>
      </c>
      <c r="R3" s="201">
        <v>17.93</v>
      </c>
      <c r="S3" s="201">
        <v>0</v>
      </c>
      <c r="T3" s="201">
        <v>0</v>
      </c>
      <c r="U3" s="201">
        <v>49.34</v>
      </c>
      <c r="V3" s="201">
        <v>6.05</v>
      </c>
      <c r="W3" s="201">
        <v>13.61</v>
      </c>
      <c r="X3" s="201">
        <v>62.73</v>
      </c>
      <c r="Y3" s="201">
        <v>0</v>
      </c>
      <c r="Z3">
        <v>0</v>
      </c>
      <c r="AA3" s="201">
        <v>13.43</v>
      </c>
      <c r="AB3" s="201">
        <v>0</v>
      </c>
      <c r="AC3" s="201">
        <v>0</v>
      </c>
      <c r="AD3" s="201">
        <v>0</v>
      </c>
      <c r="AE3" s="201">
        <v>42.55</v>
      </c>
      <c r="AF3" s="201">
        <v>0</v>
      </c>
      <c r="AG3" s="201">
        <v>0</v>
      </c>
      <c r="AH3" s="201">
        <v>0</v>
      </c>
      <c r="AI3" s="201">
        <v>83.76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109.03</v>
      </c>
      <c r="AQ3" s="201">
        <v>38.159999999999997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509.61</v>
      </c>
      <c r="L4" s="201">
        <v>9.08</v>
      </c>
      <c r="M4" s="201">
        <v>51.41</v>
      </c>
      <c r="N4" s="201">
        <v>50.24</v>
      </c>
      <c r="O4" s="201">
        <v>70.97</v>
      </c>
      <c r="P4" s="201">
        <v>23.41</v>
      </c>
      <c r="Q4" s="201">
        <v>8.6999999999999993</v>
      </c>
      <c r="R4" s="201">
        <v>17.93</v>
      </c>
      <c r="S4" s="201">
        <v>0</v>
      </c>
      <c r="T4" s="201">
        <v>0</v>
      </c>
      <c r="U4" s="201">
        <v>49.34</v>
      </c>
      <c r="V4" s="201">
        <v>6.05</v>
      </c>
      <c r="W4" s="201">
        <v>13.61</v>
      </c>
      <c r="X4" s="201">
        <v>62.73</v>
      </c>
      <c r="Y4" s="201">
        <v>0</v>
      </c>
      <c r="Z4">
        <v>0</v>
      </c>
      <c r="AA4" s="201">
        <v>13.43</v>
      </c>
      <c r="AB4" s="201">
        <v>0</v>
      </c>
      <c r="AC4" s="201">
        <v>0</v>
      </c>
      <c r="AD4" s="201">
        <v>0</v>
      </c>
      <c r="AE4" s="201">
        <v>42.55</v>
      </c>
      <c r="AF4" s="201">
        <v>0</v>
      </c>
      <c r="AG4" s="201">
        <v>0</v>
      </c>
      <c r="AH4" s="201">
        <v>0</v>
      </c>
      <c r="AI4" s="201">
        <v>83.76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109.03</v>
      </c>
      <c r="AQ4" s="201">
        <v>38.159999999999997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498.14</v>
      </c>
      <c r="L5" s="201">
        <v>9.08</v>
      </c>
      <c r="M5" s="201">
        <v>51.41</v>
      </c>
      <c r="N5" s="201">
        <v>50.24</v>
      </c>
      <c r="O5" s="201">
        <v>70.97</v>
      </c>
      <c r="P5" s="201">
        <v>23.41</v>
      </c>
      <c r="Q5" s="201">
        <v>8.6999999999999993</v>
      </c>
      <c r="R5" s="201">
        <v>17.93</v>
      </c>
      <c r="S5" s="201">
        <v>0</v>
      </c>
      <c r="T5" s="201">
        <v>0</v>
      </c>
      <c r="U5" s="201">
        <v>49.34</v>
      </c>
      <c r="V5" s="201">
        <v>6.05</v>
      </c>
      <c r="W5" s="201">
        <v>13.61</v>
      </c>
      <c r="X5" s="201">
        <v>62.73</v>
      </c>
      <c r="Y5" s="201">
        <v>0</v>
      </c>
      <c r="Z5">
        <v>0</v>
      </c>
      <c r="AA5" s="201">
        <v>13.43</v>
      </c>
      <c r="AB5" s="201">
        <v>0</v>
      </c>
      <c r="AC5" s="201">
        <v>0</v>
      </c>
      <c r="AD5" s="201">
        <v>0</v>
      </c>
      <c r="AE5" s="201">
        <v>42.55</v>
      </c>
      <c r="AF5" s="201">
        <v>0</v>
      </c>
      <c r="AG5" s="201">
        <v>0</v>
      </c>
      <c r="AH5" s="201">
        <v>0</v>
      </c>
      <c r="AI5" s="201">
        <v>83.76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118.13</v>
      </c>
      <c r="AQ5" s="201">
        <v>38.159999999999997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490.86</v>
      </c>
      <c r="L6" s="201">
        <v>9.08</v>
      </c>
      <c r="M6" s="201">
        <v>51.41</v>
      </c>
      <c r="N6" s="201">
        <v>50.24</v>
      </c>
      <c r="O6" s="201">
        <v>70.97</v>
      </c>
      <c r="P6" s="201">
        <v>23.41</v>
      </c>
      <c r="Q6" s="201">
        <v>8.6999999999999993</v>
      </c>
      <c r="R6" s="201">
        <v>17.93</v>
      </c>
      <c r="S6" s="201">
        <v>0</v>
      </c>
      <c r="T6" s="201">
        <v>0</v>
      </c>
      <c r="U6" s="201">
        <v>49.34</v>
      </c>
      <c r="V6" s="201">
        <v>6.05</v>
      </c>
      <c r="W6" s="201">
        <v>13.61</v>
      </c>
      <c r="X6" s="201">
        <v>62.73</v>
      </c>
      <c r="Y6" s="201">
        <v>0</v>
      </c>
      <c r="Z6">
        <v>0</v>
      </c>
      <c r="AA6" s="201">
        <v>13.43</v>
      </c>
      <c r="AB6" s="201">
        <v>0</v>
      </c>
      <c r="AC6" s="201">
        <v>0</v>
      </c>
      <c r="AD6" s="201">
        <v>0</v>
      </c>
      <c r="AE6" s="201">
        <v>42.55</v>
      </c>
      <c r="AF6" s="201">
        <v>0</v>
      </c>
      <c r="AG6" s="201">
        <v>0</v>
      </c>
      <c r="AH6" s="201">
        <v>0</v>
      </c>
      <c r="AI6" s="201">
        <v>83.76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118.13</v>
      </c>
      <c r="AQ6" s="201">
        <v>38.159999999999997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490.86</v>
      </c>
      <c r="L7" s="201">
        <v>9.08</v>
      </c>
      <c r="M7" s="201">
        <v>51.41</v>
      </c>
      <c r="N7" s="201">
        <v>50.24</v>
      </c>
      <c r="O7" s="201">
        <v>70.97</v>
      </c>
      <c r="P7" s="201">
        <v>23.41</v>
      </c>
      <c r="Q7" s="201">
        <v>8.6999999999999993</v>
      </c>
      <c r="R7" s="201">
        <v>17.93</v>
      </c>
      <c r="S7" s="201">
        <v>0</v>
      </c>
      <c r="T7" s="201">
        <v>0</v>
      </c>
      <c r="U7" s="201">
        <v>49.34</v>
      </c>
      <c r="V7" s="201">
        <v>6.05</v>
      </c>
      <c r="W7" s="201">
        <v>13.61</v>
      </c>
      <c r="X7" s="201">
        <v>62.73</v>
      </c>
      <c r="Y7" s="201">
        <v>0</v>
      </c>
      <c r="Z7">
        <v>0</v>
      </c>
      <c r="AA7" s="201">
        <v>13.43</v>
      </c>
      <c r="AB7" s="201">
        <v>0</v>
      </c>
      <c r="AC7" s="201">
        <v>0</v>
      </c>
      <c r="AD7" s="201">
        <v>0</v>
      </c>
      <c r="AE7" s="201">
        <v>42.55</v>
      </c>
      <c r="AF7" s="201">
        <v>0</v>
      </c>
      <c r="AG7" s="201">
        <v>0</v>
      </c>
      <c r="AH7" s="201">
        <v>0</v>
      </c>
      <c r="AI7" s="201">
        <v>83.76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118.13</v>
      </c>
      <c r="AQ7" s="201">
        <v>38.159999999999997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490.86</v>
      </c>
      <c r="L8" s="201">
        <v>9.08</v>
      </c>
      <c r="M8" s="201">
        <v>51.41</v>
      </c>
      <c r="N8" s="201">
        <v>50.24</v>
      </c>
      <c r="O8" s="201">
        <v>70.97</v>
      </c>
      <c r="P8" s="201">
        <v>23.41</v>
      </c>
      <c r="Q8" s="201">
        <v>8.6999999999999993</v>
      </c>
      <c r="R8" s="201">
        <v>17.93</v>
      </c>
      <c r="S8" s="201">
        <v>0</v>
      </c>
      <c r="T8" s="201">
        <v>0</v>
      </c>
      <c r="U8" s="201">
        <v>49.34</v>
      </c>
      <c r="V8" s="201">
        <v>6.05</v>
      </c>
      <c r="W8" s="201">
        <v>13.61</v>
      </c>
      <c r="X8" s="201">
        <v>62.73</v>
      </c>
      <c r="Y8" s="201">
        <v>0</v>
      </c>
      <c r="Z8">
        <v>0</v>
      </c>
      <c r="AA8" s="201">
        <v>13.43</v>
      </c>
      <c r="AB8" s="201">
        <v>0</v>
      </c>
      <c r="AC8" s="201">
        <v>0</v>
      </c>
      <c r="AD8" s="201">
        <v>0</v>
      </c>
      <c r="AE8" s="201">
        <v>42.55</v>
      </c>
      <c r="AF8" s="201">
        <v>0</v>
      </c>
      <c r="AG8" s="201">
        <v>0</v>
      </c>
      <c r="AH8" s="201">
        <v>0</v>
      </c>
      <c r="AI8" s="201">
        <v>83.76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118.13</v>
      </c>
      <c r="AQ8" s="201">
        <v>39.619999999999997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490.86</v>
      </c>
      <c r="L9" s="201">
        <v>9.08</v>
      </c>
      <c r="M9" s="201">
        <v>51.41</v>
      </c>
      <c r="N9" s="201">
        <v>50.24</v>
      </c>
      <c r="O9" s="201">
        <v>70.97</v>
      </c>
      <c r="P9" s="201">
        <v>23.41</v>
      </c>
      <c r="Q9" s="201">
        <v>8.6999999999999993</v>
      </c>
      <c r="R9" s="201">
        <v>17.93</v>
      </c>
      <c r="S9" s="201">
        <v>0</v>
      </c>
      <c r="T9" s="201">
        <v>0</v>
      </c>
      <c r="U9" s="201">
        <v>49.34</v>
      </c>
      <c r="V9" s="201">
        <v>6.05</v>
      </c>
      <c r="W9" s="201">
        <v>13.61</v>
      </c>
      <c r="X9" s="201">
        <v>62.73</v>
      </c>
      <c r="Y9" s="201">
        <v>0</v>
      </c>
      <c r="Z9">
        <v>0</v>
      </c>
      <c r="AA9" s="201">
        <v>13.43</v>
      </c>
      <c r="AB9" s="201">
        <v>0</v>
      </c>
      <c r="AC9" s="201">
        <v>0</v>
      </c>
      <c r="AD9" s="201">
        <v>0</v>
      </c>
      <c r="AE9" s="201">
        <v>42.55</v>
      </c>
      <c r="AF9" s="201">
        <v>0</v>
      </c>
      <c r="AG9" s="201">
        <v>0</v>
      </c>
      <c r="AH9" s="201">
        <v>0</v>
      </c>
      <c r="AI9" s="201">
        <v>83.76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118.13</v>
      </c>
      <c r="AQ9" s="201">
        <v>39.619999999999997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490.86</v>
      </c>
      <c r="L10" s="201">
        <v>9.08</v>
      </c>
      <c r="M10" s="201">
        <v>51.41</v>
      </c>
      <c r="N10" s="201">
        <v>50.24</v>
      </c>
      <c r="O10" s="201">
        <v>70.97</v>
      </c>
      <c r="P10" s="201">
        <v>23.41</v>
      </c>
      <c r="Q10" s="201">
        <v>8.6999999999999993</v>
      </c>
      <c r="R10" s="201">
        <v>17.93</v>
      </c>
      <c r="S10" s="201">
        <v>0</v>
      </c>
      <c r="T10" s="201">
        <v>0</v>
      </c>
      <c r="U10" s="201">
        <v>49.34</v>
      </c>
      <c r="V10" s="201">
        <v>6.05</v>
      </c>
      <c r="W10" s="201">
        <v>13.61</v>
      </c>
      <c r="X10" s="201">
        <v>62.73</v>
      </c>
      <c r="Y10" s="201">
        <v>0</v>
      </c>
      <c r="Z10">
        <v>0</v>
      </c>
      <c r="AA10" s="201">
        <v>13.43</v>
      </c>
      <c r="AB10" s="201">
        <v>0</v>
      </c>
      <c r="AC10" s="201">
        <v>0</v>
      </c>
      <c r="AD10" s="201">
        <v>0</v>
      </c>
      <c r="AE10" s="201">
        <v>42.55</v>
      </c>
      <c r="AF10" s="201">
        <v>0</v>
      </c>
      <c r="AG10" s="201">
        <v>0</v>
      </c>
      <c r="AH10" s="201">
        <v>0</v>
      </c>
      <c r="AI10" s="201">
        <v>83.76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118.13</v>
      </c>
      <c r="AQ10" s="201">
        <v>39.619999999999997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490.86</v>
      </c>
      <c r="L11" s="201">
        <v>3.18</v>
      </c>
      <c r="M11" s="201">
        <v>51.41</v>
      </c>
      <c r="N11" s="201">
        <v>50.24</v>
      </c>
      <c r="O11" s="201">
        <v>70.97</v>
      </c>
      <c r="P11" s="201">
        <v>23.41</v>
      </c>
      <c r="Q11" s="201">
        <v>8.6999999999999993</v>
      </c>
      <c r="R11" s="201">
        <v>17.93</v>
      </c>
      <c r="S11" s="201">
        <v>0</v>
      </c>
      <c r="T11" s="201">
        <v>0</v>
      </c>
      <c r="U11" s="201">
        <v>49.34</v>
      </c>
      <c r="V11" s="201">
        <v>6.05</v>
      </c>
      <c r="W11" s="201">
        <v>13.61</v>
      </c>
      <c r="X11" s="201">
        <v>62.73</v>
      </c>
      <c r="Y11" s="201">
        <v>0</v>
      </c>
      <c r="Z11">
        <v>0</v>
      </c>
      <c r="AA11" s="201">
        <v>12.85</v>
      </c>
      <c r="AB11" s="201">
        <v>0</v>
      </c>
      <c r="AC11" s="201">
        <v>0</v>
      </c>
      <c r="AD11" s="201">
        <v>0</v>
      </c>
      <c r="AE11" s="201">
        <v>42.55</v>
      </c>
      <c r="AF11" s="201">
        <v>0</v>
      </c>
      <c r="AG11" s="201">
        <v>0</v>
      </c>
      <c r="AH11" s="201">
        <v>0</v>
      </c>
      <c r="AI11" s="201">
        <v>83.76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118.13</v>
      </c>
      <c r="AQ11" s="201">
        <v>38.159999999999997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433.44</v>
      </c>
      <c r="L12" s="201">
        <v>3.18</v>
      </c>
      <c r="M12" s="201">
        <v>51.41</v>
      </c>
      <c r="N12" s="201">
        <v>50.24</v>
      </c>
      <c r="O12" s="201">
        <v>70.97</v>
      </c>
      <c r="P12" s="201">
        <v>23.41</v>
      </c>
      <c r="Q12" s="201">
        <v>8.6999999999999993</v>
      </c>
      <c r="R12" s="201">
        <v>17.93</v>
      </c>
      <c r="S12" s="201">
        <v>0</v>
      </c>
      <c r="T12" s="201">
        <v>0</v>
      </c>
      <c r="U12" s="201">
        <v>49.34</v>
      </c>
      <c r="V12" s="201">
        <v>6.05</v>
      </c>
      <c r="W12" s="201">
        <v>13.61</v>
      </c>
      <c r="X12" s="201">
        <v>62.73</v>
      </c>
      <c r="Y12" s="201">
        <v>0</v>
      </c>
      <c r="Z12">
        <v>0</v>
      </c>
      <c r="AA12" s="201">
        <v>12.85</v>
      </c>
      <c r="AB12" s="201">
        <v>0</v>
      </c>
      <c r="AC12" s="201">
        <v>0</v>
      </c>
      <c r="AD12" s="201">
        <v>0</v>
      </c>
      <c r="AE12" s="201">
        <v>42.55</v>
      </c>
      <c r="AF12" s="201">
        <v>0</v>
      </c>
      <c r="AG12" s="201">
        <v>0</v>
      </c>
      <c r="AH12" s="201">
        <v>0</v>
      </c>
      <c r="AI12" s="201">
        <v>83.76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118.13</v>
      </c>
      <c r="AQ12" s="201">
        <v>38.159999999999997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385.28</v>
      </c>
      <c r="L13" s="201">
        <v>3.3</v>
      </c>
      <c r="M13" s="201">
        <v>51.41</v>
      </c>
      <c r="N13" s="201">
        <v>50.24</v>
      </c>
      <c r="O13" s="201">
        <v>70.97</v>
      </c>
      <c r="P13" s="201">
        <v>23.41</v>
      </c>
      <c r="Q13" s="201">
        <v>8.6999999999999993</v>
      </c>
      <c r="R13" s="201">
        <v>17.940000000000001</v>
      </c>
      <c r="S13" s="201">
        <v>0</v>
      </c>
      <c r="T13" s="201">
        <v>0</v>
      </c>
      <c r="U13" s="201">
        <v>49.34</v>
      </c>
      <c r="V13" s="201">
        <v>6.05</v>
      </c>
      <c r="W13" s="201">
        <v>13.61</v>
      </c>
      <c r="X13" s="201">
        <v>62.73</v>
      </c>
      <c r="Y13" s="201">
        <v>0</v>
      </c>
      <c r="Z13">
        <v>0</v>
      </c>
      <c r="AA13" s="201">
        <v>12.85</v>
      </c>
      <c r="AB13" s="201">
        <v>0</v>
      </c>
      <c r="AC13" s="201">
        <v>0</v>
      </c>
      <c r="AD13" s="201">
        <v>0</v>
      </c>
      <c r="AE13" s="201">
        <v>42.55</v>
      </c>
      <c r="AF13" s="201">
        <v>0</v>
      </c>
      <c r="AG13" s="201">
        <v>0</v>
      </c>
      <c r="AH13" s="201">
        <v>0</v>
      </c>
      <c r="AI13" s="201">
        <v>83.76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118.13</v>
      </c>
      <c r="AQ13" s="201">
        <v>39.619999999999997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337.12</v>
      </c>
      <c r="L14" s="201">
        <v>3.3</v>
      </c>
      <c r="M14" s="201">
        <v>51.41</v>
      </c>
      <c r="N14" s="201">
        <v>50.24</v>
      </c>
      <c r="O14" s="201">
        <v>70.97</v>
      </c>
      <c r="P14" s="201">
        <v>23.41</v>
      </c>
      <c r="Q14" s="201">
        <v>8.6999999999999993</v>
      </c>
      <c r="R14" s="201">
        <v>17.940000000000001</v>
      </c>
      <c r="S14" s="201">
        <v>0</v>
      </c>
      <c r="T14" s="201">
        <v>0</v>
      </c>
      <c r="U14" s="201">
        <v>49.34</v>
      </c>
      <c r="V14" s="201">
        <v>6.05</v>
      </c>
      <c r="W14" s="201">
        <v>13.61</v>
      </c>
      <c r="X14" s="201">
        <v>62.73</v>
      </c>
      <c r="Y14" s="201">
        <v>0</v>
      </c>
      <c r="Z14">
        <v>0</v>
      </c>
      <c r="AA14" s="201">
        <v>12.85</v>
      </c>
      <c r="AB14" s="201">
        <v>0</v>
      </c>
      <c r="AC14" s="201">
        <v>0</v>
      </c>
      <c r="AD14" s="201">
        <v>0</v>
      </c>
      <c r="AE14" s="201">
        <v>42.55</v>
      </c>
      <c r="AF14" s="201">
        <v>0</v>
      </c>
      <c r="AG14" s="201">
        <v>0</v>
      </c>
      <c r="AH14" s="201">
        <v>0</v>
      </c>
      <c r="AI14" s="201">
        <v>83.76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118.13</v>
      </c>
      <c r="AQ14" s="201">
        <v>39.619999999999997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288.95999999999998</v>
      </c>
      <c r="L15" s="201">
        <v>3.3</v>
      </c>
      <c r="M15" s="201">
        <v>51.41</v>
      </c>
      <c r="N15" s="201">
        <v>50.24</v>
      </c>
      <c r="O15" s="201">
        <v>70.97</v>
      </c>
      <c r="P15" s="201">
        <v>23.41</v>
      </c>
      <c r="Q15" s="201">
        <v>8.6999999999999993</v>
      </c>
      <c r="R15" s="201">
        <v>17.940000000000001</v>
      </c>
      <c r="S15" s="201">
        <v>0</v>
      </c>
      <c r="T15" s="201">
        <v>0</v>
      </c>
      <c r="U15" s="201">
        <v>49.34</v>
      </c>
      <c r="V15" s="201">
        <v>6.05</v>
      </c>
      <c r="W15" s="201">
        <v>13.61</v>
      </c>
      <c r="X15" s="201">
        <v>62.73</v>
      </c>
      <c r="Y15" s="201">
        <v>0</v>
      </c>
      <c r="Z15">
        <v>0</v>
      </c>
      <c r="AA15" s="201">
        <v>12.85</v>
      </c>
      <c r="AB15" s="201">
        <v>0</v>
      </c>
      <c r="AC15" s="201">
        <v>0</v>
      </c>
      <c r="AD15" s="201">
        <v>0</v>
      </c>
      <c r="AE15" s="201">
        <v>42.55</v>
      </c>
      <c r="AF15" s="201">
        <v>0</v>
      </c>
      <c r="AG15" s="201">
        <v>0</v>
      </c>
      <c r="AH15" s="201">
        <v>0</v>
      </c>
      <c r="AI15" s="201">
        <v>83.76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122.64</v>
      </c>
      <c r="AQ15" s="201">
        <v>38.21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271.85000000000002</v>
      </c>
      <c r="L16" s="201">
        <v>3.3</v>
      </c>
      <c r="M16" s="201">
        <v>51.41</v>
      </c>
      <c r="N16" s="201">
        <v>50.24</v>
      </c>
      <c r="O16" s="201">
        <v>70.97</v>
      </c>
      <c r="P16" s="201">
        <v>23.41</v>
      </c>
      <c r="Q16" s="201">
        <v>8.6999999999999993</v>
      </c>
      <c r="R16" s="201">
        <v>17.940000000000001</v>
      </c>
      <c r="S16" s="201">
        <v>0</v>
      </c>
      <c r="T16" s="201">
        <v>0</v>
      </c>
      <c r="U16" s="201">
        <v>49.34</v>
      </c>
      <c r="V16" s="201">
        <v>6.05</v>
      </c>
      <c r="W16" s="201">
        <v>13.61</v>
      </c>
      <c r="X16" s="201">
        <v>62.73</v>
      </c>
      <c r="Y16" s="201">
        <v>0</v>
      </c>
      <c r="Z16">
        <v>0</v>
      </c>
      <c r="AA16" s="201">
        <v>12.85</v>
      </c>
      <c r="AB16" s="201">
        <v>0</v>
      </c>
      <c r="AC16" s="201">
        <v>0</v>
      </c>
      <c r="AD16" s="201">
        <v>0</v>
      </c>
      <c r="AE16" s="201">
        <v>42.55</v>
      </c>
      <c r="AF16" s="201">
        <v>0</v>
      </c>
      <c r="AG16" s="201">
        <v>0</v>
      </c>
      <c r="AH16" s="201">
        <v>0</v>
      </c>
      <c r="AI16" s="201">
        <v>83.76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118.13</v>
      </c>
      <c r="AQ16" s="201">
        <v>38.21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271.85000000000002</v>
      </c>
      <c r="L17" s="201">
        <v>3.3</v>
      </c>
      <c r="M17" s="201">
        <v>51.41</v>
      </c>
      <c r="N17" s="201">
        <v>50.24</v>
      </c>
      <c r="O17" s="201">
        <v>70.97</v>
      </c>
      <c r="P17" s="201">
        <v>23.41</v>
      </c>
      <c r="Q17" s="201">
        <v>8.6999999999999993</v>
      </c>
      <c r="R17" s="201">
        <v>17.940000000000001</v>
      </c>
      <c r="S17" s="201">
        <v>0</v>
      </c>
      <c r="T17" s="201">
        <v>0</v>
      </c>
      <c r="U17" s="201">
        <v>49.34</v>
      </c>
      <c r="V17" s="201">
        <v>6.05</v>
      </c>
      <c r="W17" s="201">
        <v>13.61</v>
      </c>
      <c r="X17" s="201">
        <v>62.73</v>
      </c>
      <c r="Y17" s="201">
        <v>0</v>
      </c>
      <c r="Z17">
        <v>0</v>
      </c>
      <c r="AA17" s="201">
        <v>12.85</v>
      </c>
      <c r="AB17" s="201">
        <v>0</v>
      </c>
      <c r="AC17" s="201">
        <v>0</v>
      </c>
      <c r="AD17" s="201">
        <v>0</v>
      </c>
      <c r="AE17" s="201">
        <v>42.55</v>
      </c>
      <c r="AF17" s="201">
        <v>0</v>
      </c>
      <c r="AG17" s="201">
        <v>0</v>
      </c>
      <c r="AH17" s="201">
        <v>0</v>
      </c>
      <c r="AI17" s="201">
        <v>83.76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118.13</v>
      </c>
      <c r="AQ17" s="201">
        <v>38.21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271.85000000000002</v>
      </c>
      <c r="L18" s="201">
        <v>3.3</v>
      </c>
      <c r="M18" s="201">
        <v>51.41</v>
      </c>
      <c r="N18" s="201">
        <v>50.24</v>
      </c>
      <c r="O18" s="201">
        <v>70.97</v>
      </c>
      <c r="P18" s="201">
        <v>23.41</v>
      </c>
      <c r="Q18" s="201">
        <v>8.6999999999999993</v>
      </c>
      <c r="R18" s="201">
        <v>17.940000000000001</v>
      </c>
      <c r="S18" s="201">
        <v>0</v>
      </c>
      <c r="T18" s="201">
        <v>0</v>
      </c>
      <c r="U18" s="201">
        <v>49.34</v>
      </c>
      <c r="V18" s="201">
        <v>6.05</v>
      </c>
      <c r="W18" s="201">
        <v>13.61</v>
      </c>
      <c r="X18" s="201">
        <v>62.73</v>
      </c>
      <c r="Y18" s="201">
        <v>0</v>
      </c>
      <c r="Z18">
        <v>0</v>
      </c>
      <c r="AA18" s="201">
        <v>12.85</v>
      </c>
      <c r="AB18" s="201">
        <v>0</v>
      </c>
      <c r="AC18" s="201">
        <v>0</v>
      </c>
      <c r="AD18" s="201">
        <v>0</v>
      </c>
      <c r="AE18" s="201">
        <v>42.55</v>
      </c>
      <c r="AF18" s="201">
        <v>0</v>
      </c>
      <c r="AG18" s="201">
        <v>0</v>
      </c>
      <c r="AH18" s="201">
        <v>0</v>
      </c>
      <c r="AI18" s="201">
        <v>83.76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118.13</v>
      </c>
      <c r="AQ18" s="201">
        <v>38.21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271.85000000000002</v>
      </c>
      <c r="L19" s="201">
        <v>3.3</v>
      </c>
      <c r="M19" s="201">
        <v>51.41</v>
      </c>
      <c r="N19" s="201">
        <v>50.24</v>
      </c>
      <c r="O19" s="201">
        <v>70.97</v>
      </c>
      <c r="P19" s="201">
        <v>23.41</v>
      </c>
      <c r="Q19" s="201">
        <v>8.6999999999999993</v>
      </c>
      <c r="R19" s="201">
        <v>17.940000000000001</v>
      </c>
      <c r="S19" s="201">
        <v>0</v>
      </c>
      <c r="T19" s="201">
        <v>0</v>
      </c>
      <c r="U19" s="201">
        <v>49.34</v>
      </c>
      <c r="V19" s="201">
        <v>6.05</v>
      </c>
      <c r="W19" s="201">
        <v>13.61</v>
      </c>
      <c r="X19" s="201">
        <v>62.73</v>
      </c>
      <c r="Y19" s="201">
        <v>0</v>
      </c>
      <c r="Z19">
        <v>0</v>
      </c>
      <c r="AA19" s="201">
        <v>12.85</v>
      </c>
      <c r="AB19" s="201">
        <v>0</v>
      </c>
      <c r="AC19" s="201">
        <v>0</v>
      </c>
      <c r="AD19" s="201">
        <v>0</v>
      </c>
      <c r="AE19" s="201">
        <v>42.55</v>
      </c>
      <c r="AF19" s="201">
        <v>0</v>
      </c>
      <c r="AG19" s="201">
        <v>0</v>
      </c>
      <c r="AH19" s="201">
        <v>0</v>
      </c>
      <c r="AI19" s="201">
        <v>83.76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118.13</v>
      </c>
      <c r="AQ19" s="201">
        <v>38.21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271.85000000000002</v>
      </c>
      <c r="L20" s="201">
        <v>3.3</v>
      </c>
      <c r="M20" s="201">
        <v>51.41</v>
      </c>
      <c r="N20" s="201">
        <v>50.24</v>
      </c>
      <c r="O20" s="201">
        <v>70.97</v>
      </c>
      <c r="P20" s="201">
        <v>23.41</v>
      </c>
      <c r="Q20" s="201">
        <v>8.6999999999999993</v>
      </c>
      <c r="R20" s="201">
        <v>17.940000000000001</v>
      </c>
      <c r="S20" s="201">
        <v>0</v>
      </c>
      <c r="T20" s="201">
        <v>0</v>
      </c>
      <c r="U20" s="201">
        <v>49.34</v>
      </c>
      <c r="V20" s="201">
        <v>6.05</v>
      </c>
      <c r="W20" s="201">
        <v>13.61</v>
      </c>
      <c r="X20" s="201">
        <v>62.73</v>
      </c>
      <c r="Y20" s="201">
        <v>0</v>
      </c>
      <c r="Z20">
        <v>0</v>
      </c>
      <c r="AA20" s="201">
        <v>12.85</v>
      </c>
      <c r="AB20" s="201">
        <v>0</v>
      </c>
      <c r="AC20" s="201">
        <v>0</v>
      </c>
      <c r="AD20" s="201">
        <v>0</v>
      </c>
      <c r="AE20" s="201">
        <v>42.55</v>
      </c>
      <c r="AF20" s="201">
        <v>0</v>
      </c>
      <c r="AG20" s="201">
        <v>0</v>
      </c>
      <c r="AH20" s="201">
        <v>0</v>
      </c>
      <c r="AI20" s="201">
        <v>83.76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118.13</v>
      </c>
      <c r="AQ20" s="201">
        <v>38.21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271.85000000000002</v>
      </c>
      <c r="L21" s="201">
        <v>3.3</v>
      </c>
      <c r="M21" s="201">
        <v>51.41</v>
      </c>
      <c r="N21" s="201">
        <v>50.24</v>
      </c>
      <c r="O21" s="201">
        <v>70.97</v>
      </c>
      <c r="P21" s="201">
        <v>23.41</v>
      </c>
      <c r="Q21" s="201">
        <v>8.6999999999999993</v>
      </c>
      <c r="R21" s="201">
        <v>17.940000000000001</v>
      </c>
      <c r="S21" s="201">
        <v>0</v>
      </c>
      <c r="T21" s="201">
        <v>0</v>
      </c>
      <c r="U21" s="201">
        <v>49.34</v>
      </c>
      <c r="V21" s="201">
        <v>6.05</v>
      </c>
      <c r="W21" s="201">
        <v>13.61</v>
      </c>
      <c r="X21" s="201">
        <v>62.73</v>
      </c>
      <c r="Y21" s="201">
        <v>0</v>
      </c>
      <c r="Z21">
        <v>0</v>
      </c>
      <c r="AA21" s="201">
        <v>12.85</v>
      </c>
      <c r="AB21" s="201">
        <v>0</v>
      </c>
      <c r="AC21" s="201">
        <v>0</v>
      </c>
      <c r="AD21" s="201">
        <v>0</v>
      </c>
      <c r="AE21" s="201">
        <v>42.55</v>
      </c>
      <c r="AF21" s="201">
        <v>0</v>
      </c>
      <c r="AG21" s="201">
        <v>0</v>
      </c>
      <c r="AH21" s="201">
        <v>0</v>
      </c>
      <c r="AI21" s="201">
        <v>83.76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118.13</v>
      </c>
      <c r="AQ21" s="201">
        <v>38.21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271.85000000000002</v>
      </c>
      <c r="L22" s="201">
        <v>3.3</v>
      </c>
      <c r="M22" s="201">
        <v>51.41</v>
      </c>
      <c r="N22" s="201">
        <v>50.24</v>
      </c>
      <c r="O22" s="201">
        <v>70.97</v>
      </c>
      <c r="P22" s="201">
        <v>23.41</v>
      </c>
      <c r="Q22" s="201">
        <v>8.6999999999999993</v>
      </c>
      <c r="R22" s="201">
        <v>17.940000000000001</v>
      </c>
      <c r="S22" s="201">
        <v>0</v>
      </c>
      <c r="T22" s="201">
        <v>0</v>
      </c>
      <c r="U22" s="201">
        <v>49.34</v>
      </c>
      <c r="V22" s="201">
        <v>6.05</v>
      </c>
      <c r="W22" s="201">
        <v>13.61</v>
      </c>
      <c r="X22" s="201">
        <v>62.73</v>
      </c>
      <c r="Y22" s="201">
        <v>0</v>
      </c>
      <c r="Z22">
        <v>0</v>
      </c>
      <c r="AA22" s="201">
        <v>12.85</v>
      </c>
      <c r="AB22" s="201">
        <v>0</v>
      </c>
      <c r="AC22" s="201">
        <v>0</v>
      </c>
      <c r="AD22" s="201">
        <v>0</v>
      </c>
      <c r="AE22" s="201">
        <v>42.55</v>
      </c>
      <c r="AF22" s="201">
        <v>0</v>
      </c>
      <c r="AG22" s="201">
        <v>0</v>
      </c>
      <c r="AH22" s="201">
        <v>0</v>
      </c>
      <c r="AI22" s="201">
        <v>83.76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118.13</v>
      </c>
      <c r="AQ22" s="201">
        <v>38.21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271.85000000000002</v>
      </c>
      <c r="L23" s="201">
        <v>3.3</v>
      </c>
      <c r="M23" s="201">
        <v>51.41</v>
      </c>
      <c r="N23" s="201">
        <v>50.24</v>
      </c>
      <c r="O23" s="201">
        <v>70.97</v>
      </c>
      <c r="P23" s="201">
        <v>23.41</v>
      </c>
      <c r="Q23" s="201">
        <v>5.25</v>
      </c>
      <c r="R23" s="201">
        <v>10.3</v>
      </c>
      <c r="S23" s="201">
        <v>6.75</v>
      </c>
      <c r="T23" s="201">
        <v>0</v>
      </c>
      <c r="U23" s="201">
        <v>49.34</v>
      </c>
      <c r="V23" s="201">
        <v>6.05</v>
      </c>
      <c r="W23" s="201">
        <v>13.61</v>
      </c>
      <c r="X23" s="201">
        <v>62.73</v>
      </c>
      <c r="Y23" s="201">
        <v>0</v>
      </c>
      <c r="Z23">
        <v>0</v>
      </c>
      <c r="AA23" s="201">
        <v>13.43</v>
      </c>
      <c r="AB23" s="201">
        <v>0</v>
      </c>
      <c r="AC23" s="201">
        <v>0</v>
      </c>
      <c r="AD23" s="201">
        <v>0</v>
      </c>
      <c r="AE23" s="201">
        <v>42.55</v>
      </c>
      <c r="AF23" s="201">
        <v>0</v>
      </c>
      <c r="AG23" s="201">
        <v>0</v>
      </c>
      <c r="AH23" s="201">
        <v>0</v>
      </c>
      <c r="AI23" s="201">
        <v>83.76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118.13</v>
      </c>
      <c r="AQ23" s="201">
        <v>38.21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271.85000000000002</v>
      </c>
      <c r="L24" s="201">
        <v>3.3</v>
      </c>
      <c r="M24" s="201">
        <v>51.41</v>
      </c>
      <c r="N24" s="201">
        <v>50.24</v>
      </c>
      <c r="O24" s="201">
        <v>70.97</v>
      </c>
      <c r="P24" s="201">
        <v>23.41</v>
      </c>
      <c r="Q24" s="201">
        <v>5.25</v>
      </c>
      <c r="R24" s="201">
        <v>10.3</v>
      </c>
      <c r="S24" s="201">
        <v>6.75</v>
      </c>
      <c r="T24" s="201">
        <v>0</v>
      </c>
      <c r="U24" s="201">
        <v>49.34</v>
      </c>
      <c r="V24" s="201">
        <v>6.05</v>
      </c>
      <c r="W24" s="201">
        <v>13.61</v>
      </c>
      <c r="X24" s="201">
        <v>62.73</v>
      </c>
      <c r="Y24" s="201">
        <v>0</v>
      </c>
      <c r="Z24">
        <v>0</v>
      </c>
      <c r="AA24" s="201">
        <v>13.43</v>
      </c>
      <c r="AB24" s="201">
        <v>0</v>
      </c>
      <c r="AC24" s="201">
        <v>0</v>
      </c>
      <c r="AD24" s="201">
        <v>0</v>
      </c>
      <c r="AE24" s="201">
        <v>42.55</v>
      </c>
      <c r="AF24" s="201">
        <v>0</v>
      </c>
      <c r="AG24" s="201">
        <v>0</v>
      </c>
      <c r="AH24" s="201">
        <v>0</v>
      </c>
      <c r="AI24" s="201">
        <v>83.76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118.13</v>
      </c>
      <c r="AQ24" s="201">
        <v>38.21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271.85000000000002</v>
      </c>
      <c r="L25" s="201">
        <v>3.3</v>
      </c>
      <c r="M25" s="201">
        <v>51.41</v>
      </c>
      <c r="N25" s="201">
        <v>50.24</v>
      </c>
      <c r="O25" s="201">
        <v>70.97</v>
      </c>
      <c r="P25" s="201">
        <v>23.41</v>
      </c>
      <c r="Q25" s="201">
        <v>5.25</v>
      </c>
      <c r="R25" s="201">
        <v>10.3</v>
      </c>
      <c r="S25" s="201">
        <v>6.75</v>
      </c>
      <c r="T25" s="201">
        <v>0</v>
      </c>
      <c r="U25" s="201">
        <v>49.34</v>
      </c>
      <c r="V25" s="201">
        <v>6.05</v>
      </c>
      <c r="W25" s="201">
        <v>13.61</v>
      </c>
      <c r="X25" s="201">
        <v>62.73</v>
      </c>
      <c r="Y25" s="201">
        <v>0</v>
      </c>
      <c r="Z25">
        <v>0</v>
      </c>
      <c r="AA25" s="201">
        <v>13.43</v>
      </c>
      <c r="AB25" s="201">
        <v>0</v>
      </c>
      <c r="AC25" s="201">
        <v>0</v>
      </c>
      <c r="AD25" s="201">
        <v>0</v>
      </c>
      <c r="AE25" s="201">
        <v>42.55</v>
      </c>
      <c r="AF25" s="201">
        <v>0</v>
      </c>
      <c r="AG25" s="201">
        <v>0</v>
      </c>
      <c r="AH25" s="201">
        <v>0</v>
      </c>
      <c r="AI25" s="201">
        <v>83.76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118.13</v>
      </c>
      <c r="AQ25" s="201">
        <v>38.21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271.85000000000002</v>
      </c>
      <c r="L26" s="201">
        <v>3.3</v>
      </c>
      <c r="M26" s="201">
        <v>51.41</v>
      </c>
      <c r="N26" s="201">
        <v>50.24</v>
      </c>
      <c r="O26" s="201">
        <v>70.97</v>
      </c>
      <c r="P26" s="201">
        <v>23.41</v>
      </c>
      <c r="Q26" s="201">
        <v>5.25</v>
      </c>
      <c r="R26" s="201">
        <v>10.3</v>
      </c>
      <c r="S26" s="201">
        <v>6.75</v>
      </c>
      <c r="T26" s="201">
        <v>0</v>
      </c>
      <c r="U26" s="201">
        <v>49.34</v>
      </c>
      <c r="V26" s="201">
        <v>6.05</v>
      </c>
      <c r="W26" s="201">
        <v>13.61</v>
      </c>
      <c r="X26" s="201">
        <v>62.73</v>
      </c>
      <c r="Y26" s="201">
        <v>0</v>
      </c>
      <c r="Z26">
        <v>0</v>
      </c>
      <c r="AA26" s="201">
        <v>13.43</v>
      </c>
      <c r="AB26" s="201">
        <v>0</v>
      </c>
      <c r="AC26" s="201">
        <v>0</v>
      </c>
      <c r="AD26" s="201">
        <v>0</v>
      </c>
      <c r="AE26" s="201">
        <v>42.55</v>
      </c>
      <c r="AF26" s="201">
        <v>0</v>
      </c>
      <c r="AG26" s="201">
        <v>0</v>
      </c>
      <c r="AH26" s="201">
        <v>0</v>
      </c>
      <c r="AI26" s="201">
        <v>83.76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118.13</v>
      </c>
      <c r="AQ26" s="201">
        <v>25.25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271.85000000000002</v>
      </c>
      <c r="L27" s="201">
        <v>3.3</v>
      </c>
      <c r="M27" s="201">
        <v>51.41</v>
      </c>
      <c r="N27" s="201">
        <v>50.24</v>
      </c>
      <c r="O27" s="201">
        <v>70.97</v>
      </c>
      <c r="P27" s="201">
        <v>22.55</v>
      </c>
      <c r="Q27" s="201">
        <v>5.25</v>
      </c>
      <c r="R27" s="201">
        <v>10.3</v>
      </c>
      <c r="S27" s="201">
        <v>6.75</v>
      </c>
      <c r="T27" s="201">
        <v>0</v>
      </c>
      <c r="U27" s="201">
        <v>49.34</v>
      </c>
      <c r="V27" s="201">
        <v>6.05</v>
      </c>
      <c r="W27" s="201">
        <v>13.61</v>
      </c>
      <c r="X27" s="201">
        <v>62.73</v>
      </c>
      <c r="Y27" s="201">
        <v>0</v>
      </c>
      <c r="Z27">
        <v>0</v>
      </c>
      <c r="AA27" s="201">
        <v>13.43</v>
      </c>
      <c r="AB27" s="201">
        <v>0</v>
      </c>
      <c r="AC27" s="201">
        <v>0</v>
      </c>
      <c r="AD27" s="201">
        <v>0</v>
      </c>
      <c r="AE27" s="201">
        <v>42.55</v>
      </c>
      <c r="AF27" s="201">
        <v>0</v>
      </c>
      <c r="AG27" s="201">
        <v>0</v>
      </c>
      <c r="AH27" s="201">
        <v>0</v>
      </c>
      <c r="AI27" s="201">
        <v>83.76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118.13</v>
      </c>
      <c r="AQ27" s="201">
        <v>25.25</v>
      </c>
      <c r="AR27" s="201">
        <v>9.5399999999999991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271.85000000000002</v>
      </c>
      <c r="L28" s="201">
        <v>3.3</v>
      </c>
      <c r="M28" s="201">
        <v>51.41</v>
      </c>
      <c r="N28" s="201">
        <v>50.24</v>
      </c>
      <c r="O28" s="201">
        <v>70.97</v>
      </c>
      <c r="P28" s="201">
        <v>22.55</v>
      </c>
      <c r="Q28" s="201">
        <v>5.25</v>
      </c>
      <c r="R28" s="201">
        <v>10.3</v>
      </c>
      <c r="S28" s="201">
        <v>6.75</v>
      </c>
      <c r="T28" s="201">
        <v>0</v>
      </c>
      <c r="U28" s="201">
        <v>49.34</v>
      </c>
      <c r="V28" s="201">
        <v>5.83</v>
      </c>
      <c r="W28" s="201">
        <v>13.61</v>
      </c>
      <c r="X28" s="201">
        <v>62.73</v>
      </c>
      <c r="Y28" s="201">
        <v>0</v>
      </c>
      <c r="Z28">
        <v>0</v>
      </c>
      <c r="AA28" s="201">
        <v>13.43</v>
      </c>
      <c r="AB28" s="201">
        <v>0</v>
      </c>
      <c r="AC28" s="201">
        <v>0</v>
      </c>
      <c r="AD28" s="201">
        <v>0</v>
      </c>
      <c r="AE28" s="201">
        <v>42.55</v>
      </c>
      <c r="AF28" s="201">
        <v>0</v>
      </c>
      <c r="AG28" s="201">
        <v>0</v>
      </c>
      <c r="AH28" s="201">
        <v>0</v>
      </c>
      <c r="AI28" s="201">
        <v>83.76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114.13</v>
      </c>
      <c r="AQ28" s="201">
        <v>25.25</v>
      </c>
      <c r="AR28" s="201">
        <v>15.48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271.85000000000002</v>
      </c>
      <c r="L29" s="201">
        <v>3.3</v>
      </c>
      <c r="M29" s="201">
        <v>51.41</v>
      </c>
      <c r="N29" s="201">
        <v>50.24</v>
      </c>
      <c r="O29" s="201">
        <v>70.97</v>
      </c>
      <c r="P29" s="201">
        <v>22.55</v>
      </c>
      <c r="Q29" s="201">
        <v>5.25</v>
      </c>
      <c r="R29" s="201">
        <v>10.3</v>
      </c>
      <c r="S29" s="201">
        <v>6.75</v>
      </c>
      <c r="T29" s="201">
        <v>0</v>
      </c>
      <c r="U29" s="201">
        <v>49.34</v>
      </c>
      <c r="V29" s="201">
        <v>6.05</v>
      </c>
      <c r="W29" s="201">
        <v>13.61</v>
      </c>
      <c r="X29" s="201">
        <v>62.73</v>
      </c>
      <c r="Y29" s="201">
        <v>0</v>
      </c>
      <c r="Z29">
        <v>0</v>
      </c>
      <c r="AA29" s="201">
        <v>13.43</v>
      </c>
      <c r="AB29" s="201">
        <v>0</v>
      </c>
      <c r="AC29" s="201">
        <v>0</v>
      </c>
      <c r="AD29" s="201">
        <v>0</v>
      </c>
      <c r="AE29" s="201">
        <v>42.55</v>
      </c>
      <c r="AF29" s="201">
        <v>0</v>
      </c>
      <c r="AG29" s="201">
        <v>0</v>
      </c>
      <c r="AH29" s="201">
        <v>0</v>
      </c>
      <c r="AI29" s="201">
        <v>83.76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86.69</v>
      </c>
      <c r="AQ29" s="201">
        <v>25.25</v>
      </c>
      <c r="AR29" s="201">
        <v>26.29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271.85000000000002</v>
      </c>
      <c r="L30" s="201">
        <v>3.3</v>
      </c>
      <c r="M30" s="201">
        <v>51.41</v>
      </c>
      <c r="N30" s="201">
        <v>50.24</v>
      </c>
      <c r="O30" s="201">
        <v>70.97</v>
      </c>
      <c r="P30" s="201">
        <v>22.55</v>
      </c>
      <c r="Q30" s="201">
        <v>5.25</v>
      </c>
      <c r="R30" s="201">
        <v>10.3</v>
      </c>
      <c r="S30" s="201">
        <v>6.75</v>
      </c>
      <c r="T30" s="201">
        <v>0</v>
      </c>
      <c r="U30" s="201">
        <v>49.34</v>
      </c>
      <c r="V30" s="201">
        <v>6.05</v>
      </c>
      <c r="W30" s="201">
        <v>13.61</v>
      </c>
      <c r="X30" s="201">
        <v>62.73</v>
      </c>
      <c r="Y30" s="201">
        <v>0</v>
      </c>
      <c r="Z30">
        <v>0</v>
      </c>
      <c r="AA30" s="201">
        <v>13.43</v>
      </c>
      <c r="AB30" s="201">
        <v>0</v>
      </c>
      <c r="AC30" s="201">
        <v>0</v>
      </c>
      <c r="AD30" s="201">
        <v>0</v>
      </c>
      <c r="AE30" s="201">
        <v>42.55</v>
      </c>
      <c r="AF30" s="201">
        <v>0</v>
      </c>
      <c r="AG30" s="201">
        <v>0</v>
      </c>
      <c r="AH30" s="201">
        <v>0</v>
      </c>
      <c r="AI30" s="201">
        <v>83.76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57.79</v>
      </c>
      <c r="AQ30" s="201">
        <v>25.25</v>
      </c>
      <c r="AR30" s="201">
        <v>32.39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271.85000000000002</v>
      </c>
      <c r="L31" s="201">
        <v>3.3</v>
      </c>
      <c r="M31" s="201">
        <v>51.41</v>
      </c>
      <c r="N31" s="201">
        <v>50.24</v>
      </c>
      <c r="O31" s="201">
        <v>70.97</v>
      </c>
      <c r="P31" s="201">
        <v>22.55</v>
      </c>
      <c r="Q31" s="201">
        <v>5.25</v>
      </c>
      <c r="R31" s="201">
        <v>10.95</v>
      </c>
      <c r="S31" s="201">
        <v>6.75</v>
      </c>
      <c r="T31" s="201">
        <v>0</v>
      </c>
      <c r="U31" s="201">
        <v>49.34</v>
      </c>
      <c r="V31" s="201">
        <v>6.05</v>
      </c>
      <c r="W31" s="201">
        <v>13.61</v>
      </c>
      <c r="X31" s="201">
        <v>62.73</v>
      </c>
      <c r="Y31" s="201">
        <v>0</v>
      </c>
      <c r="Z31">
        <v>0</v>
      </c>
      <c r="AA31" s="201">
        <v>12.85</v>
      </c>
      <c r="AB31" s="201">
        <v>0</v>
      </c>
      <c r="AC31" s="201">
        <v>0</v>
      </c>
      <c r="AD31" s="201">
        <v>0</v>
      </c>
      <c r="AE31" s="201">
        <v>42.55</v>
      </c>
      <c r="AF31" s="201">
        <v>0</v>
      </c>
      <c r="AG31" s="201">
        <v>0</v>
      </c>
      <c r="AH31" s="201">
        <v>0</v>
      </c>
      <c r="AI31" s="201">
        <v>83.76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57.79</v>
      </c>
      <c r="AQ31" s="201">
        <v>25.25</v>
      </c>
      <c r="AR31" s="201">
        <v>35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271.85000000000002</v>
      </c>
      <c r="L32" s="201">
        <v>3.3</v>
      </c>
      <c r="M32" s="201">
        <v>51.41</v>
      </c>
      <c r="N32" s="201">
        <v>50.24</v>
      </c>
      <c r="O32" s="201">
        <v>70.97</v>
      </c>
      <c r="P32" s="201">
        <v>22.55</v>
      </c>
      <c r="Q32" s="201">
        <v>5.25</v>
      </c>
      <c r="R32" s="201">
        <v>10.95</v>
      </c>
      <c r="S32" s="201">
        <v>6.75</v>
      </c>
      <c r="T32" s="201">
        <v>0</v>
      </c>
      <c r="U32" s="201">
        <v>49.34</v>
      </c>
      <c r="V32" s="201">
        <v>3.85</v>
      </c>
      <c r="W32" s="201">
        <v>7.71</v>
      </c>
      <c r="X32" s="201">
        <v>34.67</v>
      </c>
      <c r="Y32" s="201">
        <v>0</v>
      </c>
      <c r="Z32">
        <v>0</v>
      </c>
      <c r="AA32" s="201">
        <v>12.85</v>
      </c>
      <c r="AB32" s="201">
        <v>0</v>
      </c>
      <c r="AC32" s="201">
        <v>0</v>
      </c>
      <c r="AD32" s="201">
        <v>0</v>
      </c>
      <c r="AE32" s="201">
        <v>42.55</v>
      </c>
      <c r="AF32" s="201">
        <v>0</v>
      </c>
      <c r="AG32" s="201">
        <v>0</v>
      </c>
      <c r="AH32" s="201">
        <v>0</v>
      </c>
      <c r="AI32" s="201">
        <v>83.76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57.79</v>
      </c>
      <c r="AQ32" s="201">
        <v>25.25</v>
      </c>
      <c r="AR32" s="201">
        <v>36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271.85000000000002</v>
      </c>
      <c r="L33" s="201">
        <v>3.3</v>
      </c>
      <c r="M33" s="201">
        <v>51.41</v>
      </c>
      <c r="N33" s="201">
        <v>50.24</v>
      </c>
      <c r="O33" s="201">
        <v>70.97</v>
      </c>
      <c r="P33" s="201">
        <v>22.55</v>
      </c>
      <c r="Q33" s="201">
        <v>5.25</v>
      </c>
      <c r="R33" s="201">
        <v>10.95</v>
      </c>
      <c r="S33" s="201">
        <v>6.75</v>
      </c>
      <c r="T33" s="201">
        <v>0</v>
      </c>
      <c r="U33" s="201">
        <v>49.34</v>
      </c>
      <c r="V33" s="201">
        <v>3.85</v>
      </c>
      <c r="W33" s="201">
        <v>7.71</v>
      </c>
      <c r="X33" s="201">
        <v>34.67</v>
      </c>
      <c r="Y33" s="201">
        <v>0</v>
      </c>
      <c r="Z33">
        <v>0</v>
      </c>
      <c r="AA33" s="201">
        <v>12.85</v>
      </c>
      <c r="AB33" s="201">
        <v>0</v>
      </c>
      <c r="AC33" s="201">
        <v>0</v>
      </c>
      <c r="AD33" s="201">
        <v>0</v>
      </c>
      <c r="AE33" s="201">
        <v>42.55</v>
      </c>
      <c r="AF33" s="201">
        <v>0</v>
      </c>
      <c r="AG33" s="201">
        <v>0</v>
      </c>
      <c r="AH33" s="201">
        <v>0</v>
      </c>
      <c r="AI33" s="201">
        <v>83.76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57.79</v>
      </c>
      <c r="AQ33" s="201">
        <v>25.25</v>
      </c>
      <c r="AR33" s="201">
        <v>39.5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271.85000000000002</v>
      </c>
      <c r="L34" s="201">
        <v>3.3</v>
      </c>
      <c r="M34" s="201">
        <v>51.41</v>
      </c>
      <c r="N34" s="201">
        <v>50.24</v>
      </c>
      <c r="O34" s="201">
        <v>70.97</v>
      </c>
      <c r="P34" s="201">
        <v>22.55</v>
      </c>
      <c r="Q34" s="201">
        <v>5.25</v>
      </c>
      <c r="R34" s="201">
        <v>10.95</v>
      </c>
      <c r="S34" s="201">
        <v>6.75</v>
      </c>
      <c r="T34" s="201">
        <v>0</v>
      </c>
      <c r="U34" s="201">
        <v>49.34</v>
      </c>
      <c r="V34" s="201">
        <v>3.86</v>
      </c>
      <c r="W34" s="201">
        <v>8.4</v>
      </c>
      <c r="X34" s="201">
        <v>35.54</v>
      </c>
      <c r="Y34" s="201">
        <v>0</v>
      </c>
      <c r="Z34">
        <v>0</v>
      </c>
      <c r="AA34" s="201">
        <v>12.85</v>
      </c>
      <c r="AB34" s="201">
        <v>0</v>
      </c>
      <c r="AC34" s="201">
        <v>0</v>
      </c>
      <c r="AD34" s="201">
        <v>0</v>
      </c>
      <c r="AE34" s="201">
        <v>42.55</v>
      </c>
      <c r="AF34" s="201">
        <v>0</v>
      </c>
      <c r="AG34" s="201">
        <v>0</v>
      </c>
      <c r="AH34" s="201">
        <v>0</v>
      </c>
      <c r="AI34" s="201">
        <v>83.76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60</v>
      </c>
      <c r="AQ34" s="201">
        <v>25.25</v>
      </c>
      <c r="AR34" s="201">
        <v>42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271.85000000000002</v>
      </c>
      <c r="L35" s="201">
        <v>3.3</v>
      </c>
      <c r="M35" s="201">
        <v>51.41</v>
      </c>
      <c r="N35" s="201">
        <v>50.24</v>
      </c>
      <c r="O35" s="201">
        <v>70.97</v>
      </c>
      <c r="P35" s="201">
        <v>22.55</v>
      </c>
      <c r="Q35" s="201">
        <v>5.25</v>
      </c>
      <c r="R35" s="201">
        <v>10.95</v>
      </c>
      <c r="S35" s="201">
        <v>6.75</v>
      </c>
      <c r="T35" s="201">
        <v>0</v>
      </c>
      <c r="U35" s="201">
        <v>49.34</v>
      </c>
      <c r="V35" s="201">
        <v>3.86</v>
      </c>
      <c r="W35" s="201">
        <v>8.4</v>
      </c>
      <c r="X35" s="201">
        <v>35.54</v>
      </c>
      <c r="Y35" s="201">
        <v>0</v>
      </c>
      <c r="Z35">
        <v>0</v>
      </c>
      <c r="AA35" s="201">
        <v>12.85</v>
      </c>
      <c r="AB35" s="201">
        <v>0</v>
      </c>
      <c r="AC35" s="201">
        <v>0</v>
      </c>
      <c r="AD35" s="201">
        <v>0</v>
      </c>
      <c r="AE35" s="201">
        <v>42.55</v>
      </c>
      <c r="AF35" s="201">
        <v>0</v>
      </c>
      <c r="AG35" s="201">
        <v>0</v>
      </c>
      <c r="AH35" s="201">
        <v>0</v>
      </c>
      <c r="AI35" s="201">
        <v>83.76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57.79</v>
      </c>
      <c r="AQ35" s="201">
        <v>25.25</v>
      </c>
      <c r="AR35" s="201">
        <v>44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271.85000000000002</v>
      </c>
      <c r="L36" s="201">
        <v>3.3</v>
      </c>
      <c r="M36" s="201">
        <v>51.41</v>
      </c>
      <c r="N36" s="201">
        <v>50.24</v>
      </c>
      <c r="O36" s="201">
        <v>70.97</v>
      </c>
      <c r="P36" s="201">
        <v>22.55</v>
      </c>
      <c r="Q36" s="201">
        <v>5.25</v>
      </c>
      <c r="R36" s="201">
        <v>10.95</v>
      </c>
      <c r="S36" s="201">
        <v>6.75</v>
      </c>
      <c r="T36" s="201">
        <v>0</v>
      </c>
      <c r="U36" s="201">
        <v>49.34</v>
      </c>
      <c r="V36" s="201">
        <v>3.86</v>
      </c>
      <c r="W36" s="201">
        <v>8.4</v>
      </c>
      <c r="X36" s="201">
        <v>35.54</v>
      </c>
      <c r="Y36" s="201">
        <v>0</v>
      </c>
      <c r="Z36">
        <v>0</v>
      </c>
      <c r="AA36" s="201">
        <v>12.85</v>
      </c>
      <c r="AB36" s="201">
        <v>0</v>
      </c>
      <c r="AC36" s="201">
        <v>0</v>
      </c>
      <c r="AD36" s="201">
        <v>0</v>
      </c>
      <c r="AE36" s="201">
        <v>42.55</v>
      </c>
      <c r="AF36" s="201">
        <v>0</v>
      </c>
      <c r="AG36" s="201">
        <v>0</v>
      </c>
      <c r="AH36" s="201">
        <v>0</v>
      </c>
      <c r="AI36" s="201">
        <v>83.76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57.79</v>
      </c>
      <c r="AQ36" s="201">
        <v>25.25</v>
      </c>
      <c r="AR36" s="201">
        <v>47.5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271.85000000000002</v>
      </c>
      <c r="L37" s="201">
        <v>3.3</v>
      </c>
      <c r="M37" s="201">
        <v>51.41</v>
      </c>
      <c r="N37" s="201">
        <v>50.24</v>
      </c>
      <c r="O37" s="201">
        <v>70.97</v>
      </c>
      <c r="P37" s="201">
        <v>22.55</v>
      </c>
      <c r="Q37" s="201">
        <v>5.25</v>
      </c>
      <c r="R37" s="201">
        <v>10.95</v>
      </c>
      <c r="S37" s="201">
        <v>6.75</v>
      </c>
      <c r="T37" s="201">
        <v>0</v>
      </c>
      <c r="U37" s="201">
        <v>49.34</v>
      </c>
      <c r="V37" s="201">
        <v>3.86</v>
      </c>
      <c r="W37" s="201">
        <v>8.4</v>
      </c>
      <c r="X37" s="201">
        <v>35.54</v>
      </c>
      <c r="Y37" s="201">
        <v>0</v>
      </c>
      <c r="Z37">
        <v>0</v>
      </c>
      <c r="AA37" s="201">
        <v>12.85</v>
      </c>
      <c r="AB37" s="201">
        <v>0</v>
      </c>
      <c r="AC37" s="201">
        <v>0</v>
      </c>
      <c r="AD37" s="201">
        <v>0</v>
      </c>
      <c r="AE37" s="201">
        <v>42.55</v>
      </c>
      <c r="AF37" s="201">
        <v>0</v>
      </c>
      <c r="AG37" s="201">
        <v>0</v>
      </c>
      <c r="AH37" s="201">
        <v>0</v>
      </c>
      <c r="AI37" s="201">
        <v>83.76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57.79</v>
      </c>
      <c r="AQ37" s="201">
        <v>25.25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271.85000000000002</v>
      </c>
      <c r="L38" s="201">
        <v>3.3</v>
      </c>
      <c r="M38" s="201">
        <v>51.41</v>
      </c>
      <c r="N38" s="201">
        <v>50.24</v>
      </c>
      <c r="O38" s="201">
        <v>70.97</v>
      </c>
      <c r="P38" s="201">
        <v>22.55</v>
      </c>
      <c r="Q38" s="201">
        <v>5.25</v>
      </c>
      <c r="R38" s="201">
        <v>10.95</v>
      </c>
      <c r="S38" s="201">
        <v>6.75</v>
      </c>
      <c r="T38" s="201">
        <v>0</v>
      </c>
      <c r="U38" s="201">
        <v>49.34</v>
      </c>
      <c r="V38" s="201">
        <v>3.86</v>
      </c>
      <c r="W38" s="201">
        <v>8.4</v>
      </c>
      <c r="X38" s="201">
        <v>35.54</v>
      </c>
      <c r="Y38" s="201">
        <v>0</v>
      </c>
      <c r="Z38">
        <v>0</v>
      </c>
      <c r="AA38" s="201">
        <v>12.85</v>
      </c>
      <c r="AB38" s="201">
        <v>0</v>
      </c>
      <c r="AC38" s="201">
        <v>0</v>
      </c>
      <c r="AD38" s="201">
        <v>0</v>
      </c>
      <c r="AE38" s="201">
        <v>42.55</v>
      </c>
      <c r="AF38" s="201">
        <v>0</v>
      </c>
      <c r="AG38" s="201">
        <v>0</v>
      </c>
      <c r="AH38" s="201">
        <v>0</v>
      </c>
      <c r="AI38" s="201">
        <v>83.76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57.79</v>
      </c>
      <c r="AQ38" s="201">
        <v>25.25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271.85000000000002</v>
      </c>
      <c r="L39" s="201">
        <v>3.3</v>
      </c>
      <c r="M39" s="201">
        <v>51.41</v>
      </c>
      <c r="N39" s="201">
        <v>50.24</v>
      </c>
      <c r="O39" s="201">
        <v>70.97</v>
      </c>
      <c r="P39" s="201">
        <v>22.55</v>
      </c>
      <c r="Q39" s="201">
        <v>5.25</v>
      </c>
      <c r="R39" s="201">
        <v>10.95</v>
      </c>
      <c r="S39" s="201">
        <v>6.75</v>
      </c>
      <c r="T39" s="201">
        <v>0</v>
      </c>
      <c r="U39" s="201">
        <v>49.34</v>
      </c>
      <c r="V39" s="201">
        <v>3.86</v>
      </c>
      <c r="W39" s="201">
        <v>8.4</v>
      </c>
      <c r="X39" s="201">
        <v>35.54</v>
      </c>
      <c r="Y39" s="201">
        <v>0</v>
      </c>
      <c r="Z39">
        <v>0</v>
      </c>
      <c r="AA39" s="201">
        <v>12.85</v>
      </c>
      <c r="AB39" s="201">
        <v>0</v>
      </c>
      <c r="AC39" s="201">
        <v>0</v>
      </c>
      <c r="AD39" s="201">
        <v>0</v>
      </c>
      <c r="AE39" s="201">
        <v>42.55</v>
      </c>
      <c r="AF39" s="201">
        <v>0</v>
      </c>
      <c r="AG39" s="201">
        <v>0</v>
      </c>
      <c r="AH39" s="201">
        <v>0</v>
      </c>
      <c r="AI39" s="201">
        <v>83.76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57.79</v>
      </c>
      <c r="AQ39" s="201">
        <v>25.25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271.85000000000002</v>
      </c>
      <c r="L40" s="201">
        <v>3.3</v>
      </c>
      <c r="M40" s="201">
        <v>51.41</v>
      </c>
      <c r="N40" s="201">
        <v>50.24</v>
      </c>
      <c r="O40" s="201">
        <v>70.97</v>
      </c>
      <c r="P40" s="201">
        <v>22.55</v>
      </c>
      <c r="Q40" s="201">
        <v>5.25</v>
      </c>
      <c r="R40" s="201">
        <v>10.95</v>
      </c>
      <c r="S40" s="201">
        <v>6.75</v>
      </c>
      <c r="T40" s="201">
        <v>0</v>
      </c>
      <c r="U40" s="201">
        <v>49.34</v>
      </c>
      <c r="V40" s="201">
        <v>3.86</v>
      </c>
      <c r="W40" s="201">
        <v>8.4</v>
      </c>
      <c r="X40" s="201">
        <v>35.54</v>
      </c>
      <c r="Y40" s="201">
        <v>0</v>
      </c>
      <c r="Z40">
        <v>0</v>
      </c>
      <c r="AA40" s="201">
        <v>12.85</v>
      </c>
      <c r="AB40" s="201">
        <v>0</v>
      </c>
      <c r="AC40" s="201">
        <v>0</v>
      </c>
      <c r="AD40" s="201">
        <v>0</v>
      </c>
      <c r="AE40" s="201">
        <v>42.55</v>
      </c>
      <c r="AF40" s="201">
        <v>0</v>
      </c>
      <c r="AG40" s="201">
        <v>0</v>
      </c>
      <c r="AH40" s="201">
        <v>0</v>
      </c>
      <c r="AI40" s="201">
        <v>83.76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57.79</v>
      </c>
      <c r="AQ40" s="201">
        <v>25.25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271.85000000000002</v>
      </c>
      <c r="L41" s="201">
        <v>3.3</v>
      </c>
      <c r="M41" s="201">
        <v>51.41</v>
      </c>
      <c r="N41" s="201">
        <v>50.24</v>
      </c>
      <c r="O41" s="201">
        <v>70.97</v>
      </c>
      <c r="P41" s="201">
        <v>22.55</v>
      </c>
      <c r="Q41" s="201">
        <v>5.25</v>
      </c>
      <c r="R41" s="201">
        <v>10.95</v>
      </c>
      <c r="S41" s="201">
        <v>6.75</v>
      </c>
      <c r="T41" s="201">
        <v>0</v>
      </c>
      <c r="U41" s="201">
        <v>49.34</v>
      </c>
      <c r="V41" s="201">
        <v>3.86</v>
      </c>
      <c r="W41" s="201">
        <v>8.4</v>
      </c>
      <c r="X41" s="201">
        <v>35.54</v>
      </c>
      <c r="Y41" s="201">
        <v>0</v>
      </c>
      <c r="Z41">
        <v>0</v>
      </c>
      <c r="AA41" s="201">
        <v>12.85</v>
      </c>
      <c r="AB41" s="201">
        <v>0</v>
      </c>
      <c r="AC41" s="201">
        <v>0</v>
      </c>
      <c r="AD41" s="201">
        <v>0</v>
      </c>
      <c r="AE41" s="201">
        <v>42.55</v>
      </c>
      <c r="AF41" s="201">
        <v>0</v>
      </c>
      <c r="AG41" s="201">
        <v>0</v>
      </c>
      <c r="AH41" s="201">
        <v>0</v>
      </c>
      <c r="AI41" s="201">
        <v>83.76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57.79</v>
      </c>
      <c r="AQ41" s="201">
        <v>25.25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271.85000000000002</v>
      </c>
      <c r="L42" s="201">
        <v>3.3</v>
      </c>
      <c r="M42" s="201">
        <v>51.41</v>
      </c>
      <c r="N42" s="201">
        <v>50.24</v>
      </c>
      <c r="O42" s="201">
        <v>70.97</v>
      </c>
      <c r="P42" s="201">
        <v>22.55</v>
      </c>
      <c r="Q42" s="201">
        <v>5.25</v>
      </c>
      <c r="R42" s="201">
        <v>10.95</v>
      </c>
      <c r="S42" s="201">
        <v>6.75</v>
      </c>
      <c r="T42" s="201">
        <v>0</v>
      </c>
      <c r="U42" s="201">
        <v>49.34</v>
      </c>
      <c r="V42" s="201">
        <v>3.86</v>
      </c>
      <c r="W42" s="201">
        <v>8.4</v>
      </c>
      <c r="X42" s="201">
        <v>35.54</v>
      </c>
      <c r="Y42" s="201">
        <v>0</v>
      </c>
      <c r="Z42">
        <v>0</v>
      </c>
      <c r="AA42" s="201">
        <v>12.85</v>
      </c>
      <c r="AB42" s="201">
        <v>0</v>
      </c>
      <c r="AC42" s="201">
        <v>0</v>
      </c>
      <c r="AD42" s="201">
        <v>0</v>
      </c>
      <c r="AE42" s="201">
        <v>42.55</v>
      </c>
      <c r="AF42" s="201">
        <v>0</v>
      </c>
      <c r="AG42" s="201">
        <v>0</v>
      </c>
      <c r="AH42" s="201">
        <v>0</v>
      </c>
      <c r="AI42" s="201">
        <v>83.76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57.79</v>
      </c>
      <c r="AQ42" s="201">
        <v>25.25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271.85000000000002</v>
      </c>
      <c r="L43" s="201">
        <v>3.3</v>
      </c>
      <c r="M43" s="201">
        <v>51.41</v>
      </c>
      <c r="N43" s="201">
        <v>50.24</v>
      </c>
      <c r="O43" s="201">
        <v>70.97</v>
      </c>
      <c r="P43" s="201">
        <v>22.55</v>
      </c>
      <c r="Q43" s="201">
        <v>5.25</v>
      </c>
      <c r="R43" s="201">
        <v>10.95</v>
      </c>
      <c r="S43" s="201">
        <v>6.75</v>
      </c>
      <c r="T43" s="201">
        <v>0</v>
      </c>
      <c r="U43" s="201">
        <v>49.34</v>
      </c>
      <c r="V43" s="201">
        <v>3.86</v>
      </c>
      <c r="W43" s="201">
        <v>8.4</v>
      </c>
      <c r="X43" s="201">
        <v>35.54</v>
      </c>
      <c r="Y43" s="201">
        <v>0</v>
      </c>
      <c r="Z43">
        <v>0</v>
      </c>
      <c r="AA43" s="201">
        <v>12.85</v>
      </c>
      <c r="AB43" s="201">
        <v>0</v>
      </c>
      <c r="AC43" s="201">
        <v>0</v>
      </c>
      <c r="AD43" s="201">
        <v>0</v>
      </c>
      <c r="AE43" s="201">
        <v>42.55</v>
      </c>
      <c r="AF43" s="201">
        <v>0</v>
      </c>
      <c r="AG43" s="201">
        <v>0</v>
      </c>
      <c r="AH43" s="201">
        <v>0</v>
      </c>
      <c r="AI43" s="201">
        <v>83.76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57.79</v>
      </c>
      <c r="AQ43" s="201">
        <v>25.25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271.85000000000002</v>
      </c>
      <c r="L44" s="201">
        <v>3.3</v>
      </c>
      <c r="M44" s="201">
        <v>51.41</v>
      </c>
      <c r="N44" s="201">
        <v>50.24</v>
      </c>
      <c r="O44" s="201">
        <v>70.97</v>
      </c>
      <c r="P44" s="201">
        <v>22.55</v>
      </c>
      <c r="Q44" s="201">
        <v>5.25</v>
      </c>
      <c r="R44" s="201">
        <v>10.95</v>
      </c>
      <c r="S44" s="201">
        <v>6.75</v>
      </c>
      <c r="T44" s="201">
        <v>0</v>
      </c>
      <c r="U44" s="201">
        <v>49.34</v>
      </c>
      <c r="V44" s="201">
        <v>3.86</v>
      </c>
      <c r="W44" s="201">
        <v>8.4</v>
      </c>
      <c r="X44" s="201">
        <v>35.54</v>
      </c>
      <c r="Y44" s="201">
        <v>0</v>
      </c>
      <c r="Z44">
        <v>0</v>
      </c>
      <c r="AA44" s="201">
        <v>12.03</v>
      </c>
      <c r="AB44" s="201">
        <v>0</v>
      </c>
      <c r="AC44" s="201">
        <v>0</v>
      </c>
      <c r="AD44" s="201">
        <v>0</v>
      </c>
      <c r="AE44" s="201">
        <v>42.55</v>
      </c>
      <c r="AF44" s="201">
        <v>0</v>
      </c>
      <c r="AG44" s="201">
        <v>0</v>
      </c>
      <c r="AH44" s="201">
        <v>0</v>
      </c>
      <c r="AI44" s="201">
        <v>83.76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57.79</v>
      </c>
      <c r="AQ44" s="201">
        <v>25.25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271.85000000000002</v>
      </c>
      <c r="L45" s="201">
        <v>3.3</v>
      </c>
      <c r="M45" s="201">
        <v>28.9</v>
      </c>
      <c r="N45" s="201">
        <v>50.24</v>
      </c>
      <c r="O45" s="201">
        <v>70.97</v>
      </c>
      <c r="P45" s="201">
        <v>12.59</v>
      </c>
      <c r="Q45" s="201">
        <v>5.25</v>
      </c>
      <c r="R45" s="201">
        <v>10.95</v>
      </c>
      <c r="S45" s="201">
        <v>6.75</v>
      </c>
      <c r="T45" s="201">
        <v>0</v>
      </c>
      <c r="U45" s="201">
        <v>49.34</v>
      </c>
      <c r="V45" s="201">
        <v>3.86</v>
      </c>
      <c r="W45" s="201">
        <v>8.4</v>
      </c>
      <c r="X45" s="201">
        <v>35.54</v>
      </c>
      <c r="Y45" s="201">
        <v>0</v>
      </c>
      <c r="Z45">
        <v>0</v>
      </c>
      <c r="AA45" s="201">
        <v>12.03</v>
      </c>
      <c r="AB45" s="201">
        <v>0</v>
      </c>
      <c r="AC45" s="201">
        <v>0</v>
      </c>
      <c r="AD45" s="201">
        <v>0</v>
      </c>
      <c r="AE45" s="201">
        <v>42.55</v>
      </c>
      <c r="AF45" s="201">
        <v>0</v>
      </c>
      <c r="AG45" s="201">
        <v>0</v>
      </c>
      <c r="AH45" s="201">
        <v>0</v>
      </c>
      <c r="AI45" s="201">
        <v>83.76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57.79</v>
      </c>
      <c r="AQ45" s="201">
        <v>25.25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271.85000000000002</v>
      </c>
      <c r="L46" s="201">
        <v>3.3</v>
      </c>
      <c r="M46" s="201">
        <v>28.9</v>
      </c>
      <c r="N46" s="201">
        <v>50.24</v>
      </c>
      <c r="O46" s="201">
        <v>70.97</v>
      </c>
      <c r="P46" s="201">
        <v>12.52</v>
      </c>
      <c r="Q46" s="201">
        <v>5.25</v>
      </c>
      <c r="R46" s="201">
        <v>10.95</v>
      </c>
      <c r="S46" s="201">
        <v>6.75</v>
      </c>
      <c r="T46" s="201">
        <v>0</v>
      </c>
      <c r="U46" s="201">
        <v>49.34</v>
      </c>
      <c r="V46" s="201">
        <v>3.86</v>
      </c>
      <c r="W46" s="201">
        <v>8.4</v>
      </c>
      <c r="X46" s="201">
        <v>35.54</v>
      </c>
      <c r="Y46" s="201">
        <v>0</v>
      </c>
      <c r="Z46">
        <v>0</v>
      </c>
      <c r="AA46" s="201">
        <v>12.03</v>
      </c>
      <c r="AB46" s="201">
        <v>0</v>
      </c>
      <c r="AC46" s="201">
        <v>0</v>
      </c>
      <c r="AD46" s="201">
        <v>0</v>
      </c>
      <c r="AE46" s="201">
        <v>42.55</v>
      </c>
      <c r="AF46" s="201">
        <v>0</v>
      </c>
      <c r="AG46" s="201">
        <v>0</v>
      </c>
      <c r="AH46" s="201">
        <v>0</v>
      </c>
      <c r="AI46" s="201">
        <v>83.76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57.79</v>
      </c>
      <c r="AQ46" s="201">
        <v>25.25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271.38</v>
      </c>
      <c r="L47" s="201">
        <v>3.3</v>
      </c>
      <c r="M47" s="201">
        <v>28.9</v>
      </c>
      <c r="N47" s="201">
        <v>50.24</v>
      </c>
      <c r="O47" s="201">
        <v>70.97</v>
      </c>
      <c r="P47" s="201">
        <v>12.52</v>
      </c>
      <c r="Q47" s="201">
        <v>4.91</v>
      </c>
      <c r="R47" s="201">
        <v>10.6</v>
      </c>
      <c r="S47" s="201">
        <v>6.75</v>
      </c>
      <c r="T47" s="201">
        <v>0</v>
      </c>
      <c r="U47" s="201">
        <v>49.34</v>
      </c>
      <c r="V47" s="201">
        <v>3.86</v>
      </c>
      <c r="W47" s="201">
        <v>7.71</v>
      </c>
      <c r="X47" s="201">
        <v>34.67</v>
      </c>
      <c r="Y47" s="201">
        <v>0</v>
      </c>
      <c r="Z47">
        <v>0</v>
      </c>
      <c r="AA47" s="201">
        <v>12.03</v>
      </c>
      <c r="AB47" s="201">
        <v>0</v>
      </c>
      <c r="AC47" s="201">
        <v>0</v>
      </c>
      <c r="AD47" s="201">
        <v>0</v>
      </c>
      <c r="AE47" s="201">
        <v>42.55</v>
      </c>
      <c r="AF47" s="201">
        <v>0</v>
      </c>
      <c r="AG47" s="201">
        <v>0</v>
      </c>
      <c r="AH47" s="201">
        <v>0</v>
      </c>
      <c r="AI47" s="201">
        <v>83.76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57.79</v>
      </c>
      <c r="AQ47" s="201">
        <v>25.25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271.38</v>
      </c>
      <c r="L48" s="201">
        <v>3.3</v>
      </c>
      <c r="M48" s="201">
        <v>28.9</v>
      </c>
      <c r="N48" s="201">
        <v>50.24</v>
      </c>
      <c r="O48" s="201">
        <v>70.97</v>
      </c>
      <c r="P48" s="201">
        <v>12.52</v>
      </c>
      <c r="Q48" s="201">
        <v>4.91</v>
      </c>
      <c r="R48" s="201">
        <v>10.6</v>
      </c>
      <c r="S48" s="201">
        <v>6.75</v>
      </c>
      <c r="T48" s="201">
        <v>0</v>
      </c>
      <c r="U48" s="201">
        <v>49.34</v>
      </c>
      <c r="V48" s="201">
        <v>3.86</v>
      </c>
      <c r="W48" s="201">
        <v>7.71</v>
      </c>
      <c r="X48" s="201">
        <v>34.67</v>
      </c>
      <c r="Y48" s="201">
        <v>0</v>
      </c>
      <c r="Z48">
        <v>0</v>
      </c>
      <c r="AA48" s="201">
        <v>12.03</v>
      </c>
      <c r="AB48" s="201">
        <v>0</v>
      </c>
      <c r="AC48" s="201">
        <v>0</v>
      </c>
      <c r="AD48" s="201">
        <v>0</v>
      </c>
      <c r="AE48" s="201">
        <v>42.55</v>
      </c>
      <c r="AF48" s="201">
        <v>0</v>
      </c>
      <c r="AG48" s="201">
        <v>0</v>
      </c>
      <c r="AH48" s="201">
        <v>0</v>
      </c>
      <c r="AI48" s="201">
        <v>83.76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57.79</v>
      </c>
      <c r="AQ48" s="201">
        <v>25.25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271.38</v>
      </c>
      <c r="L49" s="201">
        <v>5.2</v>
      </c>
      <c r="M49" s="201">
        <v>28.9</v>
      </c>
      <c r="N49" s="201">
        <v>27.93</v>
      </c>
      <c r="O49" s="201">
        <v>39.49</v>
      </c>
      <c r="P49" s="201">
        <v>12.52</v>
      </c>
      <c r="Q49" s="201">
        <v>4.91</v>
      </c>
      <c r="R49" s="201">
        <v>10.6</v>
      </c>
      <c r="S49" s="201">
        <v>6.75</v>
      </c>
      <c r="T49" s="201">
        <v>0</v>
      </c>
      <c r="U49" s="201">
        <v>49.34</v>
      </c>
      <c r="V49" s="201">
        <v>3.85</v>
      </c>
      <c r="W49" s="201">
        <v>7.71</v>
      </c>
      <c r="X49" s="201">
        <v>34.67</v>
      </c>
      <c r="Y49" s="201">
        <v>0</v>
      </c>
      <c r="Z49">
        <v>0</v>
      </c>
      <c r="AA49" s="201">
        <v>12.03</v>
      </c>
      <c r="AB49" s="201">
        <v>0</v>
      </c>
      <c r="AC49" s="201">
        <v>0</v>
      </c>
      <c r="AD49" s="201">
        <v>0</v>
      </c>
      <c r="AE49" s="201">
        <v>42.55</v>
      </c>
      <c r="AF49" s="201">
        <v>0</v>
      </c>
      <c r="AG49" s="201">
        <v>0</v>
      </c>
      <c r="AH49" s="201">
        <v>0</v>
      </c>
      <c r="AI49" s="201">
        <v>83.76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57.79</v>
      </c>
      <c r="AQ49" s="201">
        <v>25.25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271.38</v>
      </c>
      <c r="L50" s="201">
        <v>5.2</v>
      </c>
      <c r="M50" s="201">
        <v>28.9</v>
      </c>
      <c r="N50" s="201">
        <v>27.93</v>
      </c>
      <c r="O50" s="201">
        <v>39.49</v>
      </c>
      <c r="P50" s="201">
        <v>12.52</v>
      </c>
      <c r="Q50" s="201">
        <v>4.91</v>
      </c>
      <c r="R50" s="201">
        <v>10.6</v>
      </c>
      <c r="S50" s="201">
        <v>6.75</v>
      </c>
      <c r="T50" s="201">
        <v>0</v>
      </c>
      <c r="U50" s="201">
        <v>49.34</v>
      </c>
      <c r="V50" s="201">
        <v>3.85</v>
      </c>
      <c r="W50" s="201">
        <v>7.71</v>
      </c>
      <c r="X50" s="201">
        <v>34.67</v>
      </c>
      <c r="Y50" s="201">
        <v>0</v>
      </c>
      <c r="Z50">
        <v>0</v>
      </c>
      <c r="AA50" s="201">
        <v>12.03</v>
      </c>
      <c r="AB50" s="201">
        <v>0</v>
      </c>
      <c r="AC50" s="201">
        <v>0</v>
      </c>
      <c r="AD50" s="201">
        <v>0</v>
      </c>
      <c r="AE50" s="201">
        <v>42.55</v>
      </c>
      <c r="AF50" s="201">
        <v>0</v>
      </c>
      <c r="AG50" s="201">
        <v>0</v>
      </c>
      <c r="AH50" s="201">
        <v>0</v>
      </c>
      <c r="AI50" s="201">
        <v>83.76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57.79</v>
      </c>
      <c r="AQ50" s="201">
        <v>25.25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270.29000000000002</v>
      </c>
      <c r="L51" s="201">
        <v>5</v>
      </c>
      <c r="M51" s="201">
        <v>28.9</v>
      </c>
      <c r="N51" s="201">
        <v>27.93</v>
      </c>
      <c r="O51" s="201">
        <v>39.49</v>
      </c>
      <c r="P51" s="201">
        <v>12.52</v>
      </c>
      <c r="Q51" s="201">
        <v>4.8099999999999996</v>
      </c>
      <c r="R51" s="201">
        <v>10.6</v>
      </c>
      <c r="S51" s="201">
        <v>6.75</v>
      </c>
      <c r="T51" s="201">
        <v>0</v>
      </c>
      <c r="U51" s="201">
        <v>51.22</v>
      </c>
      <c r="V51" s="201">
        <v>3.85</v>
      </c>
      <c r="W51" s="201">
        <v>7.71</v>
      </c>
      <c r="X51" s="201">
        <v>34.67</v>
      </c>
      <c r="Y51" s="201">
        <v>0</v>
      </c>
      <c r="Z51">
        <v>0</v>
      </c>
      <c r="AA51" s="201">
        <v>12.03</v>
      </c>
      <c r="AB51" s="201">
        <v>0</v>
      </c>
      <c r="AC51" s="201">
        <v>0</v>
      </c>
      <c r="AD51" s="201">
        <v>0</v>
      </c>
      <c r="AE51" s="201">
        <v>42.55</v>
      </c>
      <c r="AF51" s="201">
        <v>0</v>
      </c>
      <c r="AG51" s="201">
        <v>0</v>
      </c>
      <c r="AH51" s="201">
        <v>0</v>
      </c>
      <c r="AI51" s="201">
        <v>83.76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57.79</v>
      </c>
      <c r="AQ51" s="201">
        <v>25.25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270.29000000000002</v>
      </c>
      <c r="L52" s="201">
        <v>5</v>
      </c>
      <c r="M52" s="201">
        <v>28.9</v>
      </c>
      <c r="N52" s="201">
        <v>27.93</v>
      </c>
      <c r="O52" s="201">
        <v>39.49</v>
      </c>
      <c r="P52" s="201">
        <v>12.52</v>
      </c>
      <c r="Q52" s="201">
        <v>4.8099999999999996</v>
      </c>
      <c r="R52" s="201">
        <v>10.6</v>
      </c>
      <c r="S52" s="201">
        <v>6.75</v>
      </c>
      <c r="T52" s="201">
        <v>0</v>
      </c>
      <c r="U52" s="201">
        <v>51.22</v>
      </c>
      <c r="V52" s="201">
        <v>3.85</v>
      </c>
      <c r="W52" s="201">
        <v>7.71</v>
      </c>
      <c r="X52" s="201">
        <v>34.67</v>
      </c>
      <c r="Y52" s="201">
        <v>0</v>
      </c>
      <c r="Z52">
        <v>0</v>
      </c>
      <c r="AA52" s="201">
        <v>12.03</v>
      </c>
      <c r="AB52" s="201">
        <v>0</v>
      </c>
      <c r="AC52" s="201">
        <v>0</v>
      </c>
      <c r="AD52" s="201">
        <v>0</v>
      </c>
      <c r="AE52" s="201">
        <v>42.55</v>
      </c>
      <c r="AF52" s="201">
        <v>0</v>
      </c>
      <c r="AG52" s="201">
        <v>0</v>
      </c>
      <c r="AH52" s="201">
        <v>0</v>
      </c>
      <c r="AI52" s="201">
        <v>83.76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57.79</v>
      </c>
      <c r="AQ52" s="201">
        <v>25.25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270.29000000000002</v>
      </c>
      <c r="L53" s="201">
        <v>5</v>
      </c>
      <c r="M53" s="201">
        <v>28.9</v>
      </c>
      <c r="N53" s="201">
        <v>27.93</v>
      </c>
      <c r="O53" s="201">
        <v>39.49</v>
      </c>
      <c r="P53" s="201">
        <v>12.52</v>
      </c>
      <c r="Q53" s="201">
        <v>4.8099999999999996</v>
      </c>
      <c r="R53" s="201">
        <v>10.6</v>
      </c>
      <c r="S53" s="201">
        <v>6.75</v>
      </c>
      <c r="T53" s="201">
        <v>0</v>
      </c>
      <c r="U53" s="201">
        <v>50.01</v>
      </c>
      <c r="V53" s="201">
        <v>3.85</v>
      </c>
      <c r="W53" s="201">
        <v>7.71</v>
      </c>
      <c r="X53" s="201">
        <v>34.67</v>
      </c>
      <c r="Y53" s="201">
        <v>0</v>
      </c>
      <c r="Z53">
        <v>0</v>
      </c>
      <c r="AA53" s="201">
        <v>12.03</v>
      </c>
      <c r="AB53" s="201">
        <v>0</v>
      </c>
      <c r="AC53" s="201">
        <v>0</v>
      </c>
      <c r="AD53" s="201">
        <v>0</v>
      </c>
      <c r="AE53" s="201">
        <v>42.55</v>
      </c>
      <c r="AF53" s="201">
        <v>0</v>
      </c>
      <c r="AG53" s="201">
        <v>0</v>
      </c>
      <c r="AH53" s="201">
        <v>0</v>
      </c>
      <c r="AI53" s="201">
        <v>83.76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57.79</v>
      </c>
      <c r="AQ53" s="201">
        <v>25.25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270.29000000000002</v>
      </c>
      <c r="L54" s="201">
        <v>5</v>
      </c>
      <c r="M54" s="201">
        <v>28.9</v>
      </c>
      <c r="N54" s="201">
        <v>27.93</v>
      </c>
      <c r="O54" s="201">
        <v>39.49</v>
      </c>
      <c r="P54" s="201">
        <v>12.52</v>
      </c>
      <c r="Q54" s="201">
        <v>4.8099999999999996</v>
      </c>
      <c r="R54" s="201">
        <v>10.6</v>
      </c>
      <c r="S54" s="201">
        <v>6.75</v>
      </c>
      <c r="T54" s="201">
        <v>0</v>
      </c>
      <c r="U54" s="201">
        <v>49.34</v>
      </c>
      <c r="V54" s="201">
        <v>3.85</v>
      </c>
      <c r="W54" s="201">
        <v>7.71</v>
      </c>
      <c r="X54" s="201">
        <v>34.67</v>
      </c>
      <c r="Y54" s="201">
        <v>0</v>
      </c>
      <c r="Z54">
        <v>0</v>
      </c>
      <c r="AA54" s="201">
        <v>12.03</v>
      </c>
      <c r="AB54" s="201">
        <v>0</v>
      </c>
      <c r="AC54" s="201">
        <v>0</v>
      </c>
      <c r="AD54" s="201">
        <v>0</v>
      </c>
      <c r="AE54" s="201">
        <v>42.55</v>
      </c>
      <c r="AF54" s="201">
        <v>0</v>
      </c>
      <c r="AG54" s="201">
        <v>0</v>
      </c>
      <c r="AH54" s="201">
        <v>0</v>
      </c>
      <c r="AI54" s="201">
        <v>83.76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57.79</v>
      </c>
      <c r="AQ54" s="201">
        <v>25.25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270.29000000000002</v>
      </c>
      <c r="L55" s="201">
        <v>5</v>
      </c>
      <c r="M55" s="201">
        <v>28.9</v>
      </c>
      <c r="N55" s="201">
        <v>27.93</v>
      </c>
      <c r="O55" s="201">
        <v>39.49</v>
      </c>
      <c r="P55" s="201">
        <v>12.52</v>
      </c>
      <c r="Q55" s="201">
        <v>4.8099999999999996</v>
      </c>
      <c r="R55" s="201">
        <v>10.6</v>
      </c>
      <c r="S55" s="201">
        <v>6.75</v>
      </c>
      <c r="T55" s="201">
        <v>0</v>
      </c>
      <c r="U55" s="201">
        <v>49.34</v>
      </c>
      <c r="V55" s="201">
        <v>3.85</v>
      </c>
      <c r="W55" s="201">
        <v>7.71</v>
      </c>
      <c r="X55" s="201">
        <v>34.67</v>
      </c>
      <c r="Y55" s="201">
        <v>0</v>
      </c>
      <c r="Z55">
        <v>0</v>
      </c>
      <c r="AA55" s="201">
        <v>12.03</v>
      </c>
      <c r="AB55" s="201">
        <v>0</v>
      </c>
      <c r="AC55" s="201">
        <v>0</v>
      </c>
      <c r="AD55" s="201">
        <v>0</v>
      </c>
      <c r="AE55" s="201">
        <v>42.55</v>
      </c>
      <c r="AF55" s="201">
        <v>0</v>
      </c>
      <c r="AG55" s="201">
        <v>0</v>
      </c>
      <c r="AH55" s="201">
        <v>0</v>
      </c>
      <c r="AI55" s="201">
        <v>83.76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57.79</v>
      </c>
      <c r="AQ55" s="201">
        <v>25.25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270.29000000000002</v>
      </c>
      <c r="L56" s="201">
        <v>5</v>
      </c>
      <c r="M56" s="201">
        <v>28.9</v>
      </c>
      <c r="N56" s="201">
        <v>27.93</v>
      </c>
      <c r="O56" s="201">
        <v>39.49</v>
      </c>
      <c r="P56" s="201">
        <v>12.52</v>
      </c>
      <c r="Q56" s="201">
        <v>4.8099999999999996</v>
      </c>
      <c r="R56" s="201">
        <v>10.6</v>
      </c>
      <c r="S56" s="201">
        <v>6.75</v>
      </c>
      <c r="T56" s="201">
        <v>0</v>
      </c>
      <c r="U56" s="201">
        <v>49.34</v>
      </c>
      <c r="V56" s="201">
        <v>3.85</v>
      </c>
      <c r="W56" s="201">
        <v>7.71</v>
      </c>
      <c r="X56" s="201">
        <v>34.67</v>
      </c>
      <c r="Y56" s="201">
        <v>0</v>
      </c>
      <c r="Z56">
        <v>0</v>
      </c>
      <c r="AA56" s="201">
        <v>12.03</v>
      </c>
      <c r="AB56" s="201">
        <v>0</v>
      </c>
      <c r="AC56" s="201">
        <v>0</v>
      </c>
      <c r="AD56" s="201">
        <v>0</v>
      </c>
      <c r="AE56" s="201">
        <v>42.55</v>
      </c>
      <c r="AF56" s="201">
        <v>0</v>
      </c>
      <c r="AG56" s="201">
        <v>0</v>
      </c>
      <c r="AH56" s="201">
        <v>0</v>
      </c>
      <c r="AI56" s="201">
        <v>83.76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57.79</v>
      </c>
      <c r="AQ56" s="201">
        <v>25.25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270.29000000000002</v>
      </c>
      <c r="L57" s="201">
        <v>5.01</v>
      </c>
      <c r="M57" s="201">
        <v>28.9</v>
      </c>
      <c r="N57" s="201">
        <v>50.24</v>
      </c>
      <c r="O57" s="201">
        <v>70.97</v>
      </c>
      <c r="P57" s="201">
        <v>22.55</v>
      </c>
      <c r="Q57" s="201">
        <v>4.8099999999999996</v>
      </c>
      <c r="R57" s="201">
        <v>10.6</v>
      </c>
      <c r="S57" s="201">
        <v>6.75</v>
      </c>
      <c r="T57" s="201">
        <v>0</v>
      </c>
      <c r="U57" s="201">
        <v>49.33</v>
      </c>
      <c r="V57" s="201">
        <v>3.85</v>
      </c>
      <c r="W57" s="201">
        <v>7.71</v>
      </c>
      <c r="X57" s="201">
        <v>34.67</v>
      </c>
      <c r="Y57" s="201">
        <v>0</v>
      </c>
      <c r="Z57">
        <v>0</v>
      </c>
      <c r="AA57" s="201">
        <v>12.03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83.76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57.79</v>
      </c>
      <c r="AQ57" s="201">
        <v>25.25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270.29000000000002</v>
      </c>
      <c r="L58" s="201">
        <v>5.01</v>
      </c>
      <c r="M58" s="201">
        <v>28.9</v>
      </c>
      <c r="N58" s="201">
        <v>50.24</v>
      </c>
      <c r="O58" s="201">
        <v>70.97</v>
      </c>
      <c r="P58" s="201">
        <v>22.55</v>
      </c>
      <c r="Q58" s="201">
        <v>4.8099999999999996</v>
      </c>
      <c r="R58" s="201">
        <v>10.6</v>
      </c>
      <c r="S58" s="201">
        <v>6.75</v>
      </c>
      <c r="T58" s="201">
        <v>0</v>
      </c>
      <c r="U58" s="201">
        <v>49.33</v>
      </c>
      <c r="V58" s="201">
        <v>3.85</v>
      </c>
      <c r="W58" s="201">
        <v>7.71</v>
      </c>
      <c r="X58" s="201">
        <v>34.67</v>
      </c>
      <c r="Y58" s="201">
        <v>0</v>
      </c>
      <c r="Z58">
        <v>0</v>
      </c>
      <c r="AA58" s="201">
        <v>12.03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83.76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57.79</v>
      </c>
      <c r="AQ58" s="201">
        <v>25.25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270.29000000000002</v>
      </c>
      <c r="L59" s="201">
        <v>5.01</v>
      </c>
      <c r="M59" s="201">
        <v>51.41</v>
      </c>
      <c r="N59" s="201">
        <v>50.24</v>
      </c>
      <c r="O59" s="201">
        <v>70.97</v>
      </c>
      <c r="P59" s="201">
        <v>22.55</v>
      </c>
      <c r="Q59" s="201">
        <v>4.8099999999999996</v>
      </c>
      <c r="R59" s="201">
        <v>10.6</v>
      </c>
      <c r="S59" s="201">
        <v>6.75</v>
      </c>
      <c r="T59" s="201">
        <v>0</v>
      </c>
      <c r="U59" s="201">
        <v>42.34</v>
      </c>
      <c r="V59" s="201">
        <v>6.05</v>
      </c>
      <c r="W59" s="201">
        <v>13.61</v>
      </c>
      <c r="X59" s="201">
        <v>62.74</v>
      </c>
      <c r="Y59" s="201">
        <v>0</v>
      </c>
      <c r="Z59">
        <v>0</v>
      </c>
      <c r="AA59" s="201">
        <v>12.03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83.76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109.67</v>
      </c>
      <c r="AQ59" s="201">
        <v>25.25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270.29000000000002</v>
      </c>
      <c r="L60" s="201">
        <v>5.01</v>
      </c>
      <c r="M60" s="201">
        <v>51.41</v>
      </c>
      <c r="N60" s="201">
        <v>50.24</v>
      </c>
      <c r="O60" s="201">
        <v>70.97</v>
      </c>
      <c r="P60" s="201">
        <v>22.55</v>
      </c>
      <c r="Q60" s="201">
        <v>4.8099999999999996</v>
      </c>
      <c r="R60" s="201">
        <v>10.6</v>
      </c>
      <c r="S60" s="201">
        <v>6.75</v>
      </c>
      <c r="T60" s="201">
        <v>0</v>
      </c>
      <c r="U60" s="201">
        <v>45.58</v>
      </c>
      <c r="V60" s="201">
        <v>6.05</v>
      </c>
      <c r="W60" s="201">
        <v>13.61</v>
      </c>
      <c r="X60" s="201">
        <v>62.74</v>
      </c>
      <c r="Y60" s="201">
        <v>0</v>
      </c>
      <c r="Z60">
        <v>0</v>
      </c>
      <c r="AA60" s="201">
        <v>12.03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83.76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118.13</v>
      </c>
      <c r="AQ60" s="201">
        <v>38.21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270.29000000000002</v>
      </c>
      <c r="L61" s="201">
        <v>5.01</v>
      </c>
      <c r="M61" s="201">
        <v>51.41</v>
      </c>
      <c r="N61" s="201">
        <v>50.24</v>
      </c>
      <c r="O61" s="201">
        <v>70.97</v>
      </c>
      <c r="P61" s="201">
        <v>22.55</v>
      </c>
      <c r="Q61" s="201">
        <v>4.8099999999999996</v>
      </c>
      <c r="R61" s="201">
        <v>10.6</v>
      </c>
      <c r="S61" s="201">
        <v>6.75</v>
      </c>
      <c r="T61" s="201">
        <v>0</v>
      </c>
      <c r="U61" s="201">
        <v>48.37</v>
      </c>
      <c r="V61" s="201">
        <v>6.05</v>
      </c>
      <c r="W61" s="201">
        <v>13.61</v>
      </c>
      <c r="X61" s="201">
        <v>62.74</v>
      </c>
      <c r="Y61" s="201">
        <v>0</v>
      </c>
      <c r="Z61">
        <v>0</v>
      </c>
      <c r="AA61" s="201">
        <v>12.03</v>
      </c>
      <c r="AB61" s="201">
        <v>0</v>
      </c>
      <c r="AC61" s="201">
        <v>0</v>
      </c>
      <c r="AD61" s="201">
        <v>0</v>
      </c>
      <c r="AE61" s="201">
        <v>0</v>
      </c>
      <c r="AF61" s="201">
        <v>22.69</v>
      </c>
      <c r="AG61" s="201">
        <v>0</v>
      </c>
      <c r="AH61" s="201">
        <v>0</v>
      </c>
      <c r="AI61" s="201">
        <v>83.76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118.13</v>
      </c>
      <c r="AQ61" s="201">
        <v>38.21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270.29000000000002</v>
      </c>
      <c r="L62" s="201">
        <v>5.01</v>
      </c>
      <c r="M62" s="201">
        <v>51.41</v>
      </c>
      <c r="N62" s="201">
        <v>50.24</v>
      </c>
      <c r="O62" s="201">
        <v>70.97</v>
      </c>
      <c r="P62" s="201">
        <v>22.55</v>
      </c>
      <c r="Q62" s="201">
        <v>4.8099999999999996</v>
      </c>
      <c r="R62" s="201">
        <v>10.6</v>
      </c>
      <c r="S62" s="201">
        <v>6.75</v>
      </c>
      <c r="T62" s="201">
        <v>0</v>
      </c>
      <c r="U62" s="201">
        <v>49.34</v>
      </c>
      <c r="V62" s="201">
        <v>6.05</v>
      </c>
      <c r="W62" s="201">
        <v>13.61</v>
      </c>
      <c r="X62" s="201">
        <v>62.74</v>
      </c>
      <c r="Y62" s="201">
        <v>0</v>
      </c>
      <c r="Z62">
        <v>0</v>
      </c>
      <c r="AA62" s="201">
        <v>12.85</v>
      </c>
      <c r="AB62" s="201">
        <v>0</v>
      </c>
      <c r="AC62" s="201">
        <v>0</v>
      </c>
      <c r="AD62" s="201">
        <v>0</v>
      </c>
      <c r="AE62" s="201">
        <v>0</v>
      </c>
      <c r="AF62" s="201">
        <v>28.37</v>
      </c>
      <c r="AG62" s="201">
        <v>0</v>
      </c>
      <c r="AH62" s="201">
        <v>0</v>
      </c>
      <c r="AI62" s="201">
        <v>83.76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118.13</v>
      </c>
      <c r="AQ62" s="201">
        <v>38.21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288.95999999999998</v>
      </c>
      <c r="L63" s="201">
        <v>5.01</v>
      </c>
      <c r="M63" s="201">
        <v>51.41</v>
      </c>
      <c r="N63" s="201">
        <v>50.24</v>
      </c>
      <c r="O63" s="201">
        <v>70.97</v>
      </c>
      <c r="P63" s="201">
        <v>22.55</v>
      </c>
      <c r="Q63" s="201">
        <v>8.69</v>
      </c>
      <c r="R63" s="201">
        <v>17.940000000000001</v>
      </c>
      <c r="S63" s="201">
        <v>11.17</v>
      </c>
      <c r="T63" s="201">
        <v>0</v>
      </c>
      <c r="U63" s="201">
        <v>49.34</v>
      </c>
      <c r="V63" s="201">
        <v>6.05</v>
      </c>
      <c r="W63" s="201">
        <v>13.61</v>
      </c>
      <c r="X63" s="201">
        <v>62.74</v>
      </c>
      <c r="Y63" s="201">
        <v>0</v>
      </c>
      <c r="Z63">
        <v>0</v>
      </c>
      <c r="AA63" s="201">
        <v>12.85</v>
      </c>
      <c r="AB63" s="201">
        <v>0</v>
      </c>
      <c r="AC63" s="201">
        <v>0</v>
      </c>
      <c r="AD63" s="201">
        <v>0</v>
      </c>
      <c r="AE63" s="201">
        <v>0</v>
      </c>
      <c r="AF63" s="201">
        <v>28.37</v>
      </c>
      <c r="AG63" s="201">
        <v>0</v>
      </c>
      <c r="AH63" s="201">
        <v>0</v>
      </c>
      <c r="AI63" s="201">
        <v>83.76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118.13</v>
      </c>
      <c r="AQ63" s="201">
        <v>38.21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308.22000000000003</v>
      </c>
      <c r="L64" s="201">
        <v>5.01</v>
      </c>
      <c r="M64" s="201">
        <v>51.41</v>
      </c>
      <c r="N64" s="201">
        <v>50.24</v>
      </c>
      <c r="O64" s="201">
        <v>70.97</v>
      </c>
      <c r="P64" s="201">
        <v>22.55</v>
      </c>
      <c r="Q64" s="201">
        <v>8.69</v>
      </c>
      <c r="R64" s="201">
        <v>17.940000000000001</v>
      </c>
      <c r="S64" s="201">
        <v>11.17</v>
      </c>
      <c r="T64" s="201">
        <v>0</v>
      </c>
      <c r="U64" s="201">
        <v>49.34</v>
      </c>
      <c r="V64" s="201">
        <v>6.05</v>
      </c>
      <c r="W64" s="201">
        <v>13.61</v>
      </c>
      <c r="X64" s="201">
        <v>62.74</v>
      </c>
      <c r="Y64" s="201">
        <v>0</v>
      </c>
      <c r="Z64">
        <v>0</v>
      </c>
      <c r="AA64" s="201">
        <v>12.85</v>
      </c>
      <c r="AB64" s="201">
        <v>0</v>
      </c>
      <c r="AC64" s="201">
        <v>0</v>
      </c>
      <c r="AD64" s="201">
        <v>0</v>
      </c>
      <c r="AE64" s="201">
        <v>0</v>
      </c>
      <c r="AF64" s="201">
        <v>28.37</v>
      </c>
      <c r="AG64" s="201">
        <v>0</v>
      </c>
      <c r="AH64" s="201">
        <v>0</v>
      </c>
      <c r="AI64" s="201">
        <v>83.76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118.13</v>
      </c>
      <c r="AQ64" s="201">
        <v>38.21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308.22000000000003</v>
      </c>
      <c r="L65" s="201">
        <v>5.01</v>
      </c>
      <c r="M65" s="201">
        <v>51.41</v>
      </c>
      <c r="N65" s="201">
        <v>50.24</v>
      </c>
      <c r="O65" s="201">
        <v>70.97</v>
      </c>
      <c r="P65" s="201">
        <v>22.55</v>
      </c>
      <c r="Q65" s="201">
        <v>8.69</v>
      </c>
      <c r="R65" s="201">
        <v>17.940000000000001</v>
      </c>
      <c r="S65" s="201">
        <v>11.17</v>
      </c>
      <c r="T65" s="201">
        <v>0</v>
      </c>
      <c r="U65" s="201">
        <v>49.34</v>
      </c>
      <c r="V65" s="201">
        <v>6.05</v>
      </c>
      <c r="W65" s="201">
        <v>13.61</v>
      </c>
      <c r="X65" s="201">
        <v>62.74</v>
      </c>
      <c r="Y65" s="201">
        <v>0</v>
      </c>
      <c r="Z65">
        <v>0</v>
      </c>
      <c r="AA65" s="201">
        <v>12.85</v>
      </c>
      <c r="AB65" s="201">
        <v>0</v>
      </c>
      <c r="AC65" s="201">
        <v>0</v>
      </c>
      <c r="AD65" s="201">
        <v>0</v>
      </c>
      <c r="AE65" s="201">
        <v>0</v>
      </c>
      <c r="AF65" s="201">
        <v>28.37</v>
      </c>
      <c r="AG65" s="201">
        <v>0</v>
      </c>
      <c r="AH65" s="201">
        <v>0</v>
      </c>
      <c r="AI65" s="201">
        <v>83.76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118.13</v>
      </c>
      <c r="AQ65" s="201">
        <v>38.21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308.22000000000003</v>
      </c>
      <c r="L66" s="201">
        <v>5.01</v>
      </c>
      <c r="M66" s="201">
        <v>51.41</v>
      </c>
      <c r="N66" s="201">
        <v>50.24</v>
      </c>
      <c r="O66" s="201">
        <v>70.97</v>
      </c>
      <c r="P66" s="201">
        <v>22.55</v>
      </c>
      <c r="Q66" s="201">
        <v>8.69</v>
      </c>
      <c r="R66" s="201">
        <v>17.940000000000001</v>
      </c>
      <c r="S66" s="201">
        <v>11.17</v>
      </c>
      <c r="T66" s="201">
        <v>0</v>
      </c>
      <c r="U66" s="201">
        <v>49.34</v>
      </c>
      <c r="V66" s="201">
        <v>6.05</v>
      </c>
      <c r="W66" s="201">
        <v>13.61</v>
      </c>
      <c r="X66" s="201">
        <v>62.74</v>
      </c>
      <c r="Y66" s="201">
        <v>0</v>
      </c>
      <c r="Z66">
        <v>0</v>
      </c>
      <c r="AA66" s="201">
        <v>12.85</v>
      </c>
      <c r="AB66" s="201">
        <v>0</v>
      </c>
      <c r="AC66" s="201">
        <v>0</v>
      </c>
      <c r="AD66" s="201">
        <v>0</v>
      </c>
      <c r="AE66" s="201">
        <v>42.55</v>
      </c>
      <c r="AF66" s="201">
        <v>0</v>
      </c>
      <c r="AG66" s="201">
        <v>0</v>
      </c>
      <c r="AH66" s="201">
        <v>0</v>
      </c>
      <c r="AI66" s="201">
        <v>83.76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118.13</v>
      </c>
      <c r="AQ66" s="201">
        <v>38.21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337.12</v>
      </c>
      <c r="L67" s="201">
        <v>5.01</v>
      </c>
      <c r="M67" s="201">
        <v>51.41</v>
      </c>
      <c r="N67" s="201">
        <v>50.24</v>
      </c>
      <c r="O67" s="201">
        <v>70.959999999999994</v>
      </c>
      <c r="P67" s="201">
        <v>22.55</v>
      </c>
      <c r="Q67" s="201">
        <v>8.69</v>
      </c>
      <c r="R67" s="201">
        <v>17.940000000000001</v>
      </c>
      <c r="S67" s="201">
        <v>11.17</v>
      </c>
      <c r="T67" s="201">
        <v>0</v>
      </c>
      <c r="U67" s="201">
        <v>49.34</v>
      </c>
      <c r="V67" s="201">
        <v>6.05</v>
      </c>
      <c r="W67" s="201">
        <v>13.61</v>
      </c>
      <c r="X67" s="201">
        <v>62.74</v>
      </c>
      <c r="Y67" s="201">
        <v>0</v>
      </c>
      <c r="Z67">
        <v>0</v>
      </c>
      <c r="AA67" s="201">
        <v>12.03</v>
      </c>
      <c r="AB67" s="201">
        <v>0</v>
      </c>
      <c r="AC67" s="201">
        <v>0</v>
      </c>
      <c r="AD67" s="201">
        <v>0</v>
      </c>
      <c r="AE67" s="201">
        <v>42.55</v>
      </c>
      <c r="AF67" s="201">
        <v>0</v>
      </c>
      <c r="AG67" s="201">
        <v>0</v>
      </c>
      <c r="AH67" s="201">
        <v>0</v>
      </c>
      <c r="AI67" s="201">
        <v>83.76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118.13</v>
      </c>
      <c r="AQ67" s="201">
        <v>38.21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337.12</v>
      </c>
      <c r="L68" s="201">
        <v>5.01</v>
      </c>
      <c r="M68" s="201">
        <v>51.41</v>
      </c>
      <c r="N68" s="201">
        <v>50.24</v>
      </c>
      <c r="O68" s="201">
        <v>70.959999999999994</v>
      </c>
      <c r="P68" s="201">
        <v>22.55</v>
      </c>
      <c r="Q68" s="201">
        <v>8.69</v>
      </c>
      <c r="R68" s="201">
        <v>17.940000000000001</v>
      </c>
      <c r="S68" s="201">
        <v>11.17</v>
      </c>
      <c r="T68" s="201">
        <v>0</v>
      </c>
      <c r="U68" s="201">
        <v>49.34</v>
      </c>
      <c r="V68" s="201">
        <v>6.05</v>
      </c>
      <c r="W68" s="201">
        <v>13.61</v>
      </c>
      <c r="X68" s="201">
        <v>62.74</v>
      </c>
      <c r="Y68" s="201">
        <v>0</v>
      </c>
      <c r="Z68">
        <v>0</v>
      </c>
      <c r="AA68" s="201">
        <v>12.03</v>
      </c>
      <c r="AB68" s="201">
        <v>0</v>
      </c>
      <c r="AC68" s="201">
        <v>0</v>
      </c>
      <c r="AD68" s="201">
        <v>0</v>
      </c>
      <c r="AE68" s="201">
        <v>42.55</v>
      </c>
      <c r="AF68" s="201">
        <v>0</v>
      </c>
      <c r="AG68" s="201">
        <v>0</v>
      </c>
      <c r="AH68" s="201">
        <v>0</v>
      </c>
      <c r="AI68" s="201">
        <v>83.76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118.13</v>
      </c>
      <c r="AQ68" s="201">
        <v>38.21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337.12</v>
      </c>
      <c r="L69" s="201">
        <v>5.01</v>
      </c>
      <c r="M69" s="201">
        <v>51.41</v>
      </c>
      <c r="N69" s="201">
        <v>50.24</v>
      </c>
      <c r="O69" s="201">
        <v>70.959999999999994</v>
      </c>
      <c r="P69" s="201">
        <v>22.55</v>
      </c>
      <c r="Q69" s="201">
        <v>8.69</v>
      </c>
      <c r="R69" s="201">
        <v>17.940000000000001</v>
      </c>
      <c r="S69" s="201">
        <v>11.17</v>
      </c>
      <c r="T69" s="201">
        <v>0</v>
      </c>
      <c r="U69" s="201">
        <v>49.34</v>
      </c>
      <c r="V69" s="201">
        <v>6.05</v>
      </c>
      <c r="W69" s="201">
        <v>13.61</v>
      </c>
      <c r="X69" s="201">
        <v>62.74</v>
      </c>
      <c r="Y69" s="201">
        <v>0</v>
      </c>
      <c r="Z69">
        <v>0</v>
      </c>
      <c r="AA69" s="201">
        <v>12.03</v>
      </c>
      <c r="AB69" s="201">
        <v>0</v>
      </c>
      <c r="AC69" s="201">
        <v>0</v>
      </c>
      <c r="AD69" s="201">
        <v>0</v>
      </c>
      <c r="AE69" s="201">
        <v>42.55</v>
      </c>
      <c r="AF69" s="201">
        <v>0</v>
      </c>
      <c r="AG69" s="201">
        <v>0</v>
      </c>
      <c r="AH69" s="201">
        <v>0</v>
      </c>
      <c r="AI69" s="201">
        <v>83.76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118.13</v>
      </c>
      <c r="AQ69" s="201">
        <v>38.21</v>
      </c>
      <c r="AR69" s="201">
        <v>42.22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337.12</v>
      </c>
      <c r="L70" s="201">
        <v>5.01</v>
      </c>
      <c r="M70" s="201">
        <v>51.41</v>
      </c>
      <c r="N70" s="201">
        <v>50.24</v>
      </c>
      <c r="O70" s="201">
        <v>70.959999999999994</v>
      </c>
      <c r="P70" s="201">
        <v>22.55</v>
      </c>
      <c r="Q70" s="201">
        <v>8.69</v>
      </c>
      <c r="R70" s="201">
        <v>17.940000000000001</v>
      </c>
      <c r="S70" s="201">
        <v>11.17</v>
      </c>
      <c r="T70" s="201">
        <v>0</v>
      </c>
      <c r="U70" s="201">
        <v>49.34</v>
      </c>
      <c r="V70" s="201">
        <v>6.05</v>
      </c>
      <c r="W70" s="201">
        <v>13.61</v>
      </c>
      <c r="X70" s="201">
        <v>62.74</v>
      </c>
      <c r="Y70" s="201">
        <v>0</v>
      </c>
      <c r="Z70">
        <v>0</v>
      </c>
      <c r="AA70" s="201">
        <v>12.03</v>
      </c>
      <c r="AB70" s="201">
        <v>0</v>
      </c>
      <c r="AC70" s="201">
        <v>0</v>
      </c>
      <c r="AD70" s="201">
        <v>0</v>
      </c>
      <c r="AE70" s="201">
        <v>42.55</v>
      </c>
      <c r="AF70" s="201">
        <v>0</v>
      </c>
      <c r="AG70" s="201">
        <v>0</v>
      </c>
      <c r="AH70" s="201">
        <v>0</v>
      </c>
      <c r="AI70" s="201">
        <v>83.76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118.13</v>
      </c>
      <c r="AQ70" s="201">
        <v>38.21</v>
      </c>
      <c r="AR70" s="201">
        <v>37.43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337.12</v>
      </c>
      <c r="L71" s="201">
        <v>5.01</v>
      </c>
      <c r="M71" s="201">
        <v>51.41</v>
      </c>
      <c r="N71" s="201">
        <v>50.24</v>
      </c>
      <c r="O71" s="201">
        <v>70.97</v>
      </c>
      <c r="P71" s="201">
        <v>22.55</v>
      </c>
      <c r="Q71" s="201">
        <v>8.69</v>
      </c>
      <c r="R71" s="201">
        <v>17.940000000000001</v>
      </c>
      <c r="S71" s="201">
        <v>11.17</v>
      </c>
      <c r="T71" s="201">
        <v>0</v>
      </c>
      <c r="U71" s="201">
        <v>49.34</v>
      </c>
      <c r="V71" s="201">
        <v>6.05</v>
      </c>
      <c r="W71" s="201">
        <v>13.61</v>
      </c>
      <c r="X71" s="201">
        <v>62.74</v>
      </c>
      <c r="Y71" s="201">
        <v>0</v>
      </c>
      <c r="Z71">
        <v>0</v>
      </c>
      <c r="AA71" s="201">
        <v>12.03</v>
      </c>
      <c r="AB71" s="201">
        <v>0</v>
      </c>
      <c r="AC71" s="201">
        <v>0</v>
      </c>
      <c r="AD71" s="201">
        <v>0</v>
      </c>
      <c r="AE71" s="201">
        <v>42.55</v>
      </c>
      <c r="AF71" s="201">
        <v>0</v>
      </c>
      <c r="AG71" s="201">
        <v>0</v>
      </c>
      <c r="AH71" s="201">
        <v>0</v>
      </c>
      <c r="AI71" s="201">
        <v>83.76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118.13</v>
      </c>
      <c r="AQ71" s="201">
        <v>38.21</v>
      </c>
      <c r="AR71" s="201">
        <v>35.03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361.2</v>
      </c>
      <c r="L72" s="201">
        <v>5.01</v>
      </c>
      <c r="M72" s="201">
        <v>51.41</v>
      </c>
      <c r="N72" s="201">
        <v>50.24</v>
      </c>
      <c r="O72" s="201">
        <v>70.97</v>
      </c>
      <c r="P72" s="201">
        <v>22.55</v>
      </c>
      <c r="Q72" s="201">
        <v>8.69</v>
      </c>
      <c r="R72" s="201">
        <v>17.940000000000001</v>
      </c>
      <c r="S72" s="201">
        <v>11.17</v>
      </c>
      <c r="T72" s="201">
        <v>0</v>
      </c>
      <c r="U72" s="201">
        <v>49.34</v>
      </c>
      <c r="V72" s="201">
        <v>6.05</v>
      </c>
      <c r="W72" s="201">
        <v>13.61</v>
      </c>
      <c r="X72" s="201">
        <v>62.74</v>
      </c>
      <c r="Y72" s="201">
        <v>0</v>
      </c>
      <c r="Z72">
        <v>0</v>
      </c>
      <c r="AA72" s="201">
        <v>12.03</v>
      </c>
      <c r="AB72" s="201">
        <v>0</v>
      </c>
      <c r="AC72" s="201">
        <v>0</v>
      </c>
      <c r="AD72" s="201">
        <v>0</v>
      </c>
      <c r="AE72" s="201">
        <v>42.55</v>
      </c>
      <c r="AF72" s="201">
        <v>0</v>
      </c>
      <c r="AG72" s="201">
        <v>0</v>
      </c>
      <c r="AH72" s="201">
        <v>0</v>
      </c>
      <c r="AI72" s="201">
        <v>83.76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118.13</v>
      </c>
      <c r="AQ72" s="201">
        <v>38.159999999999997</v>
      </c>
      <c r="AR72" s="201">
        <v>30.98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385.28</v>
      </c>
      <c r="L73" s="201">
        <v>5.01</v>
      </c>
      <c r="M73" s="201">
        <v>51.41</v>
      </c>
      <c r="N73" s="201">
        <v>50.24</v>
      </c>
      <c r="O73" s="201">
        <v>70.97</v>
      </c>
      <c r="P73" s="201">
        <v>22.55</v>
      </c>
      <c r="Q73" s="201">
        <v>8.69</v>
      </c>
      <c r="R73" s="201">
        <v>17.940000000000001</v>
      </c>
      <c r="S73" s="201">
        <v>11.17</v>
      </c>
      <c r="T73" s="201">
        <v>0</v>
      </c>
      <c r="U73" s="201">
        <v>49.34</v>
      </c>
      <c r="V73" s="201">
        <v>6.05</v>
      </c>
      <c r="W73" s="201">
        <v>13.61</v>
      </c>
      <c r="X73" s="201">
        <v>62.74</v>
      </c>
      <c r="Y73" s="201">
        <v>0</v>
      </c>
      <c r="Z73">
        <v>0</v>
      </c>
      <c r="AA73" s="201">
        <v>12.03</v>
      </c>
      <c r="AB73" s="201">
        <v>0</v>
      </c>
      <c r="AC73" s="201">
        <v>0</v>
      </c>
      <c r="AD73" s="201">
        <v>0</v>
      </c>
      <c r="AE73" s="201">
        <v>42.55</v>
      </c>
      <c r="AF73" s="201">
        <v>0</v>
      </c>
      <c r="AG73" s="201">
        <v>0</v>
      </c>
      <c r="AH73" s="201">
        <v>0</v>
      </c>
      <c r="AI73" s="201">
        <v>83.76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118.13</v>
      </c>
      <c r="AQ73" s="201">
        <v>38.21</v>
      </c>
      <c r="AR73" s="201">
        <v>24.29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433.44</v>
      </c>
      <c r="L74" s="201">
        <v>5.01</v>
      </c>
      <c r="M74" s="201">
        <v>51.41</v>
      </c>
      <c r="N74" s="201">
        <v>50.24</v>
      </c>
      <c r="O74" s="201">
        <v>70.97</v>
      </c>
      <c r="P74" s="201">
        <v>22.55</v>
      </c>
      <c r="Q74" s="201">
        <v>8.69</v>
      </c>
      <c r="R74" s="201">
        <v>17.940000000000001</v>
      </c>
      <c r="S74" s="201">
        <v>11.17</v>
      </c>
      <c r="T74" s="201">
        <v>0</v>
      </c>
      <c r="U74" s="201">
        <v>49.34</v>
      </c>
      <c r="V74" s="201">
        <v>6.05</v>
      </c>
      <c r="W74" s="201">
        <v>13.61</v>
      </c>
      <c r="X74" s="201">
        <v>62.74</v>
      </c>
      <c r="Y74" s="201">
        <v>0</v>
      </c>
      <c r="Z74">
        <v>0</v>
      </c>
      <c r="AA74" s="201">
        <v>12.03</v>
      </c>
      <c r="AB74" s="201">
        <v>0</v>
      </c>
      <c r="AC74" s="201">
        <v>0</v>
      </c>
      <c r="AD74" s="201">
        <v>0</v>
      </c>
      <c r="AE74" s="201">
        <v>42.55</v>
      </c>
      <c r="AF74" s="201">
        <v>0</v>
      </c>
      <c r="AG74" s="201">
        <v>0</v>
      </c>
      <c r="AH74" s="201">
        <v>0</v>
      </c>
      <c r="AI74" s="201">
        <v>83.76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118.13</v>
      </c>
      <c r="AQ74" s="201">
        <v>38.21</v>
      </c>
      <c r="AR74" s="201">
        <v>18.88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490.85</v>
      </c>
      <c r="L75" s="201">
        <v>9.08</v>
      </c>
      <c r="M75" s="201">
        <v>51.41</v>
      </c>
      <c r="N75" s="201">
        <v>50.24</v>
      </c>
      <c r="O75" s="201">
        <v>70.97</v>
      </c>
      <c r="P75" s="201">
        <v>22.55</v>
      </c>
      <c r="Q75" s="201">
        <v>8.69</v>
      </c>
      <c r="R75" s="201">
        <v>17.940000000000001</v>
      </c>
      <c r="S75" s="201">
        <v>11.17</v>
      </c>
      <c r="T75" s="201">
        <v>0</v>
      </c>
      <c r="U75" s="201">
        <v>49.34</v>
      </c>
      <c r="V75" s="201">
        <v>6.05</v>
      </c>
      <c r="W75" s="201">
        <v>13.61</v>
      </c>
      <c r="X75" s="201">
        <v>62.74</v>
      </c>
      <c r="Y75" s="201">
        <v>0</v>
      </c>
      <c r="Z75">
        <v>0</v>
      </c>
      <c r="AA75" s="201">
        <v>12.03</v>
      </c>
      <c r="AB75" s="201">
        <v>0</v>
      </c>
      <c r="AC75" s="201">
        <v>0</v>
      </c>
      <c r="AD75" s="201">
        <v>0</v>
      </c>
      <c r="AE75" s="201">
        <v>42.55</v>
      </c>
      <c r="AF75" s="201">
        <v>0</v>
      </c>
      <c r="AG75" s="201">
        <v>0</v>
      </c>
      <c r="AH75" s="201">
        <v>0</v>
      </c>
      <c r="AI75" s="201">
        <v>83.76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118.13</v>
      </c>
      <c r="AQ75" s="201">
        <v>38.21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490.85</v>
      </c>
      <c r="L76" s="201">
        <v>9.08</v>
      </c>
      <c r="M76" s="201">
        <v>51.41</v>
      </c>
      <c r="N76" s="201">
        <v>50.24</v>
      </c>
      <c r="O76" s="201">
        <v>70.97</v>
      </c>
      <c r="P76" s="201">
        <v>22.55</v>
      </c>
      <c r="Q76" s="201">
        <v>8.69</v>
      </c>
      <c r="R76" s="201">
        <v>17.940000000000001</v>
      </c>
      <c r="S76" s="201">
        <v>11.17</v>
      </c>
      <c r="T76" s="201">
        <v>0</v>
      </c>
      <c r="U76" s="201">
        <v>49.34</v>
      </c>
      <c r="V76" s="201">
        <v>6.05</v>
      </c>
      <c r="W76" s="201">
        <v>13.61</v>
      </c>
      <c r="X76" s="201">
        <v>62.74</v>
      </c>
      <c r="Y76" s="201">
        <v>0</v>
      </c>
      <c r="Z76">
        <v>0</v>
      </c>
      <c r="AA76" s="201">
        <v>12.03</v>
      </c>
      <c r="AB76" s="201">
        <v>0</v>
      </c>
      <c r="AC76" s="201">
        <v>0</v>
      </c>
      <c r="AD76" s="201">
        <v>0</v>
      </c>
      <c r="AE76" s="201">
        <v>42.55</v>
      </c>
      <c r="AF76" s="201">
        <v>0</v>
      </c>
      <c r="AG76" s="201">
        <v>0</v>
      </c>
      <c r="AH76" s="201">
        <v>0</v>
      </c>
      <c r="AI76" s="201">
        <v>83.76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118.13</v>
      </c>
      <c r="AQ76" s="201">
        <v>38.21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490.85</v>
      </c>
      <c r="L77" s="201">
        <v>9.08</v>
      </c>
      <c r="M77" s="201">
        <v>51.41</v>
      </c>
      <c r="N77" s="201">
        <v>50.24</v>
      </c>
      <c r="O77" s="201">
        <v>70.97</v>
      </c>
      <c r="P77" s="201">
        <v>22.55</v>
      </c>
      <c r="Q77" s="201">
        <v>8.69</v>
      </c>
      <c r="R77" s="201">
        <v>17.940000000000001</v>
      </c>
      <c r="S77" s="201">
        <v>11.17</v>
      </c>
      <c r="T77" s="201">
        <v>0</v>
      </c>
      <c r="U77" s="201">
        <v>49.34</v>
      </c>
      <c r="V77" s="201">
        <v>6.05</v>
      </c>
      <c r="W77" s="201">
        <v>13.61</v>
      </c>
      <c r="X77" s="201">
        <v>62.73</v>
      </c>
      <c r="Y77" s="201">
        <v>0</v>
      </c>
      <c r="Z77">
        <v>0</v>
      </c>
      <c r="AA77" s="201">
        <v>12.03</v>
      </c>
      <c r="AB77" s="201">
        <v>0</v>
      </c>
      <c r="AC77" s="201">
        <v>0</v>
      </c>
      <c r="AD77" s="201">
        <v>0</v>
      </c>
      <c r="AE77" s="201">
        <v>42.55</v>
      </c>
      <c r="AF77" s="201">
        <v>0</v>
      </c>
      <c r="AG77" s="201">
        <v>0</v>
      </c>
      <c r="AH77" s="201">
        <v>0</v>
      </c>
      <c r="AI77" s="201">
        <v>83.76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118.13</v>
      </c>
      <c r="AQ77" s="201">
        <v>38.21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490.85</v>
      </c>
      <c r="L78" s="201">
        <v>9.08</v>
      </c>
      <c r="M78" s="201">
        <v>51.41</v>
      </c>
      <c r="N78" s="201">
        <v>50.24</v>
      </c>
      <c r="O78" s="201">
        <v>70.97</v>
      </c>
      <c r="P78" s="201">
        <v>22.55</v>
      </c>
      <c r="Q78" s="201">
        <v>8.69</v>
      </c>
      <c r="R78" s="201">
        <v>17.940000000000001</v>
      </c>
      <c r="S78" s="201">
        <v>11.17</v>
      </c>
      <c r="T78" s="201">
        <v>0</v>
      </c>
      <c r="U78" s="201">
        <v>49.34</v>
      </c>
      <c r="V78" s="201">
        <v>6.05</v>
      </c>
      <c r="W78" s="201">
        <v>13.61</v>
      </c>
      <c r="X78" s="201">
        <v>62.73</v>
      </c>
      <c r="Y78" s="201">
        <v>0</v>
      </c>
      <c r="Z78">
        <v>0</v>
      </c>
      <c r="AA78" s="201">
        <v>12.03</v>
      </c>
      <c r="AB78" s="201">
        <v>0</v>
      </c>
      <c r="AC78" s="201">
        <v>0</v>
      </c>
      <c r="AD78" s="201">
        <v>0</v>
      </c>
      <c r="AE78" s="201">
        <v>42.55</v>
      </c>
      <c r="AF78" s="201">
        <v>0</v>
      </c>
      <c r="AG78" s="201">
        <v>0</v>
      </c>
      <c r="AH78" s="201">
        <v>0</v>
      </c>
      <c r="AI78" s="201">
        <v>83.76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118.13</v>
      </c>
      <c r="AQ78" s="201">
        <v>38.21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490.85</v>
      </c>
      <c r="L79" s="201">
        <v>9.08</v>
      </c>
      <c r="M79" s="201">
        <v>51.41</v>
      </c>
      <c r="N79" s="201">
        <v>50.24</v>
      </c>
      <c r="O79" s="201">
        <v>70.97</v>
      </c>
      <c r="P79" s="201">
        <v>22.55</v>
      </c>
      <c r="Q79" s="201">
        <v>8.69</v>
      </c>
      <c r="R79" s="201">
        <v>17.940000000000001</v>
      </c>
      <c r="S79" s="201">
        <v>11.17</v>
      </c>
      <c r="T79" s="201">
        <v>0</v>
      </c>
      <c r="U79" s="201">
        <v>49.34</v>
      </c>
      <c r="V79" s="201">
        <v>6.05</v>
      </c>
      <c r="W79" s="201">
        <v>13.61</v>
      </c>
      <c r="X79" s="201">
        <v>62.73</v>
      </c>
      <c r="Y79" s="201">
        <v>0</v>
      </c>
      <c r="Z79">
        <v>0</v>
      </c>
      <c r="AA79" s="201">
        <v>12.03</v>
      </c>
      <c r="AB79" s="201">
        <v>0</v>
      </c>
      <c r="AC79" s="201">
        <v>0</v>
      </c>
      <c r="AD79" s="201">
        <v>0</v>
      </c>
      <c r="AE79" s="201">
        <v>42.55</v>
      </c>
      <c r="AF79" s="201">
        <v>0</v>
      </c>
      <c r="AG79" s="201">
        <v>0</v>
      </c>
      <c r="AH79" s="201">
        <v>0</v>
      </c>
      <c r="AI79" s="201">
        <v>82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118.13</v>
      </c>
      <c r="AQ79" s="201">
        <v>38.21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490.85</v>
      </c>
      <c r="L80" s="201">
        <v>9.08</v>
      </c>
      <c r="M80" s="201">
        <v>51.41</v>
      </c>
      <c r="N80" s="201">
        <v>50.24</v>
      </c>
      <c r="O80" s="201">
        <v>70.97</v>
      </c>
      <c r="P80" s="201">
        <v>22.55</v>
      </c>
      <c r="Q80" s="201">
        <v>8.69</v>
      </c>
      <c r="R80" s="201">
        <v>17.940000000000001</v>
      </c>
      <c r="S80" s="201">
        <v>11.17</v>
      </c>
      <c r="T80" s="201">
        <v>0</v>
      </c>
      <c r="U80" s="201">
        <v>49.34</v>
      </c>
      <c r="V80" s="201">
        <v>6.05</v>
      </c>
      <c r="W80" s="201">
        <v>13.61</v>
      </c>
      <c r="X80" s="201">
        <v>62.73</v>
      </c>
      <c r="Y80" s="201">
        <v>0</v>
      </c>
      <c r="Z80">
        <v>0</v>
      </c>
      <c r="AA80" s="201">
        <v>12.03</v>
      </c>
      <c r="AB80" s="201">
        <v>0</v>
      </c>
      <c r="AC80" s="201">
        <v>0</v>
      </c>
      <c r="AD80" s="201">
        <v>0</v>
      </c>
      <c r="AE80" s="201">
        <v>40.869999999999997</v>
      </c>
      <c r="AF80" s="201">
        <v>0</v>
      </c>
      <c r="AG80" s="201">
        <v>0</v>
      </c>
      <c r="AH80" s="201">
        <v>0</v>
      </c>
      <c r="AI80" s="201">
        <v>82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118.13</v>
      </c>
      <c r="AQ80" s="201">
        <v>38.21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490.85</v>
      </c>
      <c r="L81" s="201">
        <v>9.08</v>
      </c>
      <c r="M81" s="201">
        <v>51.41</v>
      </c>
      <c r="N81" s="201">
        <v>50.24</v>
      </c>
      <c r="O81" s="201">
        <v>70.97</v>
      </c>
      <c r="P81" s="201">
        <v>22.55</v>
      </c>
      <c r="Q81" s="201">
        <v>8.69</v>
      </c>
      <c r="R81" s="201">
        <v>17.940000000000001</v>
      </c>
      <c r="S81" s="201">
        <v>11.17</v>
      </c>
      <c r="T81" s="201">
        <v>0</v>
      </c>
      <c r="U81" s="201">
        <v>49.34</v>
      </c>
      <c r="V81" s="201">
        <v>6.05</v>
      </c>
      <c r="W81" s="201">
        <v>13.61</v>
      </c>
      <c r="X81" s="201">
        <v>62.73</v>
      </c>
      <c r="Y81" s="201">
        <v>0</v>
      </c>
      <c r="Z81">
        <v>0</v>
      </c>
      <c r="AA81" s="201">
        <v>12.85</v>
      </c>
      <c r="AB81" s="201">
        <v>0</v>
      </c>
      <c r="AC81" s="201">
        <v>0</v>
      </c>
      <c r="AD81" s="201">
        <v>0</v>
      </c>
      <c r="AE81" s="201">
        <v>40.869999999999997</v>
      </c>
      <c r="AF81" s="201">
        <v>0</v>
      </c>
      <c r="AG81" s="201">
        <v>0</v>
      </c>
      <c r="AH81" s="201">
        <v>0</v>
      </c>
      <c r="AI81" s="201">
        <v>156.31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118.13</v>
      </c>
      <c r="AQ81" s="201">
        <v>38.21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490.85</v>
      </c>
      <c r="L82" s="201">
        <v>9.08</v>
      </c>
      <c r="M82" s="201">
        <v>51.41</v>
      </c>
      <c r="N82" s="201">
        <v>50.24</v>
      </c>
      <c r="O82" s="201">
        <v>70.97</v>
      </c>
      <c r="P82" s="201">
        <v>22.55</v>
      </c>
      <c r="Q82" s="201">
        <v>8.69</v>
      </c>
      <c r="R82" s="201">
        <v>17.940000000000001</v>
      </c>
      <c r="S82" s="201">
        <v>11.17</v>
      </c>
      <c r="T82" s="201">
        <v>0</v>
      </c>
      <c r="U82" s="201">
        <v>49.34</v>
      </c>
      <c r="V82" s="201">
        <v>6.05</v>
      </c>
      <c r="W82" s="201">
        <v>13.61</v>
      </c>
      <c r="X82" s="201">
        <v>62.73</v>
      </c>
      <c r="Y82" s="201">
        <v>0</v>
      </c>
      <c r="Z82">
        <v>0</v>
      </c>
      <c r="AA82" s="201">
        <v>13.43</v>
      </c>
      <c r="AB82" s="201">
        <v>0</v>
      </c>
      <c r="AC82" s="201">
        <v>0</v>
      </c>
      <c r="AD82" s="201">
        <v>0</v>
      </c>
      <c r="AE82" s="201">
        <v>40.869999999999997</v>
      </c>
      <c r="AF82" s="201">
        <v>0</v>
      </c>
      <c r="AG82" s="201">
        <v>0</v>
      </c>
      <c r="AH82" s="201">
        <v>0</v>
      </c>
      <c r="AI82" s="201">
        <v>156.31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118.13</v>
      </c>
      <c r="AQ82" s="201">
        <v>38.21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490.85</v>
      </c>
      <c r="L83" s="201">
        <v>9.08</v>
      </c>
      <c r="M83" s="201">
        <v>51.41</v>
      </c>
      <c r="N83" s="201">
        <v>50.24</v>
      </c>
      <c r="O83" s="201">
        <v>70.97</v>
      </c>
      <c r="P83" s="201">
        <v>22.55</v>
      </c>
      <c r="Q83" s="201">
        <v>8.6999999999999993</v>
      </c>
      <c r="R83" s="201">
        <v>16.86</v>
      </c>
      <c r="S83" s="201">
        <v>11.05</v>
      </c>
      <c r="T83" s="201">
        <v>0</v>
      </c>
      <c r="U83" s="201">
        <v>49.34</v>
      </c>
      <c r="V83" s="201">
        <v>6.05</v>
      </c>
      <c r="W83" s="201">
        <v>13.61</v>
      </c>
      <c r="X83" s="201">
        <v>62.73</v>
      </c>
      <c r="Y83" s="201">
        <v>0</v>
      </c>
      <c r="Z83">
        <v>0</v>
      </c>
      <c r="AA83" s="201">
        <v>13.43</v>
      </c>
      <c r="AB83" s="201">
        <v>0</v>
      </c>
      <c r="AC83" s="201">
        <v>0</v>
      </c>
      <c r="AD83" s="201">
        <v>0</v>
      </c>
      <c r="AE83" s="201">
        <v>40</v>
      </c>
      <c r="AF83" s="201">
        <v>0</v>
      </c>
      <c r="AG83" s="201">
        <v>0</v>
      </c>
      <c r="AH83" s="201">
        <v>0</v>
      </c>
      <c r="AI83" s="201">
        <v>156.31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118.13</v>
      </c>
      <c r="AQ83" s="201">
        <v>38.159999999999997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490.85</v>
      </c>
      <c r="L84" s="201">
        <v>9.08</v>
      </c>
      <c r="M84" s="201">
        <v>51.41</v>
      </c>
      <c r="N84" s="201">
        <v>50.24</v>
      </c>
      <c r="O84" s="201">
        <v>70.97</v>
      </c>
      <c r="P84" s="201">
        <v>22.55</v>
      </c>
      <c r="Q84" s="201">
        <v>8.6999999999999993</v>
      </c>
      <c r="R84" s="201">
        <v>17.940000000000001</v>
      </c>
      <c r="S84" s="201">
        <v>11.16</v>
      </c>
      <c r="T84" s="201">
        <v>0</v>
      </c>
      <c r="U84" s="201">
        <v>49.34</v>
      </c>
      <c r="V84" s="201">
        <v>6.05</v>
      </c>
      <c r="W84" s="201">
        <v>13.61</v>
      </c>
      <c r="X84" s="201">
        <v>62.73</v>
      </c>
      <c r="Y84" s="201">
        <v>0</v>
      </c>
      <c r="Z84">
        <v>0</v>
      </c>
      <c r="AA84" s="201">
        <v>13.43</v>
      </c>
      <c r="AB84" s="201">
        <v>0</v>
      </c>
      <c r="AC84" s="201">
        <v>0</v>
      </c>
      <c r="AD84" s="201">
        <v>0</v>
      </c>
      <c r="AE84" s="201">
        <v>40</v>
      </c>
      <c r="AF84" s="201">
        <v>0</v>
      </c>
      <c r="AG84" s="201">
        <v>0</v>
      </c>
      <c r="AH84" s="201">
        <v>0</v>
      </c>
      <c r="AI84" s="201">
        <v>156.31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118.13</v>
      </c>
      <c r="AQ84" s="201">
        <v>38.159999999999997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490.85</v>
      </c>
      <c r="L85" s="201">
        <v>9.08</v>
      </c>
      <c r="M85" s="201">
        <v>51.41</v>
      </c>
      <c r="N85" s="201">
        <v>50.24</v>
      </c>
      <c r="O85" s="201">
        <v>70.97</v>
      </c>
      <c r="P85" s="201">
        <v>23.02</v>
      </c>
      <c r="Q85" s="201">
        <v>8.6999999999999993</v>
      </c>
      <c r="R85" s="201">
        <v>17.940000000000001</v>
      </c>
      <c r="S85" s="201">
        <v>11.16</v>
      </c>
      <c r="T85" s="201">
        <v>0</v>
      </c>
      <c r="U85" s="201">
        <v>49.34</v>
      </c>
      <c r="V85" s="201">
        <v>6.05</v>
      </c>
      <c r="W85" s="201">
        <v>13.61</v>
      </c>
      <c r="X85" s="201">
        <v>62.73</v>
      </c>
      <c r="Y85" s="201">
        <v>0</v>
      </c>
      <c r="Z85">
        <v>0</v>
      </c>
      <c r="AA85" s="201">
        <v>13.43</v>
      </c>
      <c r="AB85" s="201">
        <v>0</v>
      </c>
      <c r="AC85" s="201">
        <v>0</v>
      </c>
      <c r="AD85" s="201">
        <v>0</v>
      </c>
      <c r="AE85" s="201">
        <v>40</v>
      </c>
      <c r="AF85" s="201">
        <v>0</v>
      </c>
      <c r="AG85" s="201">
        <v>0</v>
      </c>
      <c r="AH85" s="201">
        <v>0</v>
      </c>
      <c r="AI85" s="201">
        <v>99.61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118.13</v>
      </c>
      <c r="AQ85" s="201">
        <v>38.159999999999997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490.85</v>
      </c>
      <c r="L86" s="201">
        <v>9.08</v>
      </c>
      <c r="M86" s="201">
        <v>51.41</v>
      </c>
      <c r="N86" s="201">
        <v>50.24</v>
      </c>
      <c r="O86" s="201">
        <v>70.97</v>
      </c>
      <c r="P86" s="201">
        <v>23.02</v>
      </c>
      <c r="Q86" s="201">
        <v>8.6999999999999993</v>
      </c>
      <c r="R86" s="201">
        <v>17.940000000000001</v>
      </c>
      <c r="S86" s="201">
        <v>11.16</v>
      </c>
      <c r="T86" s="201">
        <v>0</v>
      </c>
      <c r="U86" s="201">
        <v>49.34</v>
      </c>
      <c r="V86" s="201">
        <v>6.05</v>
      </c>
      <c r="W86" s="201">
        <v>13.61</v>
      </c>
      <c r="X86" s="201">
        <v>62.73</v>
      </c>
      <c r="Y86" s="201">
        <v>0</v>
      </c>
      <c r="Z86">
        <v>0</v>
      </c>
      <c r="AA86" s="201">
        <v>13.43</v>
      </c>
      <c r="AB86" s="201">
        <v>0</v>
      </c>
      <c r="AC86" s="201">
        <v>0</v>
      </c>
      <c r="AD86" s="201">
        <v>0</v>
      </c>
      <c r="AE86" s="201">
        <v>40</v>
      </c>
      <c r="AF86" s="201">
        <v>0</v>
      </c>
      <c r="AG86" s="201">
        <v>0</v>
      </c>
      <c r="AH86" s="201">
        <v>0</v>
      </c>
      <c r="AI86" s="201">
        <v>99.61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118.13</v>
      </c>
      <c r="AQ86" s="201">
        <v>38.159999999999997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489.23</v>
      </c>
      <c r="L87" s="201">
        <v>9.08</v>
      </c>
      <c r="M87" s="201">
        <v>51.41</v>
      </c>
      <c r="N87" s="201">
        <v>50.24</v>
      </c>
      <c r="O87" s="201">
        <v>70.97</v>
      </c>
      <c r="P87" s="201">
        <v>23.02</v>
      </c>
      <c r="Q87" s="201">
        <v>8.6999999999999993</v>
      </c>
      <c r="R87" s="201">
        <v>17.690000000000001</v>
      </c>
      <c r="S87" s="201">
        <v>11.16</v>
      </c>
      <c r="T87" s="201">
        <v>0</v>
      </c>
      <c r="U87" s="201">
        <v>49.34</v>
      </c>
      <c r="V87" s="201">
        <v>6.05</v>
      </c>
      <c r="W87" s="201">
        <v>13.61</v>
      </c>
      <c r="X87" s="201">
        <v>62.73</v>
      </c>
      <c r="Y87" s="201">
        <v>0</v>
      </c>
      <c r="Z87">
        <v>0</v>
      </c>
      <c r="AA87" s="201">
        <v>13.43</v>
      </c>
      <c r="AB87" s="201">
        <v>0</v>
      </c>
      <c r="AC87" s="201">
        <v>0</v>
      </c>
      <c r="AD87" s="201">
        <v>0</v>
      </c>
      <c r="AE87" s="201">
        <v>40</v>
      </c>
      <c r="AF87" s="201">
        <v>0</v>
      </c>
      <c r="AG87" s="201">
        <v>0</v>
      </c>
      <c r="AH87" s="201">
        <v>0</v>
      </c>
      <c r="AI87" s="201">
        <v>99.61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118.13</v>
      </c>
      <c r="AQ87" s="201">
        <v>38.159999999999997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490.64</v>
      </c>
      <c r="L88" s="201">
        <v>9.08</v>
      </c>
      <c r="M88" s="201">
        <v>51.41</v>
      </c>
      <c r="N88" s="201">
        <v>50.24</v>
      </c>
      <c r="O88" s="201">
        <v>70.97</v>
      </c>
      <c r="P88" s="201">
        <v>23.02</v>
      </c>
      <c r="Q88" s="201">
        <v>8.6999999999999993</v>
      </c>
      <c r="R88" s="201">
        <v>17.690000000000001</v>
      </c>
      <c r="S88" s="201">
        <v>11.16</v>
      </c>
      <c r="T88" s="201">
        <v>0</v>
      </c>
      <c r="U88" s="201">
        <v>49.34</v>
      </c>
      <c r="V88" s="201">
        <v>6.05</v>
      </c>
      <c r="W88" s="201">
        <v>13.61</v>
      </c>
      <c r="X88" s="201">
        <v>62.73</v>
      </c>
      <c r="Y88" s="201">
        <v>0</v>
      </c>
      <c r="Z88">
        <v>0</v>
      </c>
      <c r="AA88" s="201">
        <v>13.43</v>
      </c>
      <c r="AB88" s="201">
        <v>0</v>
      </c>
      <c r="AC88" s="201">
        <v>0</v>
      </c>
      <c r="AD88" s="201">
        <v>0</v>
      </c>
      <c r="AE88" s="201">
        <v>40</v>
      </c>
      <c r="AF88" s="201">
        <v>0</v>
      </c>
      <c r="AG88" s="201">
        <v>0</v>
      </c>
      <c r="AH88" s="201">
        <v>0</v>
      </c>
      <c r="AI88" s="201">
        <v>99.61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118.13</v>
      </c>
      <c r="AQ88" s="201">
        <v>38.159999999999997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490.64</v>
      </c>
      <c r="L89" s="201">
        <v>9.08</v>
      </c>
      <c r="M89" s="201">
        <v>51.41</v>
      </c>
      <c r="N89" s="201">
        <v>50.24</v>
      </c>
      <c r="O89" s="201">
        <v>70.97</v>
      </c>
      <c r="P89" s="201">
        <v>23.26</v>
      </c>
      <c r="Q89" s="201">
        <v>8.6999999999999993</v>
      </c>
      <c r="R89" s="201">
        <v>17.690000000000001</v>
      </c>
      <c r="S89" s="201">
        <v>11.16</v>
      </c>
      <c r="T89" s="201">
        <v>0</v>
      </c>
      <c r="U89" s="201">
        <v>49.34</v>
      </c>
      <c r="V89" s="201">
        <v>6.05</v>
      </c>
      <c r="W89" s="201">
        <v>13.61</v>
      </c>
      <c r="X89" s="201">
        <v>62.73</v>
      </c>
      <c r="Y89" s="201">
        <v>0</v>
      </c>
      <c r="Z89">
        <v>0</v>
      </c>
      <c r="AA89" s="201">
        <v>13.43</v>
      </c>
      <c r="AB89" s="201">
        <v>0</v>
      </c>
      <c r="AC89" s="201">
        <v>0</v>
      </c>
      <c r="AD89" s="201">
        <v>0</v>
      </c>
      <c r="AE89" s="201">
        <v>40</v>
      </c>
      <c r="AF89" s="201">
        <v>0</v>
      </c>
      <c r="AG89" s="201">
        <v>0</v>
      </c>
      <c r="AH89" s="201">
        <v>0</v>
      </c>
      <c r="AI89" s="201">
        <v>99.61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118.13</v>
      </c>
      <c r="AQ89" s="201">
        <v>38.159999999999997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490.64</v>
      </c>
      <c r="L90" s="201">
        <v>9.08</v>
      </c>
      <c r="M90" s="201">
        <v>51.41</v>
      </c>
      <c r="N90" s="201">
        <v>50.24</v>
      </c>
      <c r="O90" s="201">
        <v>70.97</v>
      </c>
      <c r="P90" s="201">
        <v>23.26</v>
      </c>
      <c r="Q90" s="201">
        <v>8.6999999999999993</v>
      </c>
      <c r="R90" s="201">
        <v>17.690000000000001</v>
      </c>
      <c r="S90" s="201">
        <v>11.16</v>
      </c>
      <c r="T90" s="201">
        <v>0</v>
      </c>
      <c r="U90" s="201">
        <v>49.34</v>
      </c>
      <c r="V90" s="201">
        <v>6.05</v>
      </c>
      <c r="W90" s="201">
        <v>13.61</v>
      </c>
      <c r="X90" s="201">
        <v>62.73</v>
      </c>
      <c r="Y90" s="201">
        <v>0</v>
      </c>
      <c r="Z90">
        <v>0</v>
      </c>
      <c r="AA90" s="201">
        <v>12.85</v>
      </c>
      <c r="AB90" s="201">
        <v>0</v>
      </c>
      <c r="AC90" s="201">
        <v>0</v>
      </c>
      <c r="AD90" s="201">
        <v>0</v>
      </c>
      <c r="AE90" s="201">
        <v>40</v>
      </c>
      <c r="AF90" s="201">
        <v>0</v>
      </c>
      <c r="AG90" s="201">
        <v>0</v>
      </c>
      <c r="AH90" s="201">
        <v>0</v>
      </c>
      <c r="AI90" s="201">
        <v>99.61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118.13</v>
      </c>
      <c r="AQ90" s="201">
        <v>38.159999999999997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490.85</v>
      </c>
      <c r="L91" s="201">
        <v>9.08</v>
      </c>
      <c r="M91" s="201">
        <v>51.41</v>
      </c>
      <c r="N91" s="201">
        <v>50.24</v>
      </c>
      <c r="O91" s="201">
        <v>70.97</v>
      </c>
      <c r="P91" s="201">
        <v>23.26</v>
      </c>
      <c r="Q91" s="201">
        <v>8.6999999999999993</v>
      </c>
      <c r="R91" s="201">
        <v>17.690000000000001</v>
      </c>
      <c r="S91" s="201">
        <v>11.16</v>
      </c>
      <c r="T91" s="201">
        <v>0</v>
      </c>
      <c r="U91" s="201">
        <v>49.34</v>
      </c>
      <c r="V91" s="201">
        <v>6.05</v>
      </c>
      <c r="W91" s="201">
        <v>13.61</v>
      </c>
      <c r="X91" s="201">
        <v>62.73</v>
      </c>
      <c r="Y91" s="201">
        <v>0</v>
      </c>
      <c r="Z91">
        <v>0</v>
      </c>
      <c r="AA91" s="201">
        <v>12.85</v>
      </c>
      <c r="AB91" s="201">
        <v>0</v>
      </c>
      <c r="AC91" s="201">
        <v>0</v>
      </c>
      <c r="AD91" s="201">
        <v>0</v>
      </c>
      <c r="AE91" s="201">
        <v>40</v>
      </c>
      <c r="AF91" s="201">
        <v>0</v>
      </c>
      <c r="AG91" s="201">
        <v>0</v>
      </c>
      <c r="AH91" s="201">
        <v>0</v>
      </c>
      <c r="AI91" s="201">
        <v>99.61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118.13</v>
      </c>
      <c r="AQ91" s="201">
        <v>38.159999999999997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490.85</v>
      </c>
      <c r="L92" s="201">
        <v>9.08</v>
      </c>
      <c r="M92" s="201">
        <v>51.41</v>
      </c>
      <c r="N92" s="201">
        <v>50.24</v>
      </c>
      <c r="O92" s="201">
        <v>70.97</v>
      </c>
      <c r="P92" s="201">
        <v>23.26</v>
      </c>
      <c r="Q92" s="201">
        <v>8.6999999999999993</v>
      </c>
      <c r="R92" s="201">
        <v>17.690000000000001</v>
      </c>
      <c r="S92" s="201">
        <v>11.16</v>
      </c>
      <c r="T92" s="201">
        <v>0</v>
      </c>
      <c r="U92" s="201">
        <v>49.34</v>
      </c>
      <c r="V92" s="201">
        <v>6.05</v>
      </c>
      <c r="W92" s="201">
        <v>13.61</v>
      </c>
      <c r="X92" s="201">
        <v>62.73</v>
      </c>
      <c r="Y92" s="201">
        <v>0</v>
      </c>
      <c r="Z92">
        <v>0</v>
      </c>
      <c r="AA92" s="201">
        <v>12.85</v>
      </c>
      <c r="AB92" s="201">
        <v>0</v>
      </c>
      <c r="AC92" s="201">
        <v>0</v>
      </c>
      <c r="AD92" s="201">
        <v>0</v>
      </c>
      <c r="AE92" s="201">
        <v>40</v>
      </c>
      <c r="AF92" s="201">
        <v>0</v>
      </c>
      <c r="AG92" s="201">
        <v>0</v>
      </c>
      <c r="AH92" s="201">
        <v>0</v>
      </c>
      <c r="AI92" s="201">
        <v>99.61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118.13</v>
      </c>
      <c r="AQ92" s="201">
        <v>38.159999999999997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492.19</v>
      </c>
      <c r="L93" s="201">
        <v>9.08</v>
      </c>
      <c r="M93" s="201">
        <v>51.41</v>
      </c>
      <c r="N93" s="201">
        <v>50.24</v>
      </c>
      <c r="O93" s="201">
        <v>70.97</v>
      </c>
      <c r="P93" s="201">
        <v>23.26</v>
      </c>
      <c r="Q93" s="201">
        <v>8.6999999999999993</v>
      </c>
      <c r="R93" s="201">
        <v>17.93</v>
      </c>
      <c r="S93" s="201">
        <v>11.17</v>
      </c>
      <c r="T93" s="201">
        <v>0</v>
      </c>
      <c r="U93" s="201">
        <v>49.34</v>
      </c>
      <c r="V93" s="201">
        <v>6.05</v>
      </c>
      <c r="W93" s="201">
        <v>13.61</v>
      </c>
      <c r="X93" s="201">
        <v>62.73</v>
      </c>
      <c r="Y93" s="201">
        <v>0</v>
      </c>
      <c r="Z93">
        <v>0</v>
      </c>
      <c r="AA93" s="201">
        <v>12.85</v>
      </c>
      <c r="AB93" s="201">
        <v>0</v>
      </c>
      <c r="AC93" s="201">
        <v>0</v>
      </c>
      <c r="AD93" s="201">
        <v>0</v>
      </c>
      <c r="AE93" s="201">
        <v>40</v>
      </c>
      <c r="AF93" s="201">
        <v>0</v>
      </c>
      <c r="AG93" s="201">
        <v>0</v>
      </c>
      <c r="AH93" s="201">
        <v>0</v>
      </c>
      <c r="AI93" s="201">
        <v>99.61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118.13</v>
      </c>
      <c r="AQ93" s="201">
        <v>38.159999999999997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490.85</v>
      </c>
      <c r="L94" s="201">
        <v>9.08</v>
      </c>
      <c r="M94" s="201">
        <v>51.41</v>
      </c>
      <c r="N94" s="201">
        <v>50.24</v>
      </c>
      <c r="O94" s="201">
        <v>70.97</v>
      </c>
      <c r="P94" s="201">
        <v>23.26</v>
      </c>
      <c r="Q94" s="201">
        <v>8.6999999999999993</v>
      </c>
      <c r="R94" s="201">
        <v>17.690000000000001</v>
      </c>
      <c r="S94" s="201">
        <v>11.17</v>
      </c>
      <c r="T94" s="201">
        <v>0</v>
      </c>
      <c r="U94" s="201">
        <v>49.34</v>
      </c>
      <c r="V94" s="201">
        <v>6.05</v>
      </c>
      <c r="W94" s="201">
        <v>13.61</v>
      </c>
      <c r="X94" s="201">
        <v>62.73</v>
      </c>
      <c r="Y94" s="201">
        <v>0</v>
      </c>
      <c r="Z94">
        <v>0</v>
      </c>
      <c r="AA94" s="201">
        <v>12.85</v>
      </c>
      <c r="AB94" s="201">
        <v>0</v>
      </c>
      <c r="AC94" s="201">
        <v>0</v>
      </c>
      <c r="AD94" s="201">
        <v>0</v>
      </c>
      <c r="AE94" s="201">
        <v>40</v>
      </c>
      <c r="AF94" s="201">
        <v>0</v>
      </c>
      <c r="AG94" s="201">
        <v>0</v>
      </c>
      <c r="AH94" s="201">
        <v>0</v>
      </c>
      <c r="AI94" s="201">
        <v>99.61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118.13</v>
      </c>
      <c r="AQ94" s="201">
        <v>38.159999999999997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490.85</v>
      </c>
      <c r="L95" s="201">
        <v>9.08</v>
      </c>
      <c r="M95" s="201">
        <v>51.41</v>
      </c>
      <c r="N95" s="201">
        <v>50.24</v>
      </c>
      <c r="O95" s="201">
        <v>70.97</v>
      </c>
      <c r="P95" s="201">
        <v>23.26</v>
      </c>
      <c r="Q95" s="201">
        <v>8.6999999999999993</v>
      </c>
      <c r="R95" s="201">
        <v>17.940000000000001</v>
      </c>
      <c r="S95" s="201">
        <v>11.16</v>
      </c>
      <c r="T95" s="201">
        <v>0</v>
      </c>
      <c r="U95" s="201">
        <v>54.47</v>
      </c>
      <c r="V95" s="201">
        <v>6.05</v>
      </c>
      <c r="W95" s="201">
        <v>13.61</v>
      </c>
      <c r="X95" s="201">
        <v>59.02</v>
      </c>
      <c r="Y95" s="201">
        <v>0</v>
      </c>
      <c r="Z95">
        <v>0</v>
      </c>
      <c r="AA95" s="201">
        <v>12.85</v>
      </c>
      <c r="AB95" s="201">
        <v>0</v>
      </c>
      <c r="AC95" s="201">
        <v>0</v>
      </c>
      <c r="AD95" s="201">
        <v>0</v>
      </c>
      <c r="AE95" s="201">
        <v>40</v>
      </c>
      <c r="AF95" s="201">
        <v>0</v>
      </c>
      <c r="AG95" s="201">
        <v>0</v>
      </c>
      <c r="AH95" s="201">
        <v>0</v>
      </c>
      <c r="AI95" s="201">
        <v>99.61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118.13</v>
      </c>
      <c r="AQ95" s="201">
        <v>36.33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490.85</v>
      </c>
      <c r="L96" s="201">
        <v>9.08</v>
      </c>
      <c r="M96" s="201">
        <v>51.41</v>
      </c>
      <c r="N96" s="201">
        <v>50.24</v>
      </c>
      <c r="O96" s="201">
        <v>70.97</v>
      </c>
      <c r="P96" s="201">
        <v>23.26</v>
      </c>
      <c r="Q96" s="201">
        <v>8.6999999999999993</v>
      </c>
      <c r="R96" s="201">
        <v>17.940000000000001</v>
      </c>
      <c r="S96" s="201">
        <v>11.16</v>
      </c>
      <c r="T96" s="201">
        <v>0</v>
      </c>
      <c r="U96" s="201">
        <v>56.72</v>
      </c>
      <c r="V96" s="201">
        <v>6.05</v>
      </c>
      <c r="W96" s="201">
        <v>13.61</v>
      </c>
      <c r="X96" s="201">
        <v>59.02</v>
      </c>
      <c r="Y96" s="201">
        <v>0</v>
      </c>
      <c r="Z96">
        <v>0</v>
      </c>
      <c r="AA96" s="201">
        <v>12.85</v>
      </c>
      <c r="AB96" s="201">
        <v>0</v>
      </c>
      <c r="AC96" s="201">
        <v>0</v>
      </c>
      <c r="AD96" s="201">
        <v>0</v>
      </c>
      <c r="AE96" s="201">
        <v>40</v>
      </c>
      <c r="AF96" s="201">
        <v>0</v>
      </c>
      <c r="AG96" s="201">
        <v>0</v>
      </c>
      <c r="AH96" s="201">
        <v>0</v>
      </c>
      <c r="AI96" s="201">
        <v>99.61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118.13</v>
      </c>
      <c r="AQ96" s="201">
        <v>36.33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490.85</v>
      </c>
      <c r="L97" s="201">
        <v>9.08</v>
      </c>
      <c r="M97" s="201">
        <v>51.41</v>
      </c>
      <c r="N97" s="201">
        <v>50.24</v>
      </c>
      <c r="O97" s="201">
        <v>70.97</v>
      </c>
      <c r="P97" s="201">
        <v>23.26</v>
      </c>
      <c r="Q97" s="201">
        <v>8.6999999999999993</v>
      </c>
      <c r="R97" s="201">
        <v>17.940000000000001</v>
      </c>
      <c r="S97" s="201">
        <v>11.16</v>
      </c>
      <c r="T97" s="201">
        <v>0</v>
      </c>
      <c r="U97" s="201">
        <v>57.56</v>
      </c>
      <c r="V97" s="201">
        <v>6.05</v>
      </c>
      <c r="W97" s="201">
        <v>13.61</v>
      </c>
      <c r="X97" s="201">
        <v>59.02</v>
      </c>
      <c r="Y97" s="201">
        <v>0</v>
      </c>
      <c r="Z97">
        <v>0</v>
      </c>
      <c r="AA97" s="201">
        <v>12.85</v>
      </c>
      <c r="AB97" s="201">
        <v>0</v>
      </c>
      <c r="AC97" s="201">
        <v>0</v>
      </c>
      <c r="AD97" s="201">
        <v>0</v>
      </c>
      <c r="AE97" s="201">
        <v>40</v>
      </c>
      <c r="AF97" s="201">
        <v>0</v>
      </c>
      <c r="AG97" s="201">
        <v>0</v>
      </c>
      <c r="AH97" s="201">
        <v>0</v>
      </c>
      <c r="AI97" s="201">
        <v>99.61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118.13</v>
      </c>
      <c r="AQ97" s="201">
        <v>38.159999999999997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490.85</v>
      </c>
      <c r="L98" s="201">
        <v>9.08</v>
      </c>
      <c r="M98" s="201">
        <v>51.41</v>
      </c>
      <c r="N98" s="201">
        <v>50.24</v>
      </c>
      <c r="O98" s="201">
        <v>70.97</v>
      </c>
      <c r="P98" s="201">
        <v>23.26</v>
      </c>
      <c r="Q98" s="201">
        <v>8.6999999999999993</v>
      </c>
      <c r="R98" s="201">
        <v>17.940000000000001</v>
      </c>
      <c r="S98" s="201">
        <v>11.16</v>
      </c>
      <c r="T98" s="201">
        <v>0</v>
      </c>
      <c r="U98" s="201">
        <v>58.39</v>
      </c>
      <c r="V98" s="201">
        <v>6.05</v>
      </c>
      <c r="W98" s="201">
        <v>13.61</v>
      </c>
      <c r="X98" s="201">
        <v>59.02</v>
      </c>
      <c r="Y98" s="201">
        <v>0</v>
      </c>
      <c r="Z98">
        <v>0</v>
      </c>
      <c r="AA98" s="201">
        <v>12.85</v>
      </c>
      <c r="AB98" s="201">
        <v>0</v>
      </c>
      <c r="AC98" s="201">
        <v>0</v>
      </c>
      <c r="AD98" s="201">
        <v>0</v>
      </c>
      <c r="AE98" s="201">
        <v>40</v>
      </c>
      <c r="AF98" s="201">
        <v>0</v>
      </c>
      <c r="AG98" s="201">
        <v>0</v>
      </c>
      <c r="AH98" s="201">
        <v>0</v>
      </c>
      <c r="AI98" s="201">
        <v>99.61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118.13</v>
      </c>
      <c r="AQ98" s="201">
        <v>38.159999999999997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8.630574999999995</v>
      </c>
      <c r="L99">
        <f t="shared" si="0"/>
        <v>0.13666249999999996</v>
      </c>
      <c r="M99">
        <f t="shared" si="0"/>
        <v>1.1550549999999991</v>
      </c>
      <c r="N99">
        <f t="shared" si="0"/>
        <v>1.1611399999999972</v>
      </c>
      <c r="O99">
        <f t="shared" si="0"/>
        <v>1.6403100000000004</v>
      </c>
      <c r="P99">
        <f t="shared" si="0"/>
        <v>0.51853249999999962</v>
      </c>
      <c r="Q99">
        <f t="shared" si="0"/>
        <v>0.17259000000000027</v>
      </c>
      <c r="R99">
        <f t="shared" si="0"/>
        <v>0.35722500000000063</v>
      </c>
      <c r="S99">
        <f t="shared" si="0"/>
        <v>0.16796749999999996</v>
      </c>
      <c r="T99">
        <f t="shared" si="0"/>
        <v>0</v>
      </c>
      <c r="U99">
        <f t="shared" si="0"/>
        <v>1.1897750000000014</v>
      </c>
      <c r="V99">
        <f t="shared" si="0"/>
        <v>0.13033250000000018</v>
      </c>
      <c r="W99">
        <f t="shared" si="0"/>
        <v>0.28905749999999997</v>
      </c>
      <c r="X99">
        <f t="shared" si="0"/>
        <v>1.3152774999999981</v>
      </c>
      <c r="Y99">
        <f t="shared" si="0"/>
        <v>0</v>
      </c>
      <c r="Z99">
        <f t="shared" si="0"/>
        <v>0</v>
      </c>
      <c r="AA99">
        <f t="shared" si="0"/>
        <v>0.30531999999999976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0.91400250000000038</v>
      </c>
      <c r="AF99">
        <f t="shared" si="0"/>
        <v>3.4042500000000003E-2</v>
      </c>
      <c r="AG99">
        <f t="shared" si="0"/>
        <v>0</v>
      </c>
      <c r="AH99">
        <f t="shared" si="0"/>
        <v>0</v>
      </c>
      <c r="AI99">
        <f t="shared" si="0"/>
        <v>2.1373850000000028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2.3838099999999987</v>
      </c>
      <c r="AQ99">
        <f t="shared" ref="AQ99:AT99" si="1">SUM(AQ3:AQ98)/4000</f>
        <v>0.80742749999999963</v>
      </c>
      <c r="AR99">
        <f t="shared" si="1"/>
        <v>0.5091325000000001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136.58000000000001</v>
      </c>
      <c r="L3" s="201">
        <v>35.369999999999997</v>
      </c>
      <c r="M3" s="201">
        <v>0</v>
      </c>
      <c r="N3" s="201">
        <v>29.05</v>
      </c>
      <c r="O3" s="201">
        <v>48.77</v>
      </c>
      <c r="P3" s="201">
        <v>58.72</v>
      </c>
      <c r="Q3" s="201">
        <v>5.03</v>
      </c>
      <c r="R3" s="201">
        <v>10.37</v>
      </c>
      <c r="S3" s="201">
        <v>0</v>
      </c>
      <c r="T3" s="201">
        <v>0</v>
      </c>
      <c r="U3" s="201">
        <v>232.3</v>
      </c>
      <c r="V3" s="201">
        <v>3.5</v>
      </c>
      <c r="W3" s="201">
        <v>7.87</v>
      </c>
      <c r="X3" s="201">
        <v>36.28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24.17</v>
      </c>
      <c r="AF3" s="201">
        <v>0</v>
      </c>
      <c r="AG3" s="201">
        <v>0</v>
      </c>
      <c r="AH3" s="201">
        <v>0</v>
      </c>
      <c r="AI3" s="201">
        <v>48.43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63.05</v>
      </c>
      <c r="AQ3" s="201">
        <v>22.07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136.58000000000001</v>
      </c>
      <c r="L4" s="201">
        <v>33.71</v>
      </c>
      <c r="M4" s="201">
        <v>0</v>
      </c>
      <c r="N4" s="201">
        <v>29.05</v>
      </c>
      <c r="O4" s="201">
        <v>48.77</v>
      </c>
      <c r="P4" s="201">
        <v>58.72</v>
      </c>
      <c r="Q4" s="201">
        <v>5.03</v>
      </c>
      <c r="R4" s="201">
        <v>10.37</v>
      </c>
      <c r="S4" s="201">
        <v>0</v>
      </c>
      <c r="T4" s="201">
        <v>0</v>
      </c>
      <c r="U4" s="201">
        <v>232.3</v>
      </c>
      <c r="V4" s="201">
        <v>3.5</v>
      </c>
      <c r="W4" s="201">
        <v>7.87</v>
      </c>
      <c r="X4" s="201">
        <v>36.28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24.17</v>
      </c>
      <c r="AF4" s="201">
        <v>0</v>
      </c>
      <c r="AG4" s="201">
        <v>0</v>
      </c>
      <c r="AH4" s="201">
        <v>0</v>
      </c>
      <c r="AI4" s="201">
        <v>48.43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63.05</v>
      </c>
      <c r="AQ4" s="201">
        <v>22.07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87.97</v>
      </c>
      <c r="L5" s="201">
        <v>33.71</v>
      </c>
      <c r="M5" s="201">
        <v>0</v>
      </c>
      <c r="N5" s="201">
        <v>29.05</v>
      </c>
      <c r="O5" s="201">
        <v>48.77</v>
      </c>
      <c r="P5" s="201">
        <v>58.72</v>
      </c>
      <c r="Q5" s="201">
        <v>2.89</v>
      </c>
      <c r="R5" s="201">
        <v>5.78</v>
      </c>
      <c r="S5" s="201">
        <v>3.85</v>
      </c>
      <c r="T5" s="201">
        <v>0</v>
      </c>
      <c r="U5" s="201">
        <v>232.3</v>
      </c>
      <c r="V5" s="201">
        <v>3.5</v>
      </c>
      <c r="W5" s="201">
        <v>7.87</v>
      </c>
      <c r="X5" s="201">
        <v>36.28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24.17</v>
      </c>
      <c r="AF5" s="201">
        <v>0</v>
      </c>
      <c r="AG5" s="201">
        <v>0</v>
      </c>
      <c r="AH5" s="201">
        <v>0</v>
      </c>
      <c r="AI5" s="201">
        <v>48.43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68.31</v>
      </c>
      <c r="AQ5" s="201">
        <v>22.07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86.69</v>
      </c>
      <c r="L6" s="201">
        <v>33.71</v>
      </c>
      <c r="M6" s="201">
        <v>0</v>
      </c>
      <c r="N6" s="201">
        <v>29.05</v>
      </c>
      <c r="O6" s="201">
        <v>48.77</v>
      </c>
      <c r="P6" s="201">
        <v>58.72</v>
      </c>
      <c r="Q6" s="201">
        <v>2.89</v>
      </c>
      <c r="R6" s="201">
        <v>5.78</v>
      </c>
      <c r="S6" s="201">
        <v>3.85</v>
      </c>
      <c r="T6" s="201">
        <v>0</v>
      </c>
      <c r="U6" s="201">
        <v>232.3</v>
      </c>
      <c r="V6" s="201">
        <v>3.5</v>
      </c>
      <c r="W6" s="201">
        <v>7.87</v>
      </c>
      <c r="X6" s="201">
        <v>36.28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24.17</v>
      </c>
      <c r="AF6" s="201">
        <v>0</v>
      </c>
      <c r="AG6" s="201">
        <v>0</v>
      </c>
      <c r="AH6" s="201">
        <v>0</v>
      </c>
      <c r="AI6" s="201">
        <v>48.43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68.31</v>
      </c>
      <c r="AQ6" s="201">
        <v>22.07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86.69</v>
      </c>
      <c r="L7" s="201">
        <v>33.71</v>
      </c>
      <c r="M7" s="201">
        <v>0</v>
      </c>
      <c r="N7" s="201">
        <v>29.05</v>
      </c>
      <c r="O7" s="201">
        <v>48.77</v>
      </c>
      <c r="P7" s="201">
        <v>58.72</v>
      </c>
      <c r="Q7" s="201">
        <v>2.89</v>
      </c>
      <c r="R7" s="201">
        <v>5.78</v>
      </c>
      <c r="S7" s="201">
        <v>3.85</v>
      </c>
      <c r="T7" s="201">
        <v>0</v>
      </c>
      <c r="U7" s="201">
        <v>232.3</v>
      </c>
      <c r="V7" s="201">
        <v>3.5</v>
      </c>
      <c r="W7" s="201">
        <v>7.87</v>
      </c>
      <c r="X7" s="201">
        <v>36.28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24.17</v>
      </c>
      <c r="AF7" s="201">
        <v>0</v>
      </c>
      <c r="AG7" s="201">
        <v>0</v>
      </c>
      <c r="AH7" s="201">
        <v>0</v>
      </c>
      <c r="AI7" s="201">
        <v>48.43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68.31</v>
      </c>
      <c r="AQ7" s="201">
        <v>22.07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86.69</v>
      </c>
      <c r="L8" s="201">
        <v>33.71</v>
      </c>
      <c r="M8" s="201">
        <v>0</v>
      </c>
      <c r="N8" s="201">
        <v>29.05</v>
      </c>
      <c r="O8" s="201">
        <v>48.77</v>
      </c>
      <c r="P8" s="201">
        <v>58.72</v>
      </c>
      <c r="Q8" s="201">
        <v>2.89</v>
      </c>
      <c r="R8" s="201">
        <v>5.78</v>
      </c>
      <c r="S8" s="201">
        <v>3.85</v>
      </c>
      <c r="T8" s="201">
        <v>0</v>
      </c>
      <c r="U8" s="201">
        <v>232.3</v>
      </c>
      <c r="V8" s="201">
        <v>3.5</v>
      </c>
      <c r="W8" s="201">
        <v>7.87</v>
      </c>
      <c r="X8" s="201">
        <v>36.28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24.17</v>
      </c>
      <c r="AF8" s="201">
        <v>0</v>
      </c>
      <c r="AG8" s="201">
        <v>0</v>
      </c>
      <c r="AH8" s="201">
        <v>0</v>
      </c>
      <c r="AI8" s="201">
        <v>48.43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57.79</v>
      </c>
      <c r="AQ8" s="201">
        <v>19.59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86.69</v>
      </c>
      <c r="L9" s="201">
        <v>33.71</v>
      </c>
      <c r="M9" s="201">
        <v>0</v>
      </c>
      <c r="N9" s="201">
        <v>29.05</v>
      </c>
      <c r="O9" s="201">
        <v>48.77</v>
      </c>
      <c r="P9" s="201">
        <v>58.72</v>
      </c>
      <c r="Q9" s="201">
        <v>2.89</v>
      </c>
      <c r="R9" s="201">
        <v>5.78</v>
      </c>
      <c r="S9" s="201">
        <v>3.85</v>
      </c>
      <c r="T9" s="201">
        <v>0</v>
      </c>
      <c r="U9" s="201">
        <v>232.3</v>
      </c>
      <c r="V9" s="201">
        <v>3.5</v>
      </c>
      <c r="W9" s="201">
        <v>7.87</v>
      </c>
      <c r="X9" s="201">
        <v>36.28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24.17</v>
      </c>
      <c r="AF9" s="201">
        <v>0</v>
      </c>
      <c r="AG9" s="201">
        <v>0</v>
      </c>
      <c r="AH9" s="201">
        <v>0</v>
      </c>
      <c r="AI9" s="201">
        <v>48.43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32.75</v>
      </c>
      <c r="AQ9" s="201">
        <v>19.59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86.69</v>
      </c>
      <c r="L10" s="201">
        <v>33.71</v>
      </c>
      <c r="M10" s="201">
        <v>0</v>
      </c>
      <c r="N10" s="201">
        <v>29.05</v>
      </c>
      <c r="O10" s="201">
        <v>48.77</v>
      </c>
      <c r="P10" s="201">
        <v>58.72</v>
      </c>
      <c r="Q10" s="201">
        <v>2.89</v>
      </c>
      <c r="R10" s="201">
        <v>5.78</v>
      </c>
      <c r="S10" s="201">
        <v>3.85</v>
      </c>
      <c r="T10" s="201">
        <v>0</v>
      </c>
      <c r="U10" s="201">
        <v>232.3</v>
      </c>
      <c r="V10" s="201">
        <v>1.93</v>
      </c>
      <c r="W10" s="201">
        <v>7.87</v>
      </c>
      <c r="X10" s="201">
        <v>36.28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24.17</v>
      </c>
      <c r="AF10" s="201">
        <v>0</v>
      </c>
      <c r="AG10" s="201">
        <v>0</v>
      </c>
      <c r="AH10" s="201">
        <v>0</v>
      </c>
      <c r="AI10" s="201">
        <v>48.43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32.75</v>
      </c>
      <c r="AQ10" s="201">
        <v>19.59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86.69</v>
      </c>
      <c r="L11" s="201">
        <v>33.71</v>
      </c>
      <c r="M11" s="201">
        <v>0</v>
      </c>
      <c r="N11" s="201">
        <v>29.05</v>
      </c>
      <c r="O11" s="201">
        <v>48.77</v>
      </c>
      <c r="P11" s="201">
        <v>58.72</v>
      </c>
      <c r="Q11" s="201">
        <v>2.89</v>
      </c>
      <c r="R11" s="201">
        <v>5.78</v>
      </c>
      <c r="S11" s="201">
        <v>3.85</v>
      </c>
      <c r="T11" s="201">
        <v>0</v>
      </c>
      <c r="U11" s="201">
        <v>232.3</v>
      </c>
      <c r="V11" s="201">
        <v>1.93</v>
      </c>
      <c r="W11" s="201">
        <v>7.87</v>
      </c>
      <c r="X11" s="201">
        <v>36.28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24.17</v>
      </c>
      <c r="AF11" s="201">
        <v>0</v>
      </c>
      <c r="AG11" s="201">
        <v>0</v>
      </c>
      <c r="AH11" s="201">
        <v>0</v>
      </c>
      <c r="AI11" s="201">
        <v>48.43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32.75</v>
      </c>
      <c r="AQ11" s="201">
        <v>11.56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86.69</v>
      </c>
      <c r="L12" s="201">
        <v>33.71</v>
      </c>
      <c r="M12" s="201">
        <v>0</v>
      </c>
      <c r="N12" s="201">
        <v>29.05</v>
      </c>
      <c r="O12" s="201">
        <v>48.77</v>
      </c>
      <c r="P12" s="201">
        <v>58.72</v>
      </c>
      <c r="Q12" s="201">
        <v>2.89</v>
      </c>
      <c r="R12" s="201">
        <v>5.78</v>
      </c>
      <c r="S12" s="201">
        <v>3.85</v>
      </c>
      <c r="T12" s="201">
        <v>0</v>
      </c>
      <c r="U12" s="201">
        <v>232.3</v>
      </c>
      <c r="V12" s="201">
        <v>1.93</v>
      </c>
      <c r="W12" s="201">
        <v>7.87</v>
      </c>
      <c r="X12" s="201">
        <v>36.28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24.17</v>
      </c>
      <c r="AF12" s="201">
        <v>0</v>
      </c>
      <c r="AG12" s="201">
        <v>0</v>
      </c>
      <c r="AH12" s="201">
        <v>0</v>
      </c>
      <c r="AI12" s="201">
        <v>48.43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32.75</v>
      </c>
      <c r="AQ12" s="201">
        <v>11.56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86.69</v>
      </c>
      <c r="L13" s="201">
        <v>35</v>
      </c>
      <c r="M13" s="201">
        <v>0</v>
      </c>
      <c r="N13" s="201">
        <v>29.05</v>
      </c>
      <c r="O13" s="201">
        <v>48.77</v>
      </c>
      <c r="P13" s="201">
        <v>58.72</v>
      </c>
      <c r="Q13" s="201">
        <v>2.89</v>
      </c>
      <c r="R13" s="201">
        <v>5.78</v>
      </c>
      <c r="S13" s="201">
        <v>3.85</v>
      </c>
      <c r="T13" s="201">
        <v>0</v>
      </c>
      <c r="U13" s="201">
        <v>232.3</v>
      </c>
      <c r="V13" s="201">
        <v>1.93</v>
      </c>
      <c r="W13" s="201">
        <v>7.87</v>
      </c>
      <c r="X13" s="201">
        <v>36.28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24.17</v>
      </c>
      <c r="AF13" s="201">
        <v>0</v>
      </c>
      <c r="AG13" s="201">
        <v>0</v>
      </c>
      <c r="AH13" s="201">
        <v>0</v>
      </c>
      <c r="AI13" s="201">
        <v>48.43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32.75</v>
      </c>
      <c r="AQ13" s="201">
        <v>16.649999999999999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86.69</v>
      </c>
      <c r="L14" s="201">
        <v>35</v>
      </c>
      <c r="M14" s="201">
        <v>0</v>
      </c>
      <c r="N14" s="201">
        <v>29.05</v>
      </c>
      <c r="O14" s="201">
        <v>48.77</v>
      </c>
      <c r="P14" s="201">
        <v>58.72</v>
      </c>
      <c r="Q14" s="201">
        <v>2.89</v>
      </c>
      <c r="R14" s="201">
        <v>5.78</v>
      </c>
      <c r="S14" s="201">
        <v>3.85</v>
      </c>
      <c r="T14" s="201">
        <v>0</v>
      </c>
      <c r="U14" s="201">
        <v>232.3</v>
      </c>
      <c r="V14" s="201">
        <v>1.93</v>
      </c>
      <c r="W14" s="201">
        <v>7.87</v>
      </c>
      <c r="X14" s="201">
        <v>36.28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24.17</v>
      </c>
      <c r="AF14" s="201">
        <v>0</v>
      </c>
      <c r="AG14" s="201">
        <v>0</v>
      </c>
      <c r="AH14" s="201">
        <v>0</v>
      </c>
      <c r="AI14" s="201">
        <v>48.43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32.75</v>
      </c>
      <c r="AQ14" s="201">
        <v>16.649999999999999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86.69</v>
      </c>
      <c r="L15" s="201">
        <v>35</v>
      </c>
      <c r="M15" s="201">
        <v>0</v>
      </c>
      <c r="N15" s="201">
        <v>29.05</v>
      </c>
      <c r="O15" s="201">
        <v>48.77</v>
      </c>
      <c r="P15" s="201">
        <v>58.72</v>
      </c>
      <c r="Q15" s="201">
        <v>2.89</v>
      </c>
      <c r="R15" s="201">
        <v>5.78</v>
      </c>
      <c r="S15" s="201">
        <v>3.85</v>
      </c>
      <c r="T15" s="201">
        <v>0</v>
      </c>
      <c r="U15" s="201">
        <v>232.3</v>
      </c>
      <c r="V15" s="201">
        <v>1.93</v>
      </c>
      <c r="W15" s="201">
        <v>4.82</v>
      </c>
      <c r="X15" s="201">
        <v>24.08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24.17</v>
      </c>
      <c r="AF15" s="201">
        <v>0</v>
      </c>
      <c r="AG15" s="201">
        <v>0</v>
      </c>
      <c r="AH15" s="201">
        <v>0</v>
      </c>
      <c r="AI15" s="201">
        <v>48.43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34</v>
      </c>
      <c r="AQ15" s="201">
        <v>11.57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87.38</v>
      </c>
      <c r="L16" s="201">
        <v>35</v>
      </c>
      <c r="M16" s="201">
        <v>0</v>
      </c>
      <c r="N16" s="201">
        <v>29.05</v>
      </c>
      <c r="O16" s="201">
        <v>48.77</v>
      </c>
      <c r="P16" s="201">
        <v>58.72</v>
      </c>
      <c r="Q16" s="201">
        <v>2.89</v>
      </c>
      <c r="R16" s="201">
        <v>5.78</v>
      </c>
      <c r="S16" s="201">
        <v>3.85</v>
      </c>
      <c r="T16" s="201">
        <v>0</v>
      </c>
      <c r="U16" s="201">
        <v>232.3</v>
      </c>
      <c r="V16" s="201">
        <v>1.93</v>
      </c>
      <c r="W16" s="201">
        <v>4.82</v>
      </c>
      <c r="X16" s="201">
        <v>24.08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24.17</v>
      </c>
      <c r="AF16" s="201">
        <v>0</v>
      </c>
      <c r="AG16" s="201">
        <v>0</v>
      </c>
      <c r="AH16" s="201">
        <v>0</v>
      </c>
      <c r="AI16" s="201">
        <v>48.43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32.75</v>
      </c>
      <c r="AQ16" s="201">
        <v>11.57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87.38</v>
      </c>
      <c r="L17" s="201">
        <v>35</v>
      </c>
      <c r="M17" s="201">
        <v>0</v>
      </c>
      <c r="N17" s="201">
        <v>29.05</v>
      </c>
      <c r="O17" s="201">
        <v>48.77</v>
      </c>
      <c r="P17" s="201">
        <v>58.72</v>
      </c>
      <c r="Q17" s="201">
        <v>2.89</v>
      </c>
      <c r="R17" s="201">
        <v>5.78</v>
      </c>
      <c r="S17" s="201">
        <v>3.85</v>
      </c>
      <c r="T17" s="201">
        <v>0</v>
      </c>
      <c r="U17" s="201">
        <v>232.3</v>
      </c>
      <c r="V17" s="201">
        <v>1.93</v>
      </c>
      <c r="W17" s="201">
        <v>4.82</v>
      </c>
      <c r="X17" s="201">
        <v>19.260000000000002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24.17</v>
      </c>
      <c r="AF17" s="201">
        <v>0</v>
      </c>
      <c r="AG17" s="201">
        <v>0</v>
      </c>
      <c r="AH17" s="201">
        <v>0</v>
      </c>
      <c r="AI17" s="201">
        <v>48.43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32.75</v>
      </c>
      <c r="AQ17" s="201">
        <v>11.57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87.38</v>
      </c>
      <c r="L18" s="201">
        <v>35</v>
      </c>
      <c r="M18" s="201">
        <v>0</v>
      </c>
      <c r="N18" s="201">
        <v>29.05</v>
      </c>
      <c r="O18" s="201">
        <v>48.77</v>
      </c>
      <c r="P18" s="201">
        <v>58.72</v>
      </c>
      <c r="Q18" s="201">
        <v>2.89</v>
      </c>
      <c r="R18" s="201">
        <v>5.78</v>
      </c>
      <c r="S18" s="201">
        <v>3.85</v>
      </c>
      <c r="T18" s="201">
        <v>0</v>
      </c>
      <c r="U18" s="201">
        <v>232.3</v>
      </c>
      <c r="V18" s="201">
        <v>1.93</v>
      </c>
      <c r="W18" s="201">
        <v>4.82</v>
      </c>
      <c r="X18" s="201">
        <v>19.260000000000002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24.17</v>
      </c>
      <c r="AF18" s="201">
        <v>0</v>
      </c>
      <c r="AG18" s="201">
        <v>0</v>
      </c>
      <c r="AH18" s="201">
        <v>0</v>
      </c>
      <c r="AI18" s="201">
        <v>48.43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32.75</v>
      </c>
      <c r="AQ18" s="201">
        <v>11.57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87.38</v>
      </c>
      <c r="L19" s="201">
        <v>35</v>
      </c>
      <c r="M19" s="201">
        <v>0</v>
      </c>
      <c r="N19" s="201">
        <v>29.05</v>
      </c>
      <c r="O19" s="201">
        <v>48.77</v>
      </c>
      <c r="P19" s="201">
        <v>58.72</v>
      </c>
      <c r="Q19" s="201">
        <v>2.89</v>
      </c>
      <c r="R19" s="201">
        <v>5.78</v>
      </c>
      <c r="S19" s="201">
        <v>3.85</v>
      </c>
      <c r="T19" s="201">
        <v>0</v>
      </c>
      <c r="U19" s="201">
        <v>232.3</v>
      </c>
      <c r="V19" s="201">
        <v>1.93</v>
      </c>
      <c r="W19" s="201">
        <v>4.82</v>
      </c>
      <c r="X19" s="201">
        <v>19.260000000000002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24.17</v>
      </c>
      <c r="AF19" s="201">
        <v>0</v>
      </c>
      <c r="AG19" s="201">
        <v>0</v>
      </c>
      <c r="AH19" s="201">
        <v>0</v>
      </c>
      <c r="AI19" s="201">
        <v>48.43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32.75</v>
      </c>
      <c r="AQ19" s="201">
        <v>11.57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87.38</v>
      </c>
      <c r="L20" s="201">
        <v>35</v>
      </c>
      <c r="M20" s="201">
        <v>0</v>
      </c>
      <c r="N20" s="201">
        <v>29.05</v>
      </c>
      <c r="O20" s="201">
        <v>48.77</v>
      </c>
      <c r="P20" s="201">
        <v>58.72</v>
      </c>
      <c r="Q20" s="201">
        <v>2.89</v>
      </c>
      <c r="R20" s="201">
        <v>5.78</v>
      </c>
      <c r="S20" s="201">
        <v>3.85</v>
      </c>
      <c r="T20" s="201">
        <v>0</v>
      </c>
      <c r="U20" s="201">
        <v>232.3</v>
      </c>
      <c r="V20" s="201">
        <v>1.93</v>
      </c>
      <c r="W20" s="201">
        <v>4.82</v>
      </c>
      <c r="X20" s="201">
        <v>19.260000000000002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24.17</v>
      </c>
      <c r="AF20" s="201">
        <v>0</v>
      </c>
      <c r="AG20" s="201">
        <v>0</v>
      </c>
      <c r="AH20" s="201">
        <v>0</v>
      </c>
      <c r="AI20" s="201">
        <v>48.43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32.75</v>
      </c>
      <c r="AQ20" s="201">
        <v>11.57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87.38</v>
      </c>
      <c r="L21" s="201">
        <v>35</v>
      </c>
      <c r="M21" s="201">
        <v>0</v>
      </c>
      <c r="N21" s="201">
        <v>29.05</v>
      </c>
      <c r="O21" s="201">
        <v>48.77</v>
      </c>
      <c r="P21" s="201">
        <v>58.72</v>
      </c>
      <c r="Q21" s="201">
        <v>2.89</v>
      </c>
      <c r="R21" s="201">
        <v>5.78</v>
      </c>
      <c r="S21" s="201">
        <v>3.85</v>
      </c>
      <c r="T21" s="201">
        <v>0</v>
      </c>
      <c r="U21" s="201">
        <v>232.3</v>
      </c>
      <c r="V21" s="201">
        <v>1.93</v>
      </c>
      <c r="W21" s="201">
        <v>4.82</v>
      </c>
      <c r="X21" s="201">
        <v>19.260000000000002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24.17</v>
      </c>
      <c r="AF21" s="201">
        <v>0</v>
      </c>
      <c r="AG21" s="201">
        <v>0</v>
      </c>
      <c r="AH21" s="201">
        <v>0</v>
      </c>
      <c r="AI21" s="201">
        <v>48.43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32.75</v>
      </c>
      <c r="AQ21" s="201">
        <v>11.57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87.38</v>
      </c>
      <c r="L22" s="201">
        <v>35</v>
      </c>
      <c r="M22" s="201">
        <v>0</v>
      </c>
      <c r="N22" s="201">
        <v>29.05</v>
      </c>
      <c r="O22" s="201">
        <v>48.77</v>
      </c>
      <c r="P22" s="201">
        <v>58.72</v>
      </c>
      <c r="Q22" s="201">
        <v>2.89</v>
      </c>
      <c r="R22" s="201">
        <v>5.78</v>
      </c>
      <c r="S22" s="201">
        <v>3.85</v>
      </c>
      <c r="T22" s="201">
        <v>0</v>
      </c>
      <c r="U22" s="201">
        <v>232.3</v>
      </c>
      <c r="V22" s="201">
        <v>1.93</v>
      </c>
      <c r="W22" s="201">
        <v>4.82</v>
      </c>
      <c r="X22" s="201">
        <v>19.260000000000002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24.17</v>
      </c>
      <c r="AF22" s="201">
        <v>0</v>
      </c>
      <c r="AG22" s="201">
        <v>0</v>
      </c>
      <c r="AH22" s="201">
        <v>0</v>
      </c>
      <c r="AI22" s="201">
        <v>48.43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32.75</v>
      </c>
      <c r="AQ22" s="201">
        <v>11.57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87.38</v>
      </c>
      <c r="L23" s="201">
        <v>35</v>
      </c>
      <c r="M23" s="201">
        <v>0</v>
      </c>
      <c r="N23" s="201">
        <v>29.05</v>
      </c>
      <c r="O23" s="201">
        <v>48.77</v>
      </c>
      <c r="P23" s="201">
        <v>58.72</v>
      </c>
      <c r="Q23" s="201">
        <v>3.04</v>
      </c>
      <c r="R23" s="201">
        <v>6</v>
      </c>
      <c r="S23" s="201">
        <v>3.85</v>
      </c>
      <c r="T23" s="201">
        <v>0</v>
      </c>
      <c r="U23" s="201">
        <v>232.3</v>
      </c>
      <c r="V23" s="201">
        <v>1.93</v>
      </c>
      <c r="W23" s="201">
        <v>7.87</v>
      </c>
      <c r="X23" s="201">
        <v>36.28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24.17</v>
      </c>
      <c r="AF23" s="201">
        <v>0</v>
      </c>
      <c r="AG23" s="201">
        <v>0</v>
      </c>
      <c r="AH23" s="201">
        <v>0</v>
      </c>
      <c r="AI23" s="201">
        <v>48.43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32.75</v>
      </c>
      <c r="AQ23" s="201">
        <v>11.57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87.38</v>
      </c>
      <c r="L24" s="201">
        <v>35</v>
      </c>
      <c r="M24" s="201">
        <v>0</v>
      </c>
      <c r="N24" s="201">
        <v>29.05</v>
      </c>
      <c r="O24" s="201">
        <v>48.77</v>
      </c>
      <c r="P24" s="201">
        <v>58.72</v>
      </c>
      <c r="Q24" s="201">
        <v>3.04</v>
      </c>
      <c r="R24" s="201">
        <v>6</v>
      </c>
      <c r="S24" s="201">
        <v>3.85</v>
      </c>
      <c r="T24" s="201">
        <v>0</v>
      </c>
      <c r="U24" s="201">
        <v>232.3</v>
      </c>
      <c r="V24" s="201">
        <v>1.93</v>
      </c>
      <c r="W24" s="201">
        <v>7.87</v>
      </c>
      <c r="X24" s="201">
        <v>36.28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24.17</v>
      </c>
      <c r="AF24" s="201">
        <v>0</v>
      </c>
      <c r="AG24" s="201">
        <v>0</v>
      </c>
      <c r="AH24" s="201">
        <v>0</v>
      </c>
      <c r="AI24" s="201">
        <v>48.43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32.75</v>
      </c>
      <c r="AQ24" s="201">
        <v>11.57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87.38</v>
      </c>
      <c r="L25" s="201">
        <v>35</v>
      </c>
      <c r="M25" s="201">
        <v>0</v>
      </c>
      <c r="N25" s="201">
        <v>29.05</v>
      </c>
      <c r="O25" s="201">
        <v>48.77</v>
      </c>
      <c r="P25" s="201">
        <v>58.72</v>
      </c>
      <c r="Q25" s="201">
        <v>3.04</v>
      </c>
      <c r="R25" s="201">
        <v>6</v>
      </c>
      <c r="S25" s="201">
        <v>3.85</v>
      </c>
      <c r="T25" s="201">
        <v>0</v>
      </c>
      <c r="U25" s="201">
        <v>232.3</v>
      </c>
      <c r="V25" s="201">
        <v>1.93</v>
      </c>
      <c r="W25" s="201">
        <v>7.87</v>
      </c>
      <c r="X25" s="201">
        <v>36.28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24.17</v>
      </c>
      <c r="AF25" s="201">
        <v>0</v>
      </c>
      <c r="AG25" s="201">
        <v>0</v>
      </c>
      <c r="AH25" s="201">
        <v>0</v>
      </c>
      <c r="AI25" s="201">
        <v>48.43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32.75</v>
      </c>
      <c r="AQ25" s="201">
        <v>11.57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87.38</v>
      </c>
      <c r="L26" s="201">
        <v>35</v>
      </c>
      <c r="M26" s="201">
        <v>0</v>
      </c>
      <c r="N26" s="201">
        <v>29.05</v>
      </c>
      <c r="O26" s="201">
        <v>48.77</v>
      </c>
      <c r="P26" s="201">
        <v>58.72</v>
      </c>
      <c r="Q26" s="201">
        <v>3.04</v>
      </c>
      <c r="R26" s="201">
        <v>6</v>
      </c>
      <c r="S26" s="201">
        <v>3.85</v>
      </c>
      <c r="T26" s="201">
        <v>0</v>
      </c>
      <c r="U26" s="201">
        <v>232.3</v>
      </c>
      <c r="V26" s="201">
        <v>1.93</v>
      </c>
      <c r="W26" s="201">
        <v>7.87</v>
      </c>
      <c r="X26" s="201">
        <v>36.28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24.17</v>
      </c>
      <c r="AF26" s="201">
        <v>0</v>
      </c>
      <c r="AG26" s="201">
        <v>0</v>
      </c>
      <c r="AH26" s="201">
        <v>0</v>
      </c>
      <c r="AI26" s="201">
        <v>48.43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32.75</v>
      </c>
      <c r="AQ26" s="201">
        <v>14.61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87.38</v>
      </c>
      <c r="L27" s="201">
        <v>35</v>
      </c>
      <c r="M27" s="201">
        <v>0</v>
      </c>
      <c r="N27" s="201">
        <v>29.05</v>
      </c>
      <c r="O27" s="201">
        <v>48.77</v>
      </c>
      <c r="P27" s="201">
        <v>56.57</v>
      </c>
      <c r="Q27" s="201">
        <v>3.04</v>
      </c>
      <c r="R27" s="201">
        <v>6</v>
      </c>
      <c r="S27" s="201">
        <v>3.85</v>
      </c>
      <c r="T27" s="201">
        <v>0</v>
      </c>
      <c r="U27" s="201">
        <v>232.3</v>
      </c>
      <c r="V27" s="201">
        <v>1.93</v>
      </c>
      <c r="W27" s="201">
        <v>7.87</v>
      </c>
      <c r="X27" s="201">
        <v>36.28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24.17</v>
      </c>
      <c r="AF27" s="201">
        <v>0</v>
      </c>
      <c r="AG27" s="201">
        <v>0</v>
      </c>
      <c r="AH27" s="201">
        <v>0</v>
      </c>
      <c r="AI27" s="201">
        <v>48.43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32.75</v>
      </c>
      <c r="AQ27" s="201">
        <v>14.61</v>
      </c>
      <c r="AR27" s="201">
        <v>5.28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87.38</v>
      </c>
      <c r="L28" s="201">
        <v>35</v>
      </c>
      <c r="M28" s="201">
        <v>0</v>
      </c>
      <c r="N28" s="201">
        <v>29.05</v>
      </c>
      <c r="O28" s="201">
        <v>48.77</v>
      </c>
      <c r="P28" s="201">
        <v>56.57</v>
      </c>
      <c r="Q28" s="201">
        <v>3.04</v>
      </c>
      <c r="R28" s="201">
        <v>6</v>
      </c>
      <c r="S28" s="201">
        <v>3.85</v>
      </c>
      <c r="T28" s="201">
        <v>0</v>
      </c>
      <c r="U28" s="201">
        <v>232.3</v>
      </c>
      <c r="V28" s="201">
        <v>1.86</v>
      </c>
      <c r="W28" s="201">
        <v>7.87</v>
      </c>
      <c r="X28" s="201">
        <v>36.28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24.17</v>
      </c>
      <c r="AF28" s="201">
        <v>0</v>
      </c>
      <c r="AG28" s="201">
        <v>0</v>
      </c>
      <c r="AH28" s="201">
        <v>0</v>
      </c>
      <c r="AI28" s="201">
        <v>48.43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31.64</v>
      </c>
      <c r="AQ28" s="201">
        <v>14.61</v>
      </c>
      <c r="AR28" s="201">
        <v>8.57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87.38</v>
      </c>
      <c r="L29" s="201">
        <v>35</v>
      </c>
      <c r="M29" s="201">
        <v>0</v>
      </c>
      <c r="N29" s="201">
        <v>29.05</v>
      </c>
      <c r="O29" s="201">
        <v>48.77</v>
      </c>
      <c r="P29" s="201">
        <v>56.57</v>
      </c>
      <c r="Q29" s="201">
        <v>3.04</v>
      </c>
      <c r="R29" s="201">
        <v>6</v>
      </c>
      <c r="S29" s="201">
        <v>3.85</v>
      </c>
      <c r="T29" s="201">
        <v>0</v>
      </c>
      <c r="U29" s="201">
        <v>232.3</v>
      </c>
      <c r="V29" s="201">
        <v>1.93</v>
      </c>
      <c r="W29" s="201">
        <v>7.87</v>
      </c>
      <c r="X29" s="201">
        <v>36.28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24.17</v>
      </c>
      <c r="AF29" s="201">
        <v>0</v>
      </c>
      <c r="AG29" s="201">
        <v>0</v>
      </c>
      <c r="AH29" s="201">
        <v>0</v>
      </c>
      <c r="AI29" s="201">
        <v>48.43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32.75</v>
      </c>
      <c r="AQ29" s="201">
        <v>14.61</v>
      </c>
      <c r="AR29" s="201">
        <v>15.13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87.38</v>
      </c>
      <c r="L30" s="201">
        <v>35</v>
      </c>
      <c r="M30" s="201">
        <v>0</v>
      </c>
      <c r="N30" s="201">
        <v>29.05</v>
      </c>
      <c r="O30" s="201">
        <v>48.77</v>
      </c>
      <c r="P30" s="201">
        <v>56.57</v>
      </c>
      <c r="Q30" s="201">
        <v>3.04</v>
      </c>
      <c r="R30" s="201">
        <v>6</v>
      </c>
      <c r="S30" s="201">
        <v>3.85</v>
      </c>
      <c r="T30" s="201">
        <v>0</v>
      </c>
      <c r="U30" s="201">
        <v>232.3</v>
      </c>
      <c r="V30" s="201">
        <v>1.93</v>
      </c>
      <c r="W30" s="201">
        <v>7.87</v>
      </c>
      <c r="X30" s="201">
        <v>36.28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24.17</v>
      </c>
      <c r="AF30" s="201">
        <v>0</v>
      </c>
      <c r="AG30" s="201">
        <v>0</v>
      </c>
      <c r="AH30" s="201">
        <v>0</v>
      </c>
      <c r="AI30" s="201">
        <v>48.43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32.75</v>
      </c>
      <c r="AQ30" s="201">
        <v>14.61</v>
      </c>
      <c r="AR30" s="201">
        <v>21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87.38</v>
      </c>
      <c r="L31" s="201">
        <v>35</v>
      </c>
      <c r="M31" s="201">
        <v>0</v>
      </c>
      <c r="N31" s="201">
        <v>29.05</v>
      </c>
      <c r="O31" s="201">
        <v>48.77</v>
      </c>
      <c r="P31" s="201">
        <v>56.57</v>
      </c>
      <c r="Q31" s="201">
        <v>3.04</v>
      </c>
      <c r="R31" s="201">
        <v>5.97</v>
      </c>
      <c r="S31" s="201">
        <v>3.85</v>
      </c>
      <c r="T31" s="201">
        <v>0</v>
      </c>
      <c r="U31" s="201">
        <v>232.3</v>
      </c>
      <c r="V31" s="201">
        <v>1.93</v>
      </c>
      <c r="W31" s="201">
        <v>7.87</v>
      </c>
      <c r="X31" s="201">
        <v>36.28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24.17</v>
      </c>
      <c r="AF31" s="201">
        <v>0</v>
      </c>
      <c r="AG31" s="201">
        <v>0</v>
      </c>
      <c r="AH31" s="201">
        <v>0</v>
      </c>
      <c r="AI31" s="201">
        <v>48.43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32.75</v>
      </c>
      <c r="AQ31" s="201">
        <v>14.61</v>
      </c>
      <c r="AR31" s="201">
        <v>22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87.38</v>
      </c>
      <c r="L32" s="201">
        <v>35</v>
      </c>
      <c r="M32" s="201">
        <v>0</v>
      </c>
      <c r="N32" s="201">
        <v>29.05</v>
      </c>
      <c r="O32" s="201">
        <v>48.77</v>
      </c>
      <c r="P32" s="201">
        <v>56.57</v>
      </c>
      <c r="Q32" s="201">
        <v>3.04</v>
      </c>
      <c r="R32" s="201">
        <v>5.97</v>
      </c>
      <c r="S32" s="201">
        <v>3.85</v>
      </c>
      <c r="T32" s="201">
        <v>0</v>
      </c>
      <c r="U32" s="201">
        <v>232.3</v>
      </c>
      <c r="V32" s="201">
        <v>1.92</v>
      </c>
      <c r="W32" s="201">
        <v>7.87</v>
      </c>
      <c r="X32" s="201">
        <v>36.28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24.17</v>
      </c>
      <c r="AF32" s="201">
        <v>0</v>
      </c>
      <c r="AG32" s="201">
        <v>0</v>
      </c>
      <c r="AH32" s="201">
        <v>0</v>
      </c>
      <c r="AI32" s="201">
        <v>48.43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32.75</v>
      </c>
      <c r="AQ32" s="201">
        <v>14.61</v>
      </c>
      <c r="AR32" s="201">
        <v>22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87.38</v>
      </c>
      <c r="L33" s="201">
        <v>35</v>
      </c>
      <c r="M33" s="201">
        <v>0</v>
      </c>
      <c r="N33" s="201">
        <v>29.05</v>
      </c>
      <c r="O33" s="201">
        <v>48.77</v>
      </c>
      <c r="P33" s="201">
        <v>56.57</v>
      </c>
      <c r="Q33" s="201">
        <v>3.04</v>
      </c>
      <c r="R33" s="201">
        <v>5.97</v>
      </c>
      <c r="S33" s="201">
        <v>3.85</v>
      </c>
      <c r="T33" s="201">
        <v>0</v>
      </c>
      <c r="U33" s="201">
        <v>232.3</v>
      </c>
      <c r="V33" s="201">
        <v>1.92</v>
      </c>
      <c r="W33" s="201">
        <v>4.82</v>
      </c>
      <c r="X33" s="201">
        <v>19.260000000000002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24.17</v>
      </c>
      <c r="AF33" s="201">
        <v>0</v>
      </c>
      <c r="AG33" s="201">
        <v>0</v>
      </c>
      <c r="AH33" s="201">
        <v>0</v>
      </c>
      <c r="AI33" s="201">
        <v>48.43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32.75</v>
      </c>
      <c r="AQ33" s="201">
        <v>14.61</v>
      </c>
      <c r="AR33" s="201">
        <v>23.8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87.38</v>
      </c>
      <c r="L34" s="201">
        <v>35</v>
      </c>
      <c r="M34" s="201">
        <v>0</v>
      </c>
      <c r="N34" s="201">
        <v>29.05</v>
      </c>
      <c r="O34" s="201">
        <v>48.77</v>
      </c>
      <c r="P34" s="201">
        <v>56.57</v>
      </c>
      <c r="Q34" s="201">
        <v>3.04</v>
      </c>
      <c r="R34" s="201">
        <v>5.97</v>
      </c>
      <c r="S34" s="201">
        <v>3.85</v>
      </c>
      <c r="T34" s="201">
        <v>0</v>
      </c>
      <c r="U34" s="201">
        <v>232.3</v>
      </c>
      <c r="V34" s="201">
        <v>1.93</v>
      </c>
      <c r="W34" s="201">
        <v>5</v>
      </c>
      <c r="X34" s="201">
        <v>19.739999999999998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24.17</v>
      </c>
      <c r="AF34" s="201">
        <v>0</v>
      </c>
      <c r="AG34" s="201">
        <v>0</v>
      </c>
      <c r="AH34" s="201">
        <v>0</v>
      </c>
      <c r="AI34" s="201">
        <v>48.43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34</v>
      </c>
      <c r="AQ34" s="201">
        <v>14.61</v>
      </c>
      <c r="AR34" s="201">
        <v>23.8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87.38</v>
      </c>
      <c r="L35" s="201">
        <v>35</v>
      </c>
      <c r="M35" s="201">
        <v>0</v>
      </c>
      <c r="N35" s="201">
        <v>29.05</v>
      </c>
      <c r="O35" s="201">
        <v>48.77</v>
      </c>
      <c r="P35" s="201">
        <v>56.57</v>
      </c>
      <c r="Q35" s="201">
        <v>3.04</v>
      </c>
      <c r="R35" s="201">
        <v>5.97</v>
      </c>
      <c r="S35" s="201">
        <v>3.85</v>
      </c>
      <c r="T35" s="201">
        <v>0</v>
      </c>
      <c r="U35" s="201">
        <v>232.3</v>
      </c>
      <c r="V35" s="201">
        <v>1.93</v>
      </c>
      <c r="W35" s="201">
        <v>5</v>
      </c>
      <c r="X35" s="201">
        <v>19.739999999999998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24.17</v>
      </c>
      <c r="AF35" s="201">
        <v>0</v>
      </c>
      <c r="AG35" s="201">
        <v>0</v>
      </c>
      <c r="AH35" s="201">
        <v>0</v>
      </c>
      <c r="AI35" s="201">
        <v>48.43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32.75</v>
      </c>
      <c r="AQ35" s="201">
        <v>14.61</v>
      </c>
      <c r="AR35" s="201">
        <v>23.8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87.38</v>
      </c>
      <c r="L36" s="201">
        <v>35</v>
      </c>
      <c r="M36" s="201">
        <v>0</v>
      </c>
      <c r="N36" s="201">
        <v>29.05</v>
      </c>
      <c r="O36" s="201">
        <v>48.77</v>
      </c>
      <c r="P36" s="201">
        <v>56.57</v>
      </c>
      <c r="Q36" s="201">
        <v>3.04</v>
      </c>
      <c r="R36" s="201">
        <v>5.97</v>
      </c>
      <c r="S36" s="201">
        <v>3.85</v>
      </c>
      <c r="T36" s="201">
        <v>0</v>
      </c>
      <c r="U36" s="201">
        <v>232.3</v>
      </c>
      <c r="V36" s="201">
        <v>1.93</v>
      </c>
      <c r="W36" s="201">
        <v>5</v>
      </c>
      <c r="X36" s="201">
        <v>19.739999999999998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24.17</v>
      </c>
      <c r="AF36" s="201">
        <v>0</v>
      </c>
      <c r="AG36" s="201">
        <v>0</v>
      </c>
      <c r="AH36" s="201">
        <v>0</v>
      </c>
      <c r="AI36" s="201">
        <v>48.43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32.75</v>
      </c>
      <c r="AQ36" s="201">
        <v>14.61</v>
      </c>
      <c r="AR36" s="201">
        <v>24.3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87.38</v>
      </c>
      <c r="L37" s="201">
        <v>35</v>
      </c>
      <c r="M37" s="201">
        <v>0</v>
      </c>
      <c r="N37" s="201">
        <v>29.05</v>
      </c>
      <c r="O37" s="201">
        <v>48.77</v>
      </c>
      <c r="P37" s="201">
        <v>38.53</v>
      </c>
      <c r="Q37" s="201">
        <v>3.04</v>
      </c>
      <c r="R37" s="201">
        <v>5.97</v>
      </c>
      <c r="S37" s="201">
        <v>3.85</v>
      </c>
      <c r="T37" s="201">
        <v>0</v>
      </c>
      <c r="U37" s="201">
        <v>232.3</v>
      </c>
      <c r="V37" s="201">
        <v>1.93</v>
      </c>
      <c r="W37" s="201">
        <v>5</v>
      </c>
      <c r="X37" s="201">
        <v>19.739999999999998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24.17</v>
      </c>
      <c r="AF37" s="201">
        <v>0</v>
      </c>
      <c r="AG37" s="201">
        <v>0</v>
      </c>
      <c r="AH37" s="201">
        <v>0</v>
      </c>
      <c r="AI37" s="201">
        <v>48.43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32.75</v>
      </c>
      <c r="AQ37" s="201">
        <v>14.61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87.38</v>
      </c>
      <c r="L38" s="201">
        <v>35</v>
      </c>
      <c r="M38" s="201">
        <v>0</v>
      </c>
      <c r="N38" s="201">
        <v>29.05</v>
      </c>
      <c r="O38" s="201">
        <v>48.77</v>
      </c>
      <c r="P38" s="201">
        <v>38.53</v>
      </c>
      <c r="Q38" s="201">
        <v>3.04</v>
      </c>
      <c r="R38" s="201">
        <v>5.97</v>
      </c>
      <c r="S38" s="201">
        <v>3.85</v>
      </c>
      <c r="T38" s="201">
        <v>0</v>
      </c>
      <c r="U38" s="201">
        <v>232.3</v>
      </c>
      <c r="V38" s="201">
        <v>1.93</v>
      </c>
      <c r="W38" s="201">
        <v>5</v>
      </c>
      <c r="X38" s="201">
        <v>19.739999999999998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24.17</v>
      </c>
      <c r="AF38" s="201">
        <v>0</v>
      </c>
      <c r="AG38" s="201">
        <v>0</v>
      </c>
      <c r="AH38" s="201">
        <v>0</v>
      </c>
      <c r="AI38" s="201">
        <v>48.43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32.75</v>
      </c>
      <c r="AQ38" s="201">
        <v>14.61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87.38</v>
      </c>
      <c r="L39" s="201">
        <v>35</v>
      </c>
      <c r="M39" s="201">
        <v>0</v>
      </c>
      <c r="N39" s="201">
        <v>29.05</v>
      </c>
      <c r="O39" s="201">
        <v>48.77</v>
      </c>
      <c r="P39" s="201">
        <v>48.16</v>
      </c>
      <c r="Q39" s="201">
        <v>3.04</v>
      </c>
      <c r="R39" s="201">
        <v>5.97</v>
      </c>
      <c r="S39" s="201">
        <v>3.85</v>
      </c>
      <c r="T39" s="201">
        <v>0</v>
      </c>
      <c r="U39" s="201">
        <v>232.3</v>
      </c>
      <c r="V39" s="201">
        <v>1.93</v>
      </c>
      <c r="W39" s="201">
        <v>5</v>
      </c>
      <c r="X39" s="201">
        <v>19.739999999999998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24.17</v>
      </c>
      <c r="AF39" s="201">
        <v>0</v>
      </c>
      <c r="AG39" s="201">
        <v>0</v>
      </c>
      <c r="AH39" s="201">
        <v>0</v>
      </c>
      <c r="AI39" s="201">
        <v>48.43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32.75</v>
      </c>
      <c r="AQ39" s="201">
        <v>14.61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87.38</v>
      </c>
      <c r="L40" s="201">
        <v>35</v>
      </c>
      <c r="M40" s="201">
        <v>0</v>
      </c>
      <c r="N40" s="201">
        <v>29.05</v>
      </c>
      <c r="O40" s="201">
        <v>48.77</v>
      </c>
      <c r="P40" s="201">
        <v>48.16</v>
      </c>
      <c r="Q40" s="201">
        <v>3.04</v>
      </c>
      <c r="R40" s="201">
        <v>5.97</v>
      </c>
      <c r="S40" s="201">
        <v>3.85</v>
      </c>
      <c r="T40" s="201">
        <v>0</v>
      </c>
      <c r="U40" s="201">
        <v>232.3</v>
      </c>
      <c r="V40" s="201">
        <v>1.93</v>
      </c>
      <c r="W40" s="201">
        <v>5</v>
      </c>
      <c r="X40" s="201">
        <v>19.739999999999998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24.17</v>
      </c>
      <c r="AF40" s="201">
        <v>0</v>
      </c>
      <c r="AG40" s="201">
        <v>0</v>
      </c>
      <c r="AH40" s="201">
        <v>0</v>
      </c>
      <c r="AI40" s="201">
        <v>48.43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32.75</v>
      </c>
      <c r="AQ40" s="201">
        <v>14.61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87.38</v>
      </c>
      <c r="L41" s="201">
        <v>35</v>
      </c>
      <c r="M41" s="201">
        <v>0</v>
      </c>
      <c r="N41" s="201">
        <v>29.05</v>
      </c>
      <c r="O41" s="201">
        <v>48.77</v>
      </c>
      <c r="P41" s="201">
        <v>38.53</v>
      </c>
      <c r="Q41" s="201">
        <v>3.04</v>
      </c>
      <c r="R41" s="201">
        <v>5.97</v>
      </c>
      <c r="S41" s="201">
        <v>3.85</v>
      </c>
      <c r="T41" s="201">
        <v>0</v>
      </c>
      <c r="U41" s="201">
        <v>232.3</v>
      </c>
      <c r="V41" s="201">
        <v>1.93</v>
      </c>
      <c r="W41" s="201">
        <v>5</v>
      </c>
      <c r="X41" s="201">
        <v>19.739999999999998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24.17</v>
      </c>
      <c r="AF41" s="201">
        <v>0</v>
      </c>
      <c r="AG41" s="201">
        <v>0</v>
      </c>
      <c r="AH41" s="201">
        <v>0</v>
      </c>
      <c r="AI41" s="201">
        <v>48.43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32.75</v>
      </c>
      <c r="AQ41" s="201">
        <v>14.61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87.38</v>
      </c>
      <c r="L42" s="201">
        <v>35</v>
      </c>
      <c r="M42" s="201">
        <v>0</v>
      </c>
      <c r="N42" s="201">
        <v>29.05</v>
      </c>
      <c r="O42" s="201">
        <v>48.77</v>
      </c>
      <c r="P42" s="201">
        <v>38.53</v>
      </c>
      <c r="Q42" s="201">
        <v>3.04</v>
      </c>
      <c r="R42" s="201">
        <v>5.97</v>
      </c>
      <c r="S42" s="201">
        <v>3.85</v>
      </c>
      <c r="T42" s="201">
        <v>0</v>
      </c>
      <c r="U42" s="201">
        <v>232.3</v>
      </c>
      <c r="V42" s="201">
        <v>1.93</v>
      </c>
      <c r="W42" s="201">
        <v>5</v>
      </c>
      <c r="X42" s="201">
        <v>19.739999999999998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24.17</v>
      </c>
      <c r="AF42" s="201">
        <v>0</v>
      </c>
      <c r="AG42" s="201">
        <v>0</v>
      </c>
      <c r="AH42" s="201">
        <v>0</v>
      </c>
      <c r="AI42" s="201">
        <v>48.43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32.75</v>
      </c>
      <c r="AQ42" s="201">
        <v>14.61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87.38</v>
      </c>
      <c r="L43" s="201">
        <v>35</v>
      </c>
      <c r="M43" s="201">
        <v>0</v>
      </c>
      <c r="N43" s="201">
        <v>29.05</v>
      </c>
      <c r="O43" s="201">
        <v>48.77</v>
      </c>
      <c r="P43" s="201">
        <v>32.75</v>
      </c>
      <c r="Q43" s="201">
        <v>3.04</v>
      </c>
      <c r="R43" s="201">
        <v>5.97</v>
      </c>
      <c r="S43" s="201">
        <v>3.85</v>
      </c>
      <c r="T43" s="201">
        <v>0</v>
      </c>
      <c r="U43" s="201">
        <v>232.3</v>
      </c>
      <c r="V43" s="201">
        <v>1.93</v>
      </c>
      <c r="W43" s="201">
        <v>5</v>
      </c>
      <c r="X43" s="201">
        <v>19.739999999999998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24.17</v>
      </c>
      <c r="AF43" s="201">
        <v>0</v>
      </c>
      <c r="AG43" s="201">
        <v>0</v>
      </c>
      <c r="AH43" s="201">
        <v>0</v>
      </c>
      <c r="AI43" s="201">
        <v>48.43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32.75</v>
      </c>
      <c r="AQ43" s="201">
        <v>14.61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87.38</v>
      </c>
      <c r="L44" s="201">
        <v>35</v>
      </c>
      <c r="M44" s="201">
        <v>0</v>
      </c>
      <c r="N44" s="201">
        <v>29.05</v>
      </c>
      <c r="O44" s="201">
        <v>48.77</v>
      </c>
      <c r="P44" s="201">
        <v>32.75</v>
      </c>
      <c r="Q44" s="201">
        <v>3.04</v>
      </c>
      <c r="R44" s="201">
        <v>5.97</v>
      </c>
      <c r="S44" s="201">
        <v>3.85</v>
      </c>
      <c r="T44" s="201">
        <v>0</v>
      </c>
      <c r="U44" s="201">
        <v>232.3</v>
      </c>
      <c r="V44" s="201">
        <v>1.93</v>
      </c>
      <c r="W44" s="201">
        <v>5</v>
      </c>
      <c r="X44" s="201">
        <v>19.739999999999998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24.17</v>
      </c>
      <c r="AF44" s="201">
        <v>0</v>
      </c>
      <c r="AG44" s="201">
        <v>0</v>
      </c>
      <c r="AH44" s="201">
        <v>0</v>
      </c>
      <c r="AI44" s="201">
        <v>48.43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32.75</v>
      </c>
      <c r="AQ44" s="201">
        <v>14.61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87.38</v>
      </c>
      <c r="L45" s="201">
        <v>35</v>
      </c>
      <c r="M45" s="201">
        <v>0</v>
      </c>
      <c r="N45" s="201">
        <v>29.05</v>
      </c>
      <c r="O45" s="201">
        <v>48.77</v>
      </c>
      <c r="P45" s="201">
        <v>32.93</v>
      </c>
      <c r="Q45" s="201">
        <v>3.04</v>
      </c>
      <c r="R45" s="201">
        <v>5.97</v>
      </c>
      <c r="S45" s="201">
        <v>3.85</v>
      </c>
      <c r="T45" s="201">
        <v>0</v>
      </c>
      <c r="U45" s="201">
        <v>232.3</v>
      </c>
      <c r="V45" s="201">
        <v>1.93</v>
      </c>
      <c r="W45" s="201">
        <v>5</v>
      </c>
      <c r="X45" s="201">
        <v>19.739999999999998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24.17</v>
      </c>
      <c r="AF45" s="201">
        <v>0</v>
      </c>
      <c r="AG45" s="201">
        <v>0</v>
      </c>
      <c r="AH45" s="201">
        <v>0</v>
      </c>
      <c r="AI45" s="201">
        <v>48.43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32.75</v>
      </c>
      <c r="AQ45" s="201">
        <v>14.61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87.38</v>
      </c>
      <c r="L46" s="201">
        <v>35</v>
      </c>
      <c r="M46" s="201">
        <v>0</v>
      </c>
      <c r="N46" s="201">
        <v>29.05</v>
      </c>
      <c r="O46" s="201">
        <v>48.77</v>
      </c>
      <c r="P46" s="201">
        <v>32.75</v>
      </c>
      <c r="Q46" s="201">
        <v>3.04</v>
      </c>
      <c r="R46" s="201">
        <v>5.97</v>
      </c>
      <c r="S46" s="201">
        <v>3.85</v>
      </c>
      <c r="T46" s="201">
        <v>0</v>
      </c>
      <c r="U46" s="201">
        <v>232.3</v>
      </c>
      <c r="V46" s="201">
        <v>1.93</v>
      </c>
      <c r="W46" s="201">
        <v>5</v>
      </c>
      <c r="X46" s="201">
        <v>19.739999999999998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24.17</v>
      </c>
      <c r="AF46" s="201">
        <v>0</v>
      </c>
      <c r="AG46" s="201">
        <v>0</v>
      </c>
      <c r="AH46" s="201">
        <v>0</v>
      </c>
      <c r="AI46" s="201">
        <v>48.43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32.75</v>
      </c>
      <c r="AQ46" s="201">
        <v>14.61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87.23</v>
      </c>
      <c r="L47" s="201">
        <v>35</v>
      </c>
      <c r="M47" s="201">
        <v>0</v>
      </c>
      <c r="N47" s="201">
        <v>29.05</v>
      </c>
      <c r="O47" s="201">
        <v>48.77</v>
      </c>
      <c r="P47" s="201">
        <v>43.34</v>
      </c>
      <c r="Q47" s="201">
        <v>2.95</v>
      </c>
      <c r="R47" s="201">
        <v>5.78</v>
      </c>
      <c r="S47" s="201">
        <v>3.85</v>
      </c>
      <c r="T47" s="201">
        <v>0</v>
      </c>
      <c r="U47" s="201">
        <v>232.3</v>
      </c>
      <c r="V47" s="201">
        <v>1.93</v>
      </c>
      <c r="W47" s="201">
        <v>4.82</v>
      </c>
      <c r="X47" s="201">
        <v>19.260000000000002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24.17</v>
      </c>
      <c r="AF47" s="201">
        <v>0</v>
      </c>
      <c r="AG47" s="201">
        <v>0</v>
      </c>
      <c r="AH47" s="201">
        <v>0</v>
      </c>
      <c r="AI47" s="201">
        <v>48.43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32.75</v>
      </c>
      <c r="AQ47" s="201">
        <v>14.61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87.23</v>
      </c>
      <c r="L48" s="201">
        <v>35</v>
      </c>
      <c r="M48" s="201">
        <v>0</v>
      </c>
      <c r="N48" s="201">
        <v>29.05</v>
      </c>
      <c r="O48" s="201">
        <v>48.77</v>
      </c>
      <c r="P48" s="201">
        <v>43.34</v>
      </c>
      <c r="Q48" s="201">
        <v>2.95</v>
      </c>
      <c r="R48" s="201">
        <v>5.78</v>
      </c>
      <c r="S48" s="201">
        <v>3.85</v>
      </c>
      <c r="T48" s="201">
        <v>0</v>
      </c>
      <c r="U48" s="201">
        <v>232.3</v>
      </c>
      <c r="V48" s="201">
        <v>1.93</v>
      </c>
      <c r="W48" s="201">
        <v>4.82</v>
      </c>
      <c r="X48" s="201">
        <v>19.260000000000002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24.17</v>
      </c>
      <c r="AF48" s="201">
        <v>0</v>
      </c>
      <c r="AG48" s="201">
        <v>0</v>
      </c>
      <c r="AH48" s="201">
        <v>0</v>
      </c>
      <c r="AI48" s="201">
        <v>48.43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32.75</v>
      </c>
      <c r="AQ48" s="201">
        <v>14.61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87.23</v>
      </c>
      <c r="L49" s="201">
        <v>35</v>
      </c>
      <c r="M49" s="201">
        <v>0</v>
      </c>
      <c r="N49" s="201">
        <v>29.05</v>
      </c>
      <c r="O49" s="201">
        <v>48.78</v>
      </c>
      <c r="P49" s="201">
        <v>43.34</v>
      </c>
      <c r="Q49" s="201">
        <v>2.95</v>
      </c>
      <c r="R49" s="201">
        <v>5.78</v>
      </c>
      <c r="S49" s="201">
        <v>3.85</v>
      </c>
      <c r="T49" s="201">
        <v>0</v>
      </c>
      <c r="U49" s="201">
        <v>232.3</v>
      </c>
      <c r="V49" s="201">
        <v>1.93</v>
      </c>
      <c r="W49" s="201">
        <v>4.82</v>
      </c>
      <c r="X49" s="201">
        <v>19.260000000000002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24.17</v>
      </c>
      <c r="AF49" s="201">
        <v>0</v>
      </c>
      <c r="AG49" s="201">
        <v>0</v>
      </c>
      <c r="AH49" s="201">
        <v>0</v>
      </c>
      <c r="AI49" s="201">
        <v>48.43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32.75</v>
      </c>
      <c r="AQ49" s="201">
        <v>14.61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87.23</v>
      </c>
      <c r="L50" s="201">
        <v>35</v>
      </c>
      <c r="M50" s="201">
        <v>0</v>
      </c>
      <c r="N50" s="201">
        <v>29.05</v>
      </c>
      <c r="O50" s="201">
        <v>48.78</v>
      </c>
      <c r="P50" s="201">
        <v>33.71</v>
      </c>
      <c r="Q50" s="201">
        <v>2.95</v>
      </c>
      <c r="R50" s="201">
        <v>5.78</v>
      </c>
      <c r="S50" s="201">
        <v>3.85</v>
      </c>
      <c r="T50" s="201">
        <v>0</v>
      </c>
      <c r="U50" s="201">
        <v>232.3</v>
      </c>
      <c r="V50" s="201">
        <v>1.93</v>
      </c>
      <c r="W50" s="201">
        <v>4.82</v>
      </c>
      <c r="X50" s="201">
        <v>19.260000000000002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24.17</v>
      </c>
      <c r="AF50" s="201">
        <v>0</v>
      </c>
      <c r="AG50" s="201">
        <v>0</v>
      </c>
      <c r="AH50" s="201">
        <v>0</v>
      </c>
      <c r="AI50" s="201">
        <v>48.43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32.75</v>
      </c>
      <c r="AQ50" s="201">
        <v>14.61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86.88</v>
      </c>
      <c r="L51" s="201">
        <v>33.68</v>
      </c>
      <c r="M51" s="201">
        <v>0</v>
      </c>
      <c r="N51" s="201">
        <v>15.41</v>
      </c>
      <c r="O51" s="201">
        <v>25.04</v>
      </c>
      <c r="P51" s="201">
        <v>33.71</v>
      </c>
      <c r="Q51" s="201">
        <v>2.89</v>
      </c>
      <c r="R51" s="201">
        <v>5.78</v>
      </c>
      <c r="S51" s="201">
        <v>3.86</v>
      </c>
      <c r="T51" s="201">
        <v>0</v>
      </c>
      <c r="U51" s="201">
        <v>198.59</v>
      </c>
      <c r="V51" s="201">
        <v>1.93</v>
      </c>
      <c r="W51" s="201">
        <v>4.82</v>
      </c>
      <c r="X51" s="201">
        <v>19.260000000000002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24.17</v>
      </c>
      <c r="AF51" s="201">
        <v>0</v>
      </c>
      <c r="AG51" s="201">
        <v>0</v>
      </c>
      <c r="AH51" s="201">
        <v>0</v>
      </c>
      <c r="AI51" s="201">
        <v>48.43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32.75</v>
      </c>
      <c r="AQ51" s="201">
        <v>14.61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86.88</v>
      </c>
      <c r="L52" s="201">
        <v>33.68</v>
      </c>
      <c r="M52" s="201">
        <v>0</v>
      </c>
      <c r="N52" s="201">
        <v>15.41</v>
      </c>
      <c r="O52" s="201">
        <v>25.04</v>
      </c>
      <c r="P52" s="201">
        <v>33.71</v>
      </c>
      <c r="Q52" s="201">
        <v>2.89</v>
      </c>
      <c r="R52" s="201">
        <v>5.78</v>
      </c>
      <c r="S52" s="201">
        <v>3.86</v>
      </c>
      <c r="T52" s="201">
        <v>0</v>
      </c>
      <c r="U52" s="201">
        <v>169.71</v>
      </c>
      <c r="V52" s="201">
        <v>1.93</v>
      </c>
      <c r="W52" s="201">
        <v>4.82</v>
      </c>
      <c r="X52" s="201">
        <v>19.260000000000002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24.17</v>
      </c>
      <c r="AF52" s="201">
        <v>0</v>
      </c>
      <c r="AG52" s="201">
        <v>0</v>
      </c>
      <c r="AH52" s="201">
        <v>0</v>
      </c>
      <c r="AI52" s="201">
        <v>48.43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32.75</v>
      </c>
      <c r="AQ52" s="201">
        <v>14.61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86.88</v>
      </c>
      <c r="L53" s="201">
        <v>33.68</v>
      </c>
      <c r="M53" s="201">
        <v>0</v>
      </c>
      <c r="N53" s="201">
        <v>15.41</v>
      </c>
      <c r="O53" s="201">
        <v>25.04</v>
      </c>
      <c r="P53" s="201">
        <v>33.71</v>
      </c>
      <c r="Q53" s="201">
        <v>2.89</v>
      </c>
      <c r="R53" s="201">
        <v>5.78</v>
      </c>
      <c r="S53" s="201">
        <v>3.86</v>
      </c>
      <c r="T53" s="201">
        <v>0</v>
      </c>
      <c r="U53" s="201">
        <v>146.44</v>
      </c>
      <c r="V53" s="201">
        <v>1.93</v>
      </c>
      <c r="W53" s="201">
        <v>4.82</v>
      </c>
      <c r="X53" s="201">
        <v>19.260000000000002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24.17</v>
      </c>
      <c r="AF53" s="201">
        <v>0</v>
      </c>
      <c r="AG53" s="201">
        <v>0</v>
      </c>
      <c r="AH53" s="201">
        <v>0</v>
      </c>
      <c r="AI53" s="201">
        <v>48.43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32.75</v>
      </c>
      <c r="AQ53" s="201">
        <v>14.61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86.88</v>
      </c>
      <c r="L54" s="201">
        <v>33.68</v>
      </c>
      <c r="M54" s="201">
        <v>0</v>
      </c>
      <c r="N54" s="201">
        <v>15.41</v>
      </c>
      <c r="O54" s="201">
        <v>25.04</v>
      </c>
      <c r="P54" s="201">
        <v>33.71</v>
      </c>
      <c r="Q54" s="201">
        <v>2.89</v>
      </c>
      <c r="R54" s="201">
        <v>5.78</v>
      </c>
      <c r="S54" s="201">
        <v>3.86</v>
      </c>
      <c r="T54" s="201">
        <v>0</v>
      </c>
      <c r="U54" s="201">
        <v>144.47999999999999</v>
      </c>
      <c r="V54" s="201">
        <v>1.93</v>
      </c>
      <c r="W54" s="201">
        <v>4.82</v>
      </c>
      <c r="X54" s="201">
        <v>19.260000000000002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24.17</v>
      </c>
      <c r="AF54" s="201">
        <v>0</v>
      </c>
      <c r="AG54" s="201">
        <v>0</v>
      </c>
      <c r="AH54" s="201">
        <v>0</v>
      </c>
      <c r="AI54" s="201">
        <v>48.43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32.75</v>
      </c>
      <c r="AQ54" s="201">
        <v>14.61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86.88</v>
      </c>
      <c r="L55" s="201">
        <v>33.68</v>
      </c>
      <c r="M55" s="201">
        <v>0</v>
      </c>
      <c r="N55" s="201">
        <v>15.41</v>
      </c>
      <c r="O55" s="201">
        <v>25.04</v>
      </c>
      <c r="P55" s="201">
        <v>33.71</v>
      </c>
      <c r="Q55" s="201">
        <v>2.89</v>
      </c>
      <c r="R55" s="201">
        <v>5.78</v>
      </c>
      <c r="S55" s="201">
        <v>3.86</v>
      </c>
      <c r="T55" s="201">
        <v>0</v>
      </c>
      <c r="U55" s="201">
        <v>144.47999999999999</v>
      </c>
      <c r="V55" s="201">
        <v>1.93</v>
      </c>
      <c r="W55" s="201">
        <v>4.82</v>
      </c>
      <c r="X55" s="201">
        <v>19.260000000000002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24.17</v>
      </c>
      <c r="AF55" s="201">
        <v>0</v>
      </c>
      <c r="AG55" s="201">
        <v>0</v>
      </c>
      <c r="AH55" s="201">
        <v>0</v>
      </c>
      <c r="AI55" s="201">
        <v>48.43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32.75</v>
      </c>
      <c r="AQ55" s="201">
        <v>14.61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86.88</v>
      </c>
      <c r="L56" s="201">
        <v>33.68</v>
      </c>
      <c r="M56" s="201">
        <v>0</v>
      </c>
      <c r="N56" s="201">
        <v>15.41</v>
      </c>
      <c r="O56" s="201">
        <v>25.04</v>
      </c>
      <c r="P56" s="201">
        <v>33.71</v>
      </c>
      <c r="Q56" s="201">
        <v>2.89</v>
      </c>
      <c r="R56" s="201">
        <v>5.78</v>
      </c>
      <c r="S56" s="201">
        <v>3.86</v>
      </c>
      <c r="T56" s="201">
        <v>0</v>
      </c>
      <c r="U56" s="201">
        <v>144.47999999999999</v>
      </c>
      <c r="V56" s="201">
        <v>1.93</v>
      </c>
      <c r="W56" s="201">
        <v>4.82</v>
      </c>
      <c r="X56" s="201">
        <v>19.260000000000002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24.17</v>
      </c>
      <c r="AF56" s="201">
        <v>0</v>
      </c>
      <c r="AG56" s="201">
        <v>0</v>
      </c>
      <c r="AH56" s="201">
        <v>0</v>
      </c>
      <c r="AI56" s="201">
        <v>48.43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32.75</v>
      </c>
      <c r="AQ56" s="201">
        <v>14.61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86.88</v>
      </c>
      <c r="L57" s="201">
        <v>33.71</v>
      </c>
      <c r="M57" s="201">
        <v>0</v>
      </c>
      <c r="N57" s="201">
        <v>15.41</v>
      </c>
      <c r="O57" s="201">
        <v>25.04</v>
      </c>
      <c r="P57" s="201">
        <v>33.71</v>
      </c>
      <c r="Q57" s="201">
        <v>2.89</v>
      </c>
      <c r="R57" s="201">
        <v>5.78</v>
      </c>
      <c r="S57" s="201">
        <v>3.86</v>
      </c>
      <c r="T57" s="201">
        <v>0</v>
      </c>
      <c r="U57" s="201">
        <v>173.38</v>
      </c>
      <c r="V57" s="201">
        <v>1.93</v>
      </c>
      <c r="W57" s="201">
        <v>4.82</v>
      </c>
      <c r="X57" s="201">
        <v>19.260000000000002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48.43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32.75</v>
      </c>
      <c r="AQ57" s="201">
        <v>14.61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86.88</v>
      </c>
      <c r="L58" s="201">
        <v>33.71</v>
      </c>
      <c r="M58" s="201">
        <v>0</v>
      </c>
      <c r="N58" s="201">
        <v>15.41</v>
      </c>
      <c r="O58" s="201">
        <v>25.04</v>
      </c>
      <c r="P58" s="201">
        <v>33.71</v>
      </c>
      <c r="Q58" s="201">
        <v>2.89</v>
      </c>
      <c r="R58" s="201">
        <v>5.78</v>
      </c>
      <c r="S58" s="201">
        <v>3.86</v>
      </c>
      <c r="T58" s="201">
        <v>0</v>
      </c>
      <c r="U58" s="201">
        <v>173.38</v>
      </c>
      <c r="V58" s="201">
        <v>1.93</v>
      </c>
      <c r="W58" s="201">
        <v>4.82</v>
      </c>
      <c r="X58" s="201">
        <v>19.260000000000002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48.43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32.75</v>
      </c>
      <c r="AQ58" s="201">
        <v>14.61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86.88</v>
      </c>
      <c r="L59" s="201">
        <v>33.71</v>
      </c>
      <c r="M59" s="201">
        <v>0</v>
      </c>
      <c r="N59" s="201">
        <v>29.05</v>
      </c>
      <c r="O59" s="201">
        <v>48.77</v>
      </c>
      <c r="P59" s="201">
        <v>33.71</v>
      </c>
      <c r="Q59" s="201">
        <v>2.89</v>
      </c>
      <c r="R59" s="201">
        <v>5.78</v>
      </c>
      <c r="S59" s="201">
        <v>3.86</v>
      </c>
      <c r="T59" s="201">
        <v>0</v>
      </c>
      <c r="U59" s="201">
        <v>199.37</v>
      </c>
      <c r="V59" s="201">
        <v>1.93</v>
      </c>
      <c r="W59" s="201">
        <v>4.82</v>
      </c>
      <c r="X59" s="201">
        <v>17.34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48.43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30.4</v>
      </c>
      <c r="AQ59" s="201">
        <v>14.61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86.88</v>
      </c>
      <c r="L60" s="201">
        <v>33.71</v>
      </c>
      <c r="M60" s="201">
        <v>0</v>
      </c>
      <c r="N60" s="201">
        <v>29.05</v>
      </c>
      <c r="O60" s="201">
        <v>48.77</v>
      </c>
      <c r="P60" s="201">
        <v>33.71</v>
      </c>
      <c r="Q60" s="201">
        <v>2.89</v>
      </c>
      <c r="R60" s="201">
        <v>5.78</v>
      </c>
      <c r="S60" s="201">
        <v>3.86</v>
      </c>
      <c r="T60" s="201">
        <v>0</v>
      </c>
      <c r="U60" s="201">
        <v>214.64</v>
      </c>
      <c r="V60" s="201">
        <v>1.93</v>
      </c>
      <c r="W60" s="201">
        <v>4.82</v>
      </c>
      <c r="X60" s="201">
        <v>17.34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48.43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32.75</v>
      </c>
      <c r="AQ60" s="201">
        <v>11.57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86.88</v>
      </c>
      <c r="L61" s="201">
        <v>33.71</v>
      </c>
      <c r="M61" s="201">
        <v>0</v>
      </c>
      <c r="N61" s="201">
        <v>29.05</v>
      </c>
      <c r="O61" s="201">
        <v>48.77</v>
      </c>
      <c r="P61" s="201">
        <v>33.71</v>
      </c>
      <c r="Q61" s="201">
        <v>2.89</v>
      </c>
      <c r="R61" s="201">
        <v>5.78</v>
      </c>
      <c r="S61" s="201">
        <v>3.86</v>
      </c>
      <c r="T61" s="201">
        <v>0</v>
      </c>
      <c r="U61" s="201">
        <v>227.75</v>
      </c>
      <c r="V61" s="201">
        <v>1.93</v>
      </c>
      <c r="W61" s="201">
        <v>4.82</v>
      </c>
      <c r="X61" s="201">
        <v>17.34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0</v>
      </c>
      <c r="AF61" s="201">
        <v>12.89</v>
      </c>
      <c r="AG61" s="201">
        <v>0</v>
      </c>
      <c r="AH61" s="201">
        <v>0</v>
      </c>
      <c r="AI61" s="201">
        <v>48.43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32.75</v>
      </c>
      <c r="AQ61" s="201">
        <v>11.57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86.88</v>
      </c>
      <c r="L62" s="201">
        <v>33.71</v>
      </c>
      <c r="M62" s="201">
        <v>0</v>
      </c>
      <c r="N62" s="201">
        <v>29.05</v>
      </c>
      <c r="O62" s="201">
        <v>48.77</v>
      </c>
      <c r="P62" s="201">
        <v>33.71</v>
      </c>
      <c r="Q62" s="201">
        <v>2.89</v>
      </c>
      <c r="R62" s="201">
        <v>5.78</v>
      </c>
      <c r="S62" s="201">
        <v>3.86</v>
      </c>
      <c r="T62" s="201">
        <v>0</v>
      </c>
      <c r="U62" s="201">
        <v>232.3</v>
      </c>
      <c r="V62" s="201">
        <v>1.93</v>
      </c>
      <c r="W62" s="201">
        <v>4.82</v>
      </c>
      <c r="X62" s="201">
        <v>17.34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0</v>
      </c>
      <c r="AF62" s="201">
        <v>16.11</v>
      </c>
      <c r="AG62" s="201">
        <v>0</v>
      </c>
      <c r="AH62" s="201">
        <v>0</v>
      </c>
      <c r="AI62" s="201">
        <v>48.43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32.75</v>
      </c>
      <c r="AQ62" s="201">
        <v>11.57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86.69</v>
      </c>
      <c r="L63" s="201">
        <v>33.71</v>
      </c>
      <c r="M63" s="201">
        <v>0</v>
      </c>
      <c r="N63" s="201">
        <v>29.05</v>
      </c>
      <c r="O63" s="201">
        <v>48.77</v>
      </c>
      <c r="P63" s="201">
        <v>56.57</v>
      </c>
      <c r="Q63" s="201">
        <v>2.89</v>
      </c>
      <c r="R63" s="201">
        <v>5.78</v>
      </c>
      <c r="S63" s="201">
        <v>3.85</v>
      </c>
      <c r="T63" s="201">
        <v>0</v>
      </c>
      <c r="U63" s="201">
        <v>232.3</v>
      </c>
      <c r="V63" s="201">
        <v>1.93</v>
      </c>
      <c r="W63" s="201">
        <v>4.82</v>
      </c>
      <c r="X63" s="201">
        <v>17.34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0</v>
      </c>
      <c r="AF63" s="201">
        <v>16.11</v>
      </c>
      <c r="AG63" s="201">
        <v>0</v>
      </c>
      <c r="AH63" s="201">
        <v>0</v>
      </c>
      <c r="AI63" s="201">
        <v>48.43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32.75</v>
      </c>
      <c r="AQ63" s="201">
        <v>11.57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86.69</v>
      </c>
      <c r="L64" s="201">
        <v>33.71</v>
      </c>
      <c r="M64" s="201">
        <v>0</v>
      </c>
      <c r="N64" s="201">
        <v>29.05</v>
      </c>
      <c r="O64" s="201">
        <v>48.77</v>
      </c>
      <c r="P64" s="201">
        <v>56.57</v>
      </c>
      <c r="Q64" s="201">
        <v>2.89</v>
      </c>
      <c r="R64" s="201">
        <v>5.78</v>
      </c>
      <c r="S64" s="201">
        <v>3.85</v>
      </c>
      <c r="T64" s="201">
        <v>0</v>
      </c>
      <c r="U64" s="201">
        <v>232.3</v>
      </c>
      <c r="V64" s="201">
        <v>1.93</v>
      </c>
      <c r="W64" s="201">
        <v>4.82</v>
      </c>
      <c r="X64" s="201">
        <v>17.34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0</v>
      </c>
      <c r="AF64" s="201">
        <v>16.11</v>
      </c>
      <c r="AG64" s="201">
        <v>0</v>
      </c>
      <c r="AH64" s="201">
        <v>0</v>
      </c>
      <c r="AI64" s="201">
        <v>48.43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32.75</v>
      </c>
      <c r="AQ64" s="201">
        <v>11.57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86.69</v>
      </c>
      <c r="L65" s="201">
        <v>33.71</v>
      </c>
      <c r="M65" s="201">
        <v>0</v>
      </c>
      <c r="N65" s="201">
        <v>29.05</v>
      </c>
      <c r="O65" s="201">
        <v>48.77</v>
      </c>
      <c r="P65" s="201">
        <v>33.71</v>
      </c>
      <c r="Q65" s="201">
        <v>2.89</v>
      </c>
      <c r="R65" s="201">
        <v>5.78</v>
      </c>
      <c r="S65" s="201">
        <v>3.85</v>
      </c>
      <c r="T65" s="201">
        <v>0</v>
      </c>
      <c r="U65" s="201">
        <v>232.3</v>
      </c>
      <c r="V65" s="201">
        <v>1.93</v>
      </c>
      <c r="W65" s="201">
        <v>4.82</v>
      </c>
      <c r="X65" s="201">
        <v>17.34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0</v>
      </c>
      <c r="AF65" s="201">
        <v>16.11</v>
      </c>
      <c r="AG65" s="201">
        <v>0</v>
      </c>
      <c r="AH65" s="201">
        <v>0</v>
      </c>
      <c r="AI65" s="201">
        <v>48.43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32.75</v>
      </c>
      <c r="AQ65" s="201">
        <v>11.57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86.69</v>
      </c>
      <c r="L66" s="201">
        <v>33.71</v>
      </c>
      <c r="M66" s="201">
        <v>0</v>
      </c>
      <c r="N66" s="201">
        <v>29.05</v>
      </c>
      <c r="O66" s="201">
        <v>48.77</v>
      </c>
      <c r="P66" s="201">
        <v>33.71</v>
      </c>
      <c r="Q66" s="201">
        <v>2.89</v>
      </c>
      <c r="R66" s="201">
        <v>5.78</v>
      </c>
      <c r="S66" s="201">
        <v>3.85</v>
      </c>
      <c r="T66" s="201">
        <v>0</v>
      </c>
      <c r="U66" s="201">
        <v>232.3</v>
      </c>
      <c r="V66" s="201">
        <v>1.93</v>
      </c>
      <c r="W66" s="201">
        <v>4.82</v>
      </c>
      <c r="X66" s="201">
        <v>17.34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24.17</v>
      </c>
      <c r="AF66" s="201">
        <v>0</v>
      </c>
      <c r="AG66" s="201">
        <v>0</v>
      </c>
      <c r="AH66" s="201">
        <v>0</v>
      </c>
      <c r="AI66" s="201">
        <v>48.43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32.75</v>
      </c>
      <c r="AQ66" s="201">
        <v>11.57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86.69</v>
      </c>
      <c r="L67" s="201">
        <v>33.71</v>
      </c>
      <c r="M67" s="201">
        <v>0</v>
      </c>
      <c r="N67" s="201">
        <v>14.45</v>
      </c>
      <c r="O67" s="201">
        <v>24.08</v>
      </c>
      <c r="P67" s="201">
        <v>33.71</v>
      </c>
      <c r="Q67" s="201">
        <v>2.89</v>
      </c>
      <c r="R67" s="201">
        <v>5.78</v>
      </c>
      <c r="S67" s="201">
        <v>3.85</v>
      </c>
      <c r="T67" s="201">
        <v>0</v>
      </c>
      <c r="U67" s="201">
        <v>232.3</v>
      </c>
      <c r="V67" s="201">
        <v>1.93</v>
      </c>
      <c r="W67" s="201">
        <v>4.82</v>
      </c>
      <c r="X67" s="201">
        <v>17.34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24.17</v>
      </c>
      <c r="AF67" s="201">
        <v>0</v>
      </c>
      <c r="AG67" s="201">
        <v>0</v>
      </c>
      <c r="AH67" s="201">
        <v>0</v>
      </c>
      <c r="AI67" s="201">
        <v>48.43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32.75</v>
      </c>
      <c r="AQ67" s="201">
        <v>11.57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86.69</v>
      </c>
      <c r="L68" s="201">
        <v>33.71</v>
      </c>
      <c r="M68" s="201">
        <v>0</v>
      </c>
      <c r="N68" s="201">
        <v>14.45</v>
      </c>
      <c r="O68" s="201">
        <v>24.08</v>
      </c>
      <c r="P68" s="201">
        <v>33.71</v>
      </c>
      <c r="Q68" s="201">
        <v>2.89</v>
      </c>
      <c r="R68" s="201">
        <v>5.78</v>
      </c>
      <c r="S68" s="201">
        <v>3.85</v>
      </c>
      <c r="T68" s="201">
        <v>0</v>
      </c>
      <c r="U68" s="201">
        <v>232.3</v>
      </c>
      <c r="V68" s="201">
        <v>1.93</v>
      </c>
      <c r="W68" s="201">
        <v>4.82</v>
      </c>
      <c r="X68" s="201">
        <v>17.34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24.17</v>
      </c>
      <c r="AF68" s="201">
        <v>0</v>
      </c>
      <c r="AG68" s="201">
        <v>0</v>
      </c>
      <c r="AH68" s="201">
        <v>0</v>
      </c>
      <c r="AI68" s="201">
        <v>48.43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32.75</v>
      </c>
      <c r="AQ68" s="201">
        <v>11.57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86.69</v>
      </c>
      <c r="L69" s="201">
        <v>33.71</v>
      </c>
      <c r="M69" s="201">
        <v>0</v>
      </c>
      <c r="N69" s="201">
        <v>14.45</v>
      </c>
      <c r="O69" s="201">
        <v>24.08</v>
      </c>
      <c r="P69" s="201">
        <v>33.71</v>
      </c>
      <c r="Q69" s="201">
        <v>2.89</v>
      </c>
      <c r="R69" s="201">
        <v>5.78</v>
      </c>
      <c r="S69" s="201">
        <v>3.85</v>
      </c>
      <c r="T69" s="201">
        <v>0</v>
      </c>
      <c r="U69" s="201">
        <v>232.3</v>
      </c>
      <c r="V69" s="201">
        <v>1.93</v>
      </c>
      <c r="W69" s="201">
        <v>4.82</v>
      </c>
      <c r="X69" s="201">
        <v>17.34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24.17</v>
      </c>
      <c r="AF69" s="201">
        <v>0</v>
      </c>
      <c r="AG69" s="201">
        <v>0</v>
      </c>
      <c r="AH69" s="201">
        <v>0</v>
      </c>
      <c r="AI69" s="201">
        <v>48.43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32.75</v>
      </c>
      <c r="AQ69" s="201">
        <v>11.57</v>
      </c>
      <c r="AR69" s="201">
        <v>23.38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86.69</v>
      </c>
      <c r="L70" s="201">
        <v>33.71</v>
      </c>
      <c r="M70" s="201">
        <v>0</v>
      </c>
      <c r="N70" s="201">
        <v>14.45</v>
      </c>
      <c r="O70" s="201">
        <v>24.08</v>
      </c>
      <c r="P70" s="201">
        <v>33.71</v>
      </c>
      <c r="Q70" s="201">
        <v>2.89</v>
      </c>
      <c r="R70" s="201">
        <v>5.78</v>
      </c>
      <c r="S70" s="201">
        <v>3.85</v>
      </c>
      <c r="T70" s="201">
        <v>0</v>
      </c>
      <c r="U70" s="201">
        <v>232.3</v>
      </c>
      <c r="V70" s="201">
        <v>1.93</v>
      </c>
      <c r="W70" s="201">
        <v>4.82</v>
      </c>
      <c r="X70" s="201">
        <v>17.34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24.17</v>
      </c>
      <c r="AF70" s="201">
        <v>0</v>
      </c>
      <c r="AG70" s="201">
        <v>0</v>
      </c>
      <c r="AH70" s="201">
        <v>0</v>
      </c>
      <c r="AI70" s="201">
        <v>48.43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32.75</v>
      </c>
      <c r="AQ70" s="201">
        <v>11.57</v>
      </c>
      <c r="AR70" s="201">
        <v>20.72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86.69</v>
      </c>
      <c r="L71" s="201">
        <v>33.71</v>
      </c>
      <c r="M71" s="201">
        <v>0</v>
      </c>
      <c r="N71" s="201">
        <v>29.05</v>
      </c>
      <c r="O71" s="201">
        <v>48.77</v>
      </c>
      <c r="P71" s="201">
        <v>33.71</v>
      </c>
      <c r="Q71" s="201">
        <v>2.89</v>
      </c>
      <c r="R71" s="201">
        <v>5.78</v>
      </c>
      <c r="S71" s="201">
        <v>3.85</v>
      </c>
      <c r="T71" s="201">
        <v>0</v>
      </c>
      <c r="U71" s="201">
        <v>232.3</v>
      </c>
      <c r="V71" s="201">
        <v>1.93</v>
      </c>
      <c r="W71" s="201">
        <v>4.82</v>
      </c>
      <c r="X71" s="201">
        <v>17.34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24.17</v>
      </c>
      <c r="AF71" s="201">
        <v>0</v>
      </c>
      <c r="AG71" s="201">
        <v>0</v>
      </c>
      <c r="AH71" s="201">
        <v>0</v>
      </c>
      <c r="AI71" s="201">
        <v>48.43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32.75</v>
      </c>
      <c r="AQ71" s="201">
        <v>11.57</v>
      </c>
      <c r="AR71" s="201">
        <v>19.39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86.69</v>
      </c>
      <c r="L72" s="201">
        <v>33.71</v>
      </c>
      <c r="M72" s="201">
        <v>0</v>
      </c>
      <c r="N72" s="201">
        <v>29.05</v>
      </c>
      <c r="O72" s="201">
        <v>48.77</v>
      </c>
      <c r="P72" s="201">
        <v>38.53</v>
      </c>
      <c r="Q72" s="201">
        <v>2.89</v>
      </c>
      <c r="R72" s="201">
        <v>5.78</v>
      </c>
      <c r="S72" s="201">
        <v>3.85</v>
      </c>
      <c r="T72" s="201">
        <v>0</v>
      </c>
      <c r="U72" s="201">
        <v>232.3</v>
      </c>
      <c r="V72" s="201">
        <v>1.93</v>
      </c>
      <c r="W72" s="201">
        <v>4.82</v>
      </c>
      <c r="X72" s="201">
        <v>17.34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24.17</v>
      </c>
      <c r="AF72" s="201">
        <v>0</v>
      </c>
      <c r="AG72" s="201">
        <v>0</v>
      </c>
      <c r="AH72" s="201">
        <v>0</v>
      </c>
      <c r="AI72" s="201">
        <v>48.43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32.75</v>
      </c>
      <c r="AQ72" s="201">
        <v>11.56</v>
      </c>
      <c r="AR72" s="201">
        <v>17.149999999999999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86.69</v>
      </c>
      <c r="L73" s="201">
        <v>33.71</v>
      </c>
      <c r="M73" s="201">
        <v>0</v>
      </c>
      <c r="N73" s="201">
        <v>29.05</v>
      </c>
      <c r="O73" s="201">
        <v>48.77</v>
      </c>
      <c r="P73" s="201">
        <v>33.71</v>
      </c>
      <c r="Q73" s="201">
        <v>2.89</v>
      </c>
      <c r="R73" s="201">
        <v>5.78</v>
      </c>
      <c r="S73" s="201">
        <v>3.85</v>
      </c>
      <c r="T73" s="201">
        <v>0</v>
      </c>
      <c r="U73" s="201">
        <v>232.3</v>
      </c>
      <c r="V73" s="201">
        <v>1.93</v>
      </c>
      <c r="W73" s="201">
        <v>4.82</v>
      </c>
      <c r="X73" s="201">
        <v>17.34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24.17</v>
      </c>
      <c r="AF73" s="201">
        <v>0</v>
      </c>
      <c r="AG73" s="201">
        <v>0</v>
      </c>
      <c r="AH73" s="201">
        <v>0</v>
      </c>
      <c r="AI73" s="201">
        <v>48.43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32.75</v>
      </c>
      <c r="AQ73" s="201">
        <v>11.57</v>
      </c>
      <c r="AR73" s="201">
        <v>13.45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86.69</v>
      </c>
      <c r="L74" s="201">
        <v>33.71</v>
      </c>
      <c r="M74" s="201">
        <v>0</v>
      </c>
      <c r="N74" s="201">
        <v>29.05</v>
      </c>
      <c r="O74" s="201">
        <v>48.77</v>
      </c>
      <c r="P74" s="201">
        <v>43.34</v>
      </c>
      <c r="Q74" s="201">
        <v>2.89</v>
      </c>
      <c r="R74" s="201">
        <v>5.78</v>
      </c>
      <c r="S74" s="201">
        <v>3.85</v>
      </c>
      <c r="T74" s="201">
        <v>0</v>
      </c>
      <c r="U74" s="201">
        <v>232.3</v>
      </c>
      <c r="V74" s="201">
        <v>1.93</v>
      </c>
      <c r="W74" s="201">
        <v>4.82</v>
      </c>
      <c r="X74" s="201">
        <v>17.34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24.17</v>
      </c>
      <c r="AF74" s="201">
        <v>0</v>
      </c>
      <c r="AG74" s="201">
        <v>0</v>
      </c>
      <c r="AH74" s="201">
        <v>0</v>
      </c>
      <c r="AI74" s="201">
        <v>48.43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32.75</v>
      </c>
      <c r="AQ74" s="201">
        <v>11.57</v>
      </c>
      <c r="AR74" s="201">
        <v>10.46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86.69</v>
      </c>
      <c r="L75" s="201">
        <v>33.71</v>
      </c>
      <c r="M75" s="201">
        <v>0</v>
      </c>
      <c r="N75" s="201">
        <v>29.05</v>
      </c>
      <c r="O75" s="201">
        <v>48.77</v>
      </c>
      <c r="P75" s="201">
        <v>33.71</v>
      </c>
      <c r="Q75" s="201">
        <v>2.89</v>
      </c>
      <c r="R75" s="201">
        <v>5.78</v>
      </c>
      <c r="S75" s="201">
        <v>3.85</v>
      </c>
      <c r="T75" s="201">
        <v>0</v>
      </c>
      <c r="U75" s="201">
        <v>232.3</v>
      </c>
      <c r="V75" s="201">
        <v>1.93</v>
      </c>
      <c r="W75" s="201">
        <v>4.82</v>
      </c>
      <c r="X75" s="201">
        <v>17.34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24.17</v>
      </c>
      <c r="AF75" s="201">
        <v>0</v>
      </c>
      <c r="AG75" s="201">
        <v>0</v>
      </c>
      <c r="AH75" s="201">
        <v>0</v>
      </c>
      <c r="AI75" s="201">
        <v>48.43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32.75</v>
      </c>
      <c r="AQ75" s="201">
        <v>11.57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86.69</v>
      </c>
      <c r="L76" s="201">
        <v>33.71</v>
      </c>
      <c r="M76" s="201">
        <v>0</v>
      </c>
      <c r="N76" s="201">
        <v>29.05</v>
      </c>
      <c r="O76" s="201">
        <v>48.77</v>
      </c>
      <c r="P76" s="201">
        <v>33.71</v>
      </c>
      <c r="Q76" s="201">
        <v>2.89</v>
      </c>
      <c r="R76" s="201">
        <v>5.78</v>
      </c>
      <c r="S76" s="201">
        <v>3.85</v>
      </c>
      <c r="T76" s="201">
        <v>0</v>
      </c>
      <c r="U76" s="201">
        <v>232.3</v>
      </c>
      <c r="V76" s="201">
        <v>1.93</v>
      </c>
      <c r="W76" s="201">
        <v>4.82</v>
      </c>
      <c r="X76" s="201">
        <v>17.34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24.17</v>
      </c>
      <c r="AF76" s="201">
        <v>0</v>
      </c>
      <c r="AG76" s="201">
        <v>0</v>
      </c>
      <c r="AH76" s="201">
        <v>0</v>
      </c>
      <c r="AI76" s="201">
        <v>48.43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32.75</v>
      </c>
      <c r="AQ76" s="201">
        <v>11.57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86.69</v>
      </c>
      <c r="L77" s="201">
        <v>33.71</v>
      </c>
      <c r="M77" s="201">
        <v>0</v>
      </c>
      <c r="N77" s="201">
        <v>29.05</v>
      </c>
      <c r="O77" s="201">
        <v>48.77</v>
      </c>
      <c r="P77" s="201">
        <v>56.57</v>
      </c>
      <c r="Q77" s="201">
        <v>2.89</v>
      </c>
      <c r="R77" s="201">
        <v>5.78</v>
      </c>
      <c r="S77" s="201">
        <v>3.85</v>
      </c>
      <c r="T77" s="201">
        <v>0</v>
      </c>
      <c r="U77" s="201">
        <v>232.3</v>
      </c>
      <c r="V77" s="201">
        <v>1.93</v>
      </c>
      <c r="W77" s="201">
        <v>7.87</v>
      </c>
      <c r="X77" s="201">
        <v>36.28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24.17</v>
      </c>
      <c r="AF77" s="201">
        <v>0</v>
      </c>
      <c r="AG77" s="201">
        <v>0</v>
      </c>
      <c r="AH77" s="201">
        <v>0</v>
      </c>
      <c r="AI77" s="201">
        <v>48.43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32.75</v>
      </c>
      <c r="AQ77" s="201">
        <v>11.57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86.69</v>
      </c>
      <c r="L78" s="201">
        <v>33.71</v>
      </c>
      <c r="M78" s="201">
        <v>0</v>
      </c>
      <c r="N78" s="201">
        <v>29.05</v>
      </c>
      <c r="O78" s="201">
        <v>48.77</v>
      </c>
      <c r="P78" s="201">
        <v>56.57</v>
      </c>
      <c r="Q78" s="201">
        <v>2.89</v>
      </c>
      <c r="R78" s="201">
        <v>5.78</v>
      </c>
      <c r="S78" s="201">
        <v>3.85</v>
      </c>
      <c r="T78" s="201">
        <v>0</v>
      </c>
      <c r="U78" s="201">
        <v>232.3</v>
      </c>
      <c r="V78" s="201">
        <v>1.93</v>
      </c>
      <c r="W78" s="201">
        <v>7.87</v>
      </c>
      <c r="X78" s="201">
        <v>36.28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24.17</v>
      </c>
      <c r="AF78" s="201">
        <v>0</v>
      </c>
      <c r="AG78" s="201">
        <v>0</v>
      </c>
      <c r="AH78" s="201">
        <v>0</v>
      </c>
      <c r="AI78" s="201">
        <v>48.43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32.75</v>
      </c>
      <c r="AQ78" s="201">
        <v>11.57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86.69</v>
      </c>
      <c r="L79" s="201">
        <v>33.71</v>
      </c>
      <c r="M79" s="201">
        <v>0</v>
      </c>
      <c r="N79" s="201">
        <v>29.05</v>
      </c>
      <c r="O79" s="201">
        <v>48.77</v>
      </c>
      <c r="P79" s="201">
        <v>56.57</v>
      </c>
      <c r="Q79" s="201">
        <v>2.89</v>
      </c>
      <c r="R79" s="201">
        <v>5.78</v>
      </c>
      <c r="S79" s="201">
        <v>3.85</v>
      </c>
      <c r="T79" s="201">
        <v>0</v>
      </c>
      <c r="U79" s="201">
        <v>232.3</v>
      </c>
      <c r="V79" s="201">
        <v>1.93</v>
      </c>
      <c r="W79" s="201">
        <v>7.87</v>
      </c>
      <c r="X79" s="201">
        <v>36.28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24.17</v>
      </c>
      <c r="AF79" s="201">
        <v>0</v>
      </c>
      <c r="AG79" s="201">
        <v>0</v>
      </c>
      <c r="AH79" s="201">
        <v>0</v>
      </c>
      <c r="AI79" s="201">
        <v>47.38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32.75</v>
      </c>
      <c r="AQ79" s="201">
        <v>11.57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86.69</v>
      </c>
      <c r="L80" s="201">
        <v>33.71</v>
      </c>
      <c r="M80" s="201">
        <v>0</v>
      </c>
      <c r="N80" s="201">
        <v>29.05</v>
      </c>
      <c r="O80" s="201">
        <v>48.77</v>
      </c>
      <c r="P80" s="201">
        <v>56.57</v>
      </c>
      <c r="Q80" s="201">
        <v>2.89</v>
      </c>
      <c r="R80" s="201">
        <v>5.78</v>
      </c>
      <c r="S80" s="201">
        <v>3.85</v>
      </c>
      <c r="T80" s="201">
        <v>0</v>
      </c>
      <c r="U80" s="201">
        <v>232.3</v>
      </c>
      <c r="V80" s="201">
        <v>1.93</v>
      </c>
      <c r="W80" s="201">
        <v>7.87</v>
      </c>
      <c r="X80" s="201">
        <v>36.28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24</v>
      </c>
      <c r="AF80" s="201">
        <v>0</v>
      </c>
      <c r="AG80" s="201">
        <v>0</v>
      </c>
      <c r="AH80" s="201">
        <v>0</v>
      </c>
      <c r="AI80" s="201">
        <v>47.38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32.75</v>
      </c>
      <c r="AQ80" s="201">
        <v>11.57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86.69</v>
      </c>
      <c r="L81" s="201">
        <v>33.71</v>
      </c>
      <c r="M81" s="201">
        <v>0</v>
      </c>
      <c r="N81" s="201">
        <v>29.05</v>
      </c>
      <c r="O81" s="201">
        <v>48.77</v>
      </c>
      <c r="P81" s="201">
        <v>56.57</v>
      </c>
      <c r="Q81" s="201">
        <v>2.89</v>
      </c>
      <c r="R81" s="201">
        <v>5.78</v>
      </c>
      <c r="S81" s="201">
        <v>3.85</v>
      </c>
      <c r="T81" s="201">
        <v>0</v>
      </c>
      <c r="U81" s="201">
        <v>232.3</v>
      </c>
      <c r="V81" s="201">
        <v>1.93</v>
      </c>
      <c r="W81" s="201">
        <v>7.87</v>
      </c>
      <c r="X81" s="201">
        <v>36.28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24</v>
      </c>
      <c r="AF81" s="201">
        <v>0</v>
      </c>
      <c r="AG81" s="201">
        <v>0</v>
      </c>
      <c r="AH81" s="201">
        <v>0</v>
      </c>
      <c r="AI81" s="201">
        <v>44.07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32.75</v>
      </c>
      <c r="AQ81" s="201">
        <v>11.57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86.69</v>
      </c>
      <c r="L82" s="201">
        <v>33.71</v>
      </c>
      <c r="M82" s="201">
        <v>0</v>
      </c>
      <c r="N82" s="201">
        <v>29.05</v>
      </c>
      <c r="O82" s="201">
        <v>48.77</v>
      </c>
      <c r="P82" s="201">
        <v>56.57</v>
      </c>
      <c r="Q82" s="201">
        <v>2.89</v>
      </c>
      <c r="R82" s="201">
        <v>5.78</v>
      </c>
      <c r="S82" s="201">
        <v>3.85</v>
      </c>
      <c r="T82" s="201">
        <v>0</v>
      </c>
      <c r="U82" s="201">
        <v>232.3</v>
      </c>
      <c r="V82" s="201">
        <v>3.5</v>
      </c>
      <c r="W82" s="201">
        <v>7.87</v>
      </c>
      <c r="X82" s="201">
        <v>36.28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24</v>
      </c>
      <c r="AF82" s="201">
        <v>0</v>
      </c>
      <c r="AG82" s="201">
        <v>0</v>
      </c>
      <c r="AH82" s="201">
        <v>0</v>
      </c>
      <c r="AI82" s="201">
        <v>44.07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68.31</v>
      </c>
      <c r="AQ82" s="201">
        <v>11.57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86.69</v>
      </c>
      <c r="L83" s="201">
        <v>33.71</v>
      </c>
      <c r="M83" s="201">
        <v>0</v>
      </c>
      <c r="N83" s="201">
        <v>29.05</v>
      </c>
      <c r="O83" s="201">
        <v>48.77</v>
      </c>
      <c r="P83" s="201">
        <v>56.57</v>
      </c>
      <c r="Q83" s="201">
        <v>5.03</v>
      </c>
      <c r="R83" s="201">
        <v>9.75</v>
      </c>
      <c r="S83" s="201">
        <v>6.39</v>
      </c>
      <c r="T83" s="201">
        <v>0</v>
      </c>
      <c r="U83" s="201">
        <v>232.3</v>
      </c>
      <c r="V83" s="201">
        <v>3.5</v>
      </c>
      <c r="W83" s="201">
        <v>7.87</v>
      </c>
      <c r="X83" s="201">
        <v>36.28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24</v>
      </c>
      <c r="AF83" s="201">
        <v>0</v>
      </c>
      <c r="AG83" s="201">
        <v>0</v>
      </c>
      <c r="AH83" s="201">
        <v>0</v>
      </c>
      <c r="AI83" s="201">
        <v>44.07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68.31</v>
      </c>
      <c r="AQ83" s="201">
        <v>22.07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86.69</v>
      </c>
      <c r="L84" s="201">
        <v>33.71</v>
      </c>
      <c r="M84" s="201">
        <v>0</v>
      </c>
      <c r="N84" s="201">
        <v>29.05</v>
      </c>
      <c r="O84" s="201">
        <v>48.77</v>
      </c>
      <c r="P84" s="201">
        <v>56.57</v>
      </c>
      <c r="Q84" s="201">
        <v>5.03</v>
      </c>
      <c r="R84" s="201">
        <v>10.37</v>
      </c>
      <c r="S84" s="201">
        <v>6.45</v>
      </c>
      <c r="T84" s="201">
        <v>0</v>
      </c>
      <c r="U84" s="201">
        <v>232.3</v>
      </c>
      <c r="V84" s="201">
        <v>3.5</v>
      </c>
      <c r="W84" s="201">
        <v>7.87</v>
      </c>
      <c r="X84" s="201">
        <v>36.28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24</v>
      </c>
      <c r="AF84" s="201">
        <v>0</v>
      </c>
      <c r="AG84" s="201">
        <v>0</v>
      </c>
      <c r="AH84" s="201">
        <v>0</v>
      </c>
      <c r="AI84" s="201">
        <v>44.07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68.31</v>
      </c>
      <c r="AQ84" s="201">
        <v>22.07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86.69</v>
      </c>
      <c r="L85" s="201">
        <v>33.71</v>
      </c>
      <c r="M85" s="201">
        <v>0</v>
      </c>
      <c r="N85" s="201">
        <v>29.05</v>
      </c>
      <c r="O85" s="201">
        <v>48.77</v>
      </c>
      <c r="P85" s="201">
        <v>57.75</v>
      </c>
      <c r="Q85" s="201">
        <v>5.03</v>
      </c>
      <c r="R85" s="201">
        <v>10.37</v>
      </c>
      <c r="S85" s="201">
        <v>6.45</v>
      </c>
      <c r="T85" s="201">
        <v>0</v>
      </c>
      <c r="U85" s="201">
        <v>232.3</v>
      </c>
      <c r="V85" s="201">
        <v>3.5</v>
      </c>
      <c r="W85" s="201">
        <v>7.87</v>
      </c>
      <c r="X85" s="201">
        <v>36.28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24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68.31</v>
      </c>
      <c r="AQ85" s="201">
        <v>22.07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86.69</v>
      </c>
      <c r="L86" s="201">
        <v>33.71</v>
      </c>
      <c r="M86" s="201">
        <v>0</v>
      </c>
      <c r="N86" s="201">
        <v>29.05</v>
      </c>
      <c r="O86" s="201">
        <v>48.77</v>
      </c>
      <c r="P86" s="201">
        <v>57.75</v>
      </c>
      <c r="Q86" s="201">
        <v>5.03</v>
      </c>
      <c r="R86" s="201">
        <v>10.37</v>
      </c>
      <c r="S86" s="201">
        <v>6.45</v>
      </c>
      <c r="T86" s="201">
        <v>0</v>
      </c>
      <c r="U86" s="201">
        <v>232.3</v>
      </c>
      <c r="V86" s="201">
        <v>3.5</v>
      </c>
      <c r="W86" s="201">
        <v>7.87</v>
      </c>
      <c r="X86" s="201">
        <v>36.28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68.31</v>
      </c>
      <c r="AQ86" s="201">
        <v>22.07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157.6</v>
      </c>
      <c r="L87" s="201">
        <v>62.98</v>
      </c>
      <c r="M87" s="201">
        <v>0</v>
      </c>
      <c r="N87" s="201">
        <v>29.05</v>
      </c>
      <c r="O87" s="201">
        <v>48.77</v>
      </c>
      <c r="P87" s="201">
        <v>57.75</v>
      </c>
      <c r="Q87" s="201">
        <v>5.03</v>
      </c>
      <c r="R87" s="201">
        <v>10.23</v>
      </c>
      <c r="S87" s="201">
        <v>6.45</v>
      </c>
      <c r="T87" s="201">
        <v>0</v>
      </c>
      <c r="U87" s="201">
        <v>232.3</v>
      </c>
      <c r="V87" s="201">
        <v>3.5</v>
      </c>
      <c r="W87" s="201">
        <v>7.87</v>
      </c>
      <c r="X87" s="201">
        <v>36.28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68.31</v>
      </c>
      <c r="AQ87" s="201">
        <v>22.07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158.06</v>
      </c>
      <c r="L88" s="201">
        <v>62.98</v>
      </c>
      <c r="M88" s="201">
        <v>0</v>
      </c>
      <c r="N88" s="201">
        <v>29.05</v>
      </c>
      <c r="O88" s="201">
        <v>48.77</v>
      </c>
      <c r="P88" s="201">
        <v>57.75</v>
      </c>
      <c r="Q88" s="201">
        <v>5.03</v>
      </c>
      <c r="R88" s="201">
        <v>10.23</v>
      </c>
      <c r="S88" s="201">
        <v>6.45</v>
      </c>
      <c r="T88" s="201">
        <v>0</v>
      </c>
      <c r="U88" s="201">
        <v>232.3</v>
      </c>
      <c r="V88" s="201">
        <v>3.5</v>
      </c>
      <c r="W88" s="201">
        <v>7.87</v>
      </c>
      <c r="X88" s="201">
        <v>36.28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45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68.31</v>
      </c>
      <c r="AQ88" s="201">
        <v>22.07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158.06</v>
      </c>
      <c r="L89" s="201">
        <v>62.98</v>
      </c>
      <c r="M89" s="201">
        <v>0</v>
      </c>
      <c r="N89" s="201">
        <v>29.05</v>
      </c>
      <c r="O89" s="201">
        <v>48.77</v>
      </c>
      <c r="P89" s="201">
        <v>56.57</v>
      </c>
      <c r="Q89" s="201">
        <v>5.03</v>
      </c>
      <c r="R89" s="201">
        <v>10.23</v>
      </c>
      <c r="S89" s="201">
        <v>6.45</v>
      </c>
      <c r="T89" s="201">
        <v>0</v>
      </c>
      <c r="U89" s="201">
        <v>232.3</v>
      </c>
      <c r="V89" s="201">
        <v>3.5</v>
      </c>
      <c r="W89" s="201">
        <v>7.87</v>
      </c>
      <c r="X89" s="201">
        <v>36.28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45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68.31</v>
      </c>
      <c r="AQ89" s="201">
        <v>22.07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158.06</v>
      </c>
      <c r="L90" s="201">
        <v>62.98</v>
      </c>
      <c r="M90" s="201">
        <v>0</v>
      </c>
      <c r="N90" s="201">
        <v>29.05</v>
      </c>
      <c r="O90" s="201">
        <v>48.77</v>
      </c>
      <c r="P90" s="201">
        <v>56.57</v>
      </c>
      <c r="Q90" s="201">
        <v>5.03</v>
      </c>
      <c r="R90" s="201">
        <v>10.23</v>
      </c>
      <c r="S90" s="201">
        <v>6.45</v>
      </c>
      <c r="T90" s="201">
        <v>0</v>
      </c>
      <c r="U90" s="201">
        <v>232.3</v>
      </c>
      <c r="V90" s="201">
        <v>3.5</v>
      </c>
      <c r="W90" s="201">
        <v>7.87</v>
      </c>
      <c r="X90" s="201">
        <v>36.28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45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68.31</v>
      </c>
      <c r="AQ90" s="201">
        <v>22.07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158.13</v>
      </c>
      <c r="L91" s="201">
        <v>62.98</v>
      </c>
      <c r="M91" s="201">
        <v>0</v>
      </c>
      <c r="N91" s="201">
        <v>29.05</v>
      </c>
      <c r="O91" s="201">
        <v>48.77</v>
      </c>
      <c r="P91" s="201">
        <v>56.57</v>
      </c>
      <c r="Q91" s="201">
        <v>5.03</v>
      </c>
      <c r="R91" s="201">
        <v>10.23</v>
      </c>
      <c r="S91" s="201">
        <v>6.45</v>
      </c>
      <c r="T91" s="201">
        <v>0</v>
      </c>
      <c r="U91" s="201">
        <v>232.3</v>
      </c>
      <c r="V91" s="201">
        <v>3.5</v>
      </c>
      <c r="W91" s="201">
        <v>7.87</v>
      </c>
      <c r="X91" s="201">
        <v>36.28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45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68.31</v>
      </c>
      <c r="AQ91" s="201">
        <v>22.07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158.13</v>
      </c>
      <c r="L92" s="201">
        <v>62.98</v>
      </c>
      <c r="M92" s="201">
        <v>0</v>
      </c>
      <c r="N92" s="201">
        <v>29.05</v>
      </c>
      <c r="O92" s="201">
        <v>48.77</v>
      </c>
      <c r="P92" s="201">
        <v>56.57</v>
      </c>
      <c r="Q92" s="201">
        <v>5.03</v>
      </c>
      <c r="R92" s="201">
        <v>10.23</v>
      </c>
      <c r="S92" s="201">
        <v>6.45</v>
      </c>
      <c r="T92" s="201">
        <v>0</v>
      </c>
      <c r="U92" s="201">
        <v>232.3</v>
      </c>
      <c r="V92" s="201">
        <v>3.5</v>
      </c>
      <c r="W92" s="201">
        <v>7.87</v>
      </c>
      <c r="X92" s="201">
        <v>36.28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45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68.31</v>
      </c>
      <c r="AQ92" s="201">
        <v>22.07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86.92</v>
      </c>
      <c r="L93" s="201">
        <v>33.71</v>
      </c>
      <c r="M93" s="201">
        <v>0</v>
      </c>
      <c r="N93" s="201">
        <v>29.05</v>
      </c>
      <c r="O93" s="201">
        <v>48.77</v>
      </c>
      <c r="P93" s="201">
        <v>56.57</v>
      </c>
      <c r="Q93" s="201">
        <v>2.89</v>
      </c>
      <c r="R93" s="201">
        <v>5.78</v>
      </c>
      <c r="S93" s="201">
        <v>3.85</v>
      </c>
      <c r="T93" s="201">
        <v>0</v>
      </c>
      <c r="U93" s="201">
        <v>232.3</v>
      </c>
      <c r="V93" s="201">
        <v>3.5</v>
      </c>
      <c r="W93" s="201">
        <v>7.87</v>
      </c>
      <c r="X93" s="201">
        <v>36.28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45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68.31</v>
      </c>
      <c r="AQ93" s="201">
        <v>22.07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86.69</v>
      </c>
      <c r="L94" s="201">
        <v>33.71</v>
      </c>
      <c r="M94" s="201">
        <v>0</v>
      </c>
      <c r="N94" s="201">
        <v>29.05</v>
      </c>
      <c r="O94" s="201">
        <v>48.77</v>
      </c>
      <c r="P94" s="201">
        <v>56.57</v>
      </c>
      <c r="Q94" s="201">
        <v>2.89</v>
      </c>
      <c r="R94" s="201">
        <v>5.78</v>
      </c>
      <c r="S94" s="201">
        <v>3.85</v>
      </c>
      <c r="T94" s="201">
        <v>0</v>
      </c>
      <c r="U94" s="201">
        <v>232.3</v>
      </c>
      <c r="V94" s="201">
        <v>3.5</v>
      </c>
      <c r="W94" s="201">
        <v>7.87</v>
      </c>
      <c r="X94" s="201">
        <v>36.28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45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68.31</v>
      </c>
      <c r="AQ94" s="201">
        <v>22.07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86.69</v>
      </c>
      <c r="L95" s="201">
        <v>33.71</v>
      </c>
      <c r="M95" s="201">
        <v>0</v>
      </c>
      <c r="N95" s="201">
        <v>29.05</v>
      </c>
      <c r="O95" s="201">
        <v>48.77</v>
      </c>
      <c r="P95" s="201">
        <v>56.57</v>
      </c>
      <c r="Q95" s="201">
        <v>5.03</v>
      </c>
      <c r="R95" s="201">
        <v>10.37</v>
      </c>
      <c r="S95" s="201">
        <v>6.45</v>
      </c>
      <c r="T95" s="201">
        <v>0</v>
      </c>
      <c r="U95" s="201">
        <v>238.59</v>
      </c>
      <c r="V95" s="201">
        <v>3.5</v>
      </c>
      <c r="W95" s="201">
        <v>7.87</v>
      </c>
      <c r="X95" s="201">
        <v>34.130000000000003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45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68.31</v>
      </c>
      <c r="AQ95" s="201">
        <v>14.67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86.69</v>
      </c>
      <c r="L96" s="201">
        <v>33.71</v>
      </c>
      <c r="M96" s="201">
        <v>0</v>
      </c>
      <c r="N96" s="201">
        <v>29.05</v>
      </c>
      <c r="O96" s="201">
        <v>48.77</v>
      </c>
      <c r="P96" s="201">
        <v>56.57</v>
      </c>
      <c r="Q96" s="201">
        <v>5.03</v>
      </c>
      <c r="R96" s="201">
        <v>10.37</v>
      </c>
      <c r="S96" s="201">
        <v>6.45</v>
      </c>
      <c r="T96" s="201">
        <v>0</v>
      </c>
      <c r="U96" s="201">
        <v>249.41</v>
      </c>
      <c r="V96" s="201">
        <v>3.5</v>
      </c>
      <c r="W96" s="201">
        <v>7.87</v>
      </c>
      <c r="X96" s="201">
        <v>34.130000000000003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45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68.31</v>
      </c>
      <c r="AQ96" s="201">
        <v>14.67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86.69</v>
      </c>
      <c r="L97" s="201">
        <v>33.71</v>
      </c>
      <c r="M97" s="201">
        <v>0</v>
      </c>
      <c r="N97" s="201">
        <v>29.05</v>
      </c>
      <c r="O97" s="201">
        <v>48.77</v>
      </c>
      <c r="P97" s="201">
        <v>56.57</v>
      </c>
      <c r="Q97" s="201">
        <v>5.03</v>
      </c>
      <c r="R97" s="201">
        <v>10.37</v>
      </c>
      <c r="S97" s="201">
        <v>6.45</v>
      </c>
      <c r="T97" s="201">
        <v>0</v>
      </c>
      <c r="U97" s="201">
        <v>255.84</v>
      </c>
      <c r="V97" s="201">
        <v>3.5</v>
      </c>
      <c r="W97" s="201">
        <v>7.87</v>
      </c>
      <c r="X97" s="201">
        <v>34.130000000000003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45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68.31</v>
      </c>
      <c r="AQ97" s="201">
        <v>22.07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86.69</v>
      </c>
      <c r="L98" s="201">
        <v>33.71</v>
      </c>
      <c r="M98" s="201">
        <v>0</v>
      </c>
      <c r="N98" s="201">
        <v>29.05</v>
      </c>
      <c r="O98" s="201">
        <v>48.77</v>
      </c>
      <c r="P98" s="201">
        <v>56.57</v>
      </c>
      <c r="Q98" s="201">
        <v>5.03</v>
      </c>
      <c r="R98" s="201">
        <v>10.37</v>
      </c>
      <c r="S98" s="201">
        <v>6.45</v>
      </c>
      <c r="T98" s="201">
        <v>0</v>
      </c>
      <c r="U98" s="201">
        <v>259.57</v>
      </c>
      <c r="V98" s="201">
        <v>3.5</v>
      </c>
      <c r="W98" s="201">
        <v>7.87</v>
      </c>
      <c r="X98" s="201">
        <v>34.130000000000003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45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68.31</v>
      </c>
      <c r="AQ98" s="201">
        <v>22.07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2.219314999999999</v>
      </c>
      <c r="L99">
        <f t="shared" si="0"/>
        <v>0.86557000000000039</v>
      </c>
      <c r="M99">
        <f t="shared" si="0"/>
        <v>0</v>
      </c>
      <c r="N99">
        <f t="shared" si="0"/>
        <v>0.65532000000000057</v>
      </c>
      <c r="O99">
        <f t="shared" si="0"/>
        <v>1.0983350000000005</v>
      </c>
      <c r="P99">
        <f t="shared" si="0"/>
        <v>1.176555</v>
      </c>
      <c r="Q99">
        <f t="shared" si="0"/>
        <v>7.8879999999999825E-2</v>
      </c>
      <c r="R99">
        <f t="shared" si="0"/>
        <v>0.15791499999999981</v>
      </c>
      <c r="S99">
        <f t="shared" si="0"/>
        <v>9.9590000000000026E-2</v>
      </c>
      <c r="T99">
        <f t="shared" si="0"/>
        <v>0</v>
      </c>
      <c r="U99">
        <f t="shared" si="0"/>
        <v>5.4391024999999926</v>
      </c>
      <c r="V99">
        <f t="shared" si="0"/>
        <v>5.5717500000000079E-2</v>
      </c>
      <c r="W99">
        <f t="shared" si="0"/>
        <v>0.14981499999999998</v>
      </c>
      <c r="X99">
        <f t="shared" si="0"/>
        <v>0.6426400000000001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0.5248900000000003</v>
      </c>
      <c r="AF99">
        <f t="shared" si="0"/>
        <v>1.9332499999999999E-2</v>
      </c>
      <c r="AG99">
        <f t="shared" si="0"/>
        <v>0</v>
      </c>
      <c r="AH99">
        <f t="shared" si="0"/>
        <v>0</v>
      </c>
      <c r="AI99">
        <f t="shared" si="0"/>
        <v>1.1454299999999988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0.98496999999999979</v>
      </c>
      <c r="AQ99">
        <f t="shared" si="0"/>
        <v>0.36349249999999994</v>
      </c>
      <c r="AR99">
        <f t="shared" si="0"/>
        <v>0.28345749999999992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9.33</v>
      </c>
      <c r="L3" s="201">
        <v>329.51</v>
      </c>
      <c r="M3" s="201">
        <v>22.75</v>
      </c>
      <c r="N3" s="201">
        <v>35.1</v>
      </c>
      <c r="O3" s="201">
        <v>0</v>
      </c>
      <c r="P3" s="201">
        <v>36.35</v>
      </c>
      <c r="Q3" s="201">
        <v>6.08</v>
      </c>
      <c r="R3" s="201">
        <v>12.53</v>
      </c>
      <c r="S3" s="201">
        <v>0</v>
      </c>
      <c r="T3" s="201">
        <v>0</v>
      </c>
      <c r="U3" s="201">
        <v>51.03</v>
      </c>
      <c r="V3" s="201">
        <v>4.2300000000000004</v>
      </c>
      <c r="W3" s="201">
        <v>9.51</v>
      </c>
      <c r="X3" s="201">
        <v>43.82</v>
      </c>
      <c r="Y3" s="201">
        <v>0</v>
      </c>
      <c r="Z3">
        <v>0</v>
      </c>
      <c r="AA3" s="201">
        <v>9.6</v>
      </c>
      <c r="AB3" s="201">
        <v>0</v>
      </c>
      <c r="AC3" s="201">
        <v>0</v>
      </c>
      <c r="AD3" s="201">
        <v>0</v>
      </c>
      <c r="AE3" s="201">
        <v>29</v>
      </c>
      <c r="AF3" s="201">
        <v>0</v>
      </c>
      <c r="AG3" s="201">
        <v>0</v>
      </c>
      <c r="AH3" s="201">
        <v>0</v>
      </c>
      <c r="AI3" s="201">
        <v>58.53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69.3</v>
      </c>
      <c r="AQ3" s="201">
        <v>26.65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9.33</v>
      </c>
      <c r="L4" s="201">
        <v>317.38</v>
      </c>
      <c r="M4" s="201">
        <v>22.75</v>
      </c>
      <c r="N4" s="201">
        <v>35.1</v>
      </c>
      <c r="O4" s="201">
        <v>0</v>
      </c>
      <c r="P4" s="201">
        <v>36.35</v>
      </c>
      <c r="Q4" s="201">
        <v>6.08</v>
      </c>
      <c r="R4" s="201">
        <v>12.53</v>
      </c>
      <c r="S4" s="201">
        <v>0</v>
      </c>
      <c r="T4" s="201">
        <v>0</v>
      </c>
      <c r="U4" s="201">
        <v>51.03</v>
      </c>
      <c r="V4" s="201">
        <v>4.2300000000000004</v>
      </c>
      <c r="W4" s="201">
        <v>9.51</v>
      </c>
      <c r="X4" s="201">
        <v>43.82</v>
      </c>
      <c r="Y4" s="201">
        <v>0</v>
      </c>
      <c r="Z4">
        <v>0</v>
      </c>
      <c r="AA4" s="201">
        <v>9.6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58.53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69.3</v>
      </c>
      <c r="AQ4" s="201">
        <v>26.65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9.1199999999999992</v>
      </c>
      <c r="L5" s="201">
        <v>269.7</v>
      </c>
      <c r="M5" s="201">
        <v>22.75</v>
      </c>
      <c r="N5" s="201">
        <v>35.1</v>
      </c>
      <c r="O5" s="201">
        <v>0</v>
      </c>
      <c r="P5" s="201">
        <v>36.35</v>
      </c>
      <c r="Q5" s="201">
        <v>6.08</v>
      </c>
      <c r="R5" s="201">
        <v>12.53</v>
      </c>
      <c r="S5" s="201">
        <v>0</v>
      </c>
      <c r="T5" s="201">
        <v>0</v>
      </c>
      <c r="U5" s="201">
        <v>51.03</v>
      </c>
      <c r="V5" s="201">
        <v>4.2300000000000004</v>
      </c>
      <c r="W5" s="201">
        <v>9.51</v>
      </c>
      <c r="X5" s="201">
        <v>43.82</v>
      </c>
      <c r="Y5" s="201">
        <v>0</v>
      </c>
      <c r="Z5">
        <v>0</v>
      </c>
      <c r="AA5" s="201">
        <v>9.6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58.53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75.08</v>
      </c>
      <c r="AQ5" s="201">
        <v>26.65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8.99</v>
      </c>
      <c r="L6" s="201">
        <v>223.46</v>
      </c>
      <c r="M6" s="201">
        <v>22.75</v>
      </c>
      <c r="N6" s="201">
        <v>35.1</v>
      </c>
      <c r="O6" s="201">
        <v>0</v>
      </c>
      <c r="P6" s="201">
        <v>36.35</v>
      </c>
      <c r="Q6" s="201">
        <v>6.08</v>
      </c>
      <c r="R6" s="201">
        <v>12.53</v>
      </c>
      <c r="S6" s="201">
        <v>0</v>
      </c>
      <c r="T6" s="201">
        <v>0</v>
      </c>
      <c r="U6" s="201">
        <v>51.03</v>
      </c>
      <c r="V6" s="201">
        <v>4.2300000000000004</v>
      </c>
      <c r="W6" s="201">
        <v>9.51</v>
      </c>
      <c r="X6" s="201">
        <v>43.82</v>
      </c>
      <c r="Y6" s="201">
        <v>0</v>
      </c>
      <c r="Z6">
        <v>0</v>
      </c>
      <c r="AA6" s="201">
        <v>9.6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58.53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75.08</v>
      </c>
      <c r="AQ6" s="201">
        <v>26.65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8.99</v>
      </c>
      <c r="L7" s="201">
        <v>223.46</v>
      </c>
      <c r="M7" s="201">
        <v>22.75</v>
      </c>
      <c r="N7" s="201">
        <v>35.1</v>
      </c>
      <c r="O7" s="201">
        <v>0</v>
      </c>
      <c r="P7" s="201">
        <v>36.35</v>
      </c>
      <c r="Q7" s="201">
        <v>6.08</v>
      </c>
      <c r="R7" s="201">
        <v>12.53</v>
      </c>
      <c r="S7" s="201">
        <v>0</v>
      </c>
      <c r="T7" s="201">
        <v>0</v>
      </c>
      <c r="U7" s="201">
        <v>51.03</v>
      </c>
      <c r="V7" s="201">
        <v>4.2300000000000004</v>
      </c>
      <c r="W7" s="201">
        <v>9.51</v>
      </c>
      <c r="X7" s="201">
        <v>43.82</v>
      </c>
      <c r="Y7" s="201">
        <v>0</v>
      </c>
      <c r="Z7">
        <v>0</v>
      </c>
      <c r="AA7" s="201">
        <v>9.6</v>
      </c>
      <c r="AB7" s="201">
        <v>0</v>
      </c>
      <c r="AC7" s="201">
        <v>0</v>
      </c>
      <c r="AD7" s="201">
        <v>0</v>
      </c>
      <c r="AE7" s="201">
        <v>29</v>
      </c>
      <c r="AF7" s="201">
        <v>0</v>
      </c>
      <c r="AG7" s="201">
        <v>0</v>
      </c>
      <c r="AH7" s="201">
        <v>0</v>
      </c>
      <c r="AI7" s="201">
        <v>58.53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75.08</v>
      </c>
      <c r="AQ7" s="201">
        <v>26.65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8.99</v>
      </c>
      <c r="L8" s="201">
        <v>192.64</v>
      </c>
      <c r="M8" s="201">
        <v>22.75</v>
      </c>
      <c r="N8" s="201">
        <v>35.1</v>
      </c>
      <c r="O8" s="201">
        <v>0</v>
      </c>
      <c r="P8" s="201">
        <v>36.35</v>
      </c>
      <c r="Q8" s="201">
        <v>6.08</v>
      </c>
      <c r="R8" s="201">
        <v>12.53</v>
      </c>
      <c r="S8" s="201">
        <v>0</v>
      </c>
      <c r="T8" s="201">
        <v>0</v>
      </c>
      <c r="U8" s="201">
        <v>51.03</v>
      </c>
      <c r="V8" s="201">
        <v>4.2300000000000004</v>
      </c>
      <c r="W8" s="201">
        <v>9.51</v>
      </c>
      <c r="X8" s="201">
        <v>43.82</v>
      </c>
      <c r="Y8" s="201">
        <v>0</v>
      </c>
      <c r="Z8">
        <v>0</v>
      </c>
      <c r="AA8" s="201">
        <v>9.6</v>
      </c>
      <c r="AB8" s="201">
        <v>0</v>
      </c>
      <c r="AC8" s="201">
        <v>0</v>
      </c>
      <c r="AD8" s="201">
        <v>0</v>
      </c>
      <c r="AE8" s="201">
        <v>29</v>
      </c>
      <c r="AF8" s="201">
        <v>0</v>
      </c>
      <c r="AG8" s="201">
        <v>0</v>
      </c>
      <c r="AH8" s="201">
        <v>0</v>
      </c>
      <c r="AI8" s="201">
        <v>58.53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75.08</v>
      </c>
      <c r="AQ8" s="201">
        <v>27.67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8.99</v>
      </c>
      <c r="L9" s="201">
        <v>173.38</v>
      </c>
      <c r="M9" s="201">
        <v>22.75</v>
      </c>
      <c r="N9" s="201">
        <v>35.1</v>
      </c>
      <c r="O9" s="201">
        <v>0</v>
      </c>
      <c r="P9" s="201">
        <v>36.35</v>
      </c>
      <c r="Q9" s="201">
        <v>6.08</v>
      </c>
      <c r="R9" s="201">
        <v>12.53</v>
      </c>
      <c r="S9" s="201">
        <v>0</v>
      </c>
      <c r="T9" s="201">
        <v>0</v>
      </c>
      <c r="U9" s="201">
        <v>51.03</v>
      </c>
      <c r="V9" s="201">
        <v>4.2300000000000004</v>
      </c>
      <c r="W9" s="201">
        <v>9.51</v>
      </c>
      <c r="X9" s="201">
        <v>43.82</v>
      </c>
      <c r="Y9" s="201">
        <v>0</v>
      </c>
      <c r="Z9">
        <v>0</v>
      </c>
      <c r="AA9" s="201">
        <v>9.6</v>
      </c>
      <c r="AB9" s="201">
        <v>0</v>
      </c>
      <c r="AC9" s="201">
        <v>0</v>
      </c>
      <c r="AD9" s="201">
        <v>0</v>
      </c>
      <c r="AE9" s="201">
        <v>29</v>
      </c>
      <c r="AF9" s="201">
        <v>0</v>
      </c>
      <c r="AG9" s="201">
        <v>0</v>
      </c>
      <c r="AH9" s="201">
        <v>0</v>
      </c>
      <c r="AI9" s="201">
        <v>58.53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75.08</v>
      </c>
      <c r="AQ9" s="201">
        <v>27.67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8.99</v>
      </c>
      <c r="L10" s="201">
        <v>144.47999999999999</v>
      </c>
      <c r="M10" s="201">
        <v>22.75</v>
      </c>
      <c r="N10" s="201">
        <v>35.1</v>
      </c>
      <c r="O10" s="201">
        <v>0</v>
      </c>
      <c r="P10" s="201">
        <v>36.35</v>
      </c>
      <c r="Q10" s="201">
        <v>6.08</v>
      </c>
      <c r="R10" s="201">
        <v>12.53</v>
      </c>
      <c r="S10" s="201">
        <v>0</v>
      </c>
      <c r="T10" s="201">
        <v>0</v>
      </c>
      <c r="U10" s="201">
        <v>51.03</v>
      </c>
      <c r="V10" s="201">
        <v>4.2300000000000004</v>
      </c>
      <c r="W10" s="201">
        <v>9.51</v>
      </c>
      <c r="X10" s="201">
        <v>43.82</v>
      </c>
      <c r="Y10" s="201">
        <v>0</v>
      </c>
      <c r="Z10">
        <v>0</v>
      </c>
      <c r="AA10" s="201">
        <v>9.6</v>
      </c>
      <c r="AB10" s="201">
        <v>0</v>
      </c>
      <c r="AC10" s="201">
        <v>0</v>
      </c>
      <c r="AD10" s="201">
        <v>0</v>
      </c>
      <c r="AE10" s="201">
        <v>29</v>
      </c>
      <c r="AF10" s="201">
        <v>0</v>
      </c>
      <c r="AG10" s="201">
        <v>0</v>
      </c>
      <c r="AH10" s="201">
        <v>0</v>
      </c>
      <c r="AI10" s="201">
        <v>58.53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75.08</v>
      </c>
      <c r="AQ10" s="201">
        <v>27.67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8.99</v>
      </c>
      <c r="L11" s="201">
        <v>125.22</v>
      </c>
      <c r="M11" s="201">
        <v>22.75</v>
      </c>
      <c r="N11" s="201">
        <v>35.1</v>
      </c>
      <c r="O11" s="201">
        <v>0</v>
      </c>
      <c r="P11" s="201">
        <v>36.35</v>
      </c>
      <c r="Q11" s="201">
        <v>6.08</v>
      </c>
      <c r="R11" s="201">
        <v>12.53</v>
      </c>
      <c r="S11" s="201">
        <v>0</v>
      </c>
      <c r="T11" s="201">
        <v>0</v>
      </c>
      <c r="U11" s="201">
        <v>51.03</v>
      </c>
      <c r="V11" s="201">
        <v>4.2300000000000004</v>
      </c>
      <c r="W11" s="201">
        <v>9.51</v>
      </c>
      <c r="X11" s="201">
        <v>43.82</v>
      </c>
      <c r="Y11" s="201">
        <v>0</v>
      </c>
      <c r="Z11">
        <v>0</v>
      </c>
      <c r="AA11" s="201">
        <v>9.18</v>
      </c>
      <c r="AB11" s="201">
        <v>0</v>
      </c>
      <c r="AC11" s="201">
        <v>0</v>
      </c>
      <c r="AD11" s="201">
        <v>0</v>
      </c>
      <c r="AE11" s="201">
        <v>29</v>
      </c>
      <c r="AF11" s="201">
        <v>0</v>
      </c>
      <c r="AG11" s="201">
        <v>0</v>
      </c>
      <c r="AH11" s="201">
        <v>0</v>
      </c>
      <c r="AI11" s="201">
        <v>58.53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75.08</v>
      </c>
      <c r="AQ11" s="201">
        <v>26.65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8.99</v>
      </c>
      <c r="L12" s="201">
        <v>96.32</v>
      </c>
      <c r="M12" s="201">
        <v>22.75</v>
      </c>
      <c r="N12" s="201">
        <v>35.1</v>
      </c>
      <c r="O12" s="201">
        <v>0</v>
      </c>
      <c r="P12" s="201">
        <v>36.35</v>
      </c>
      <c r="Q12" s="201">
        <v>6.08</v>
      </c>
      <c r="R12" s="201">
        <v>12.53</v>
      </c>
      <c r="S12" s="201">
        <v>0</v>
      </c>
      <c r="T12" s="201">
        <v>0</v>
      </c>
      <c r="U12" s="201">
        <v>51.03</v>
      </c>
      <c r="V12" s="201">
        <v>4.2300000000000004</v>
      </c>
      <c r="W12" s="201">
        <v>9.51</v>
      </c>
      <c r="X12" s="201">
        <v>43.82</v>
      </c>
      <c r="Y12" s="201">
        <v>0</v>
      </c>
      <c r="Z12">
        <v>0</v>
      </c>
      <c r="AA12" s="201">
        <v>9.18</v>
      </c>
      <c r="AB12" s="201">
        <v>0</v>
      </c>
      <c r="AC12" s="201">
        <v>0</v>
      </c>
      <c r="AD12" s="201">
        <v>0</v>
      </c>
      <c r="AE12" s="201">
        <v>29</v>
      </c>
      <c r="AF12" s="201">
        <v>0</v>
      </c>
      <c r="AG12" s="201">
        <v>0</v>
      </c>
      <c r="AH12" s="201">
        <v>0</v>
      </c>
      <c r="AI12" s="201">
        <v>58.53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75.08</v>
      </c>
      <c r="AQ12" s="201">
        <v>26.65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4.82</v>
      </c>
      <c r="L13" s="201">
        <v>71.37</v>
      </c>
      <c r="M13" s="201">
        <v>22.75</v>
      </c>
      <c r="N13" s="201">
        <v>35.1</v>
      </c>
      <c r="O13" s="201">
        <v>0</v>
      </c>
      <c r="P13" s="201">
        <v>36.35</v>
      </c>
      <c r="Q13" s="201">
        <v>3.85</v>
      </c>
      <c r="R13" s="201">
        <v>6.94</v>
      </c>
      <c r="S13" s="201">
        <v>0</v>
      </c>
      <c r="T13" s="201">
        <v>0</v>
      </c>
      <c r="U13" s="201">
        <v>51.03</v>
      </c>
      <c r="V13" s="201">
        <v>1.93</v>
      </c>
      <c r="W13" s="201">
        <v>9.51</v>
      </c>
      <c r="X13" s="201">
        <v>43.82</v>
      </c>
      <c r="Y13" s="201">
        <v>0</v>
      </c>
      <c r="Z13">
        <v>0</v>
      </c>
      <c r="AA13" s="201">
        <v>9.18</v>
      </c>
      <c r="AB13" s="201">
        <v>0</v>
      </c>
      <c r="AC13" s="201">
        <v>0</v>
      </c>
      <c r="AD13" s="201">
        <v>0</v>
      </c>
      <c r="AE13" s="201">
        <v>29</v>
      </c>
      <c r="AF13" s="201">
        <v>0</v>
      </c>
      <c r="AG13" s="201">
        <v>0</v>
      </c>
      <c r="AH13" s="201">
        <v>0</v>
      </c>
      <c r="AI13" s="201">
        <v>58.53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75.08</v>
      </c>
      <c r="AQ13" s="201">
        <v>20.11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4.82</v>
      </c>
      <c r="L14" s="201">
        <v>71.37</v>
      </c>
      <c r="M14" s="201">
        <v>22.75</v>
      </c>
      <c r="N14" s="201">
        <v>35.1</v>
      </c>
      <c r="O14" s="201">
        <v>0</v>
      </c>
      <c r="P14" s="201">
        <v>36.35</v>
      </c>
      <c r="Q14" s="201">
        <v>3.85</v>
      </c>
      <c r="R14" s="201">
        <v>6.94</v>
      </c>
      <c r="S14" s="201">
        <v>0</v>
      </c>
      <c r="T14" s="201">
        <v>0</v>
      </c>
      <c r="U14" s="201">
        <v>51.03</v>
      </c>
      <c r="V14" s="201">
        <v>1.93</v>
      </c>
      <c r="W14" s="201">
        <v>9.51</v>
      </c>
      <c r="X14" s="201">
        <v>43.82</v>
      </c>
      <c r="Y14" s="201">
        <v>0</v>
      </c>
      <c r="Z14">
        <v>0</v>
      </c>
      <c r="AA14" s="201">
        <v>9.18</v>
      </c>
      <c r="AB14" s="201">
        <v>0</v>
      </c>
      <c r="AC14" s="201">
        <v>0</v>
      </c>
      <c r="AD14" s="201">
        <v>0</v>
      </c>
      <c r="AE14" s="201">
        <v>29</v>
      </c>
      <c r="AF14" s="201">
        <v>0</v>
      </c>
      <c r="AG14" s="201">
        <v>0</v>
      </c>
      <c r="AH14" s="201">
        <v>0</v>
      </c>
      <c r="AI14" s="201">
        <v>58.53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75.08</v>
      </c>
      <c r="AQ14" s="201">
        <v>20.11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4.82</v>
      </c>
      <c r="L15" s="201">
        <v>71.37</v>
      </c>
      <c r="M15" s="201">
        <v>22.75</v>
      </c>
      <c r="N15" s="201">
        <v>35.1</v>
      </c>
      <c r="O15" s="201">
        <v>0</v>
      </c>
      <c r="P15" s="201">
        <v>36.35</v>
      </c>
      <c r="Q15" s="201">
        <v>3.85</v>
      </c>
      <c r="R15" s="201">
        <v>6.94</v>
      </c>
      <c r="S15" s="201">
        <v>0</v>
      </c>
      <c r="T15" s="201">
        <v>0</v>
      </c>
      <c r="U15" s="201">
        <v>51.03</v>
      </c>
      <c r="V15" s="201">
        <v>1.93</v>
      </c>
      <c r="W15" s="201">
        <v>9.51</v>
      </c>
      <c r="X15" s="201">
        <v>43.83</v>
      </c>
      <c r="Y15" s="201">
        <v>0</v>
      </c>
      <c r="Z15">
        <v>0</v>
      </c>
      <c r="AA15" s="201">
        <v>9.18</v>
      </c>
      <c r="AB15" s="201">
        <v>0</v>
      </c>
      <c r="AC15" s="201">
        <v>0</v>
      </c>
      <c r="AD15" s="201">
        <v>0</v>
      </c>
      <c r="AE15" s="201">
        <v>29</v>
      </c>
      <c r="AF15" s="201">
        <v>0</v>
      </c>
      <c r="AG15" s="201">
        <v>0</v>
      </c>
      <c r="AH15" s="201">
        <v>0</v>
      </c>
      <c r="AI15" s="201">
        <v>58.53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21.15</v>
      </c>
      <c r="AQ15" s="201">
        <v>7.72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4.8499999999999996</v>
      </c>
      <c r="L16" s="201">
        <v>71.37</v>
      </c>
      <c r="M16" s="201">
        <v>22.75</v>
      </c>
      <c r="N16" s="201">
        <v>35.1</v>
      </c>
      <c r="O16" s="201">
        <v>0</v>
      </c>
      <c r="P16" s="201">
        <v>36.35</v>
      </c>
      <c r="Q16" s="201">
        <v>3.85</v>
      </c>
      <c r="R16" s="201">
        <v>6.94</v>
      </c>
      <c r="S16" s="201">
        <v>0</v>
      </c>
      <c r="T16" s="201">
        <v>0</v>
      </c>
      <c r="U16" s="201">
        <v>51.03</v>
      </c>
      <c r="V16" s="201">
        <v>1.93</v>
      </c>
      <c r="W16" s="201">
        <v>9.51</v>
      </c>
      <c r="X16" s="201">
        <v>43.83</v>
      </c>
      <c r="Y16" s="201">
        <v>0</v>
      </c>
      <c r="Z16">
        <v>0</v>
      </c>
      <c r="AA16" s="201">
        <v>9.18</v>
      </c>
      <c r="AB16" s="201">
        <v>0</v>
      </c>
      <c r="AC16" s="201">
        <v>0</v>
      </c>
      <c r="AD16" s="201">
        <v>0</v>
      </c>
      <c r="AE16" s="201">
        <v>29</v>
      </c>
      <c r="AF16" s="201">
        <v>0</v>
      </c>
      <c r="AG16" s="201">
        <v>0</v>
      </c>
      <c r="AH16" s="201">
        <v>0</v>
      </c>
      <c r="AI16" s="201">
        <v>58.53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19.260000000000002</v>
      </c>
      <c r="AQ16" s="201">
        <v>7.72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4.8499999999999996</v>
      </c>
      <c r="L17" s="201">
        <v>71.37</v>
      </c>
      <c r="M17" s="201">
        <v>22.75</v>
      </c>
      <c r="N17" s="201">
        <v>35.1</v>
      </c>
      <c r="O17" s="201">
        <v>0</v>
      </c>
      <c r="P17" s="201">
        <v>36.35</v>
      </c>
      <c r="Q17" s="201">
        <v>3.85</v>
      </c>
      <c r="R17" s="201">
        <v>6.94</v>
      </c>
      <c r="S17" s="201">
        <v>0</v>
      </c>
      <c r="T17" s="201">
        <v>0</v>
      </c>
      <c r="U17" s="201">
        <v>51.03</v>
      </c>
      <c r="V17" s="201">
        <v>1.93</v>
      </c>
      <c r="W17" s="201">
        <v>9.51</v>
      </c>
      <c r="X17" s="201">
        <v>43.82</v>
      </c>
      <c r="Y17" s="201">
        <v>0</v>
      </c>
      <c r="Z17">
        <v>0</v>
      </c>
      <c r="AA17" s="201">
        <v>9.18</v>
      </c>
      <c r="AB17" s="201">
        <v>0</v>
      </c>
      <c r="AC17" s="201">
        <v>0</v>
      </c>
      <c r="AD17" s="201">
        <v>0</v>
      </c>
      <c r="AE17" s="201">
        <v>29</v>
      </c>
      <c r="AF17" s="201">
        <v>0</v>
      </c>
      <c r="AG17" s="201">
        <v>0</v>
      </c>
      <c r="AH17" s="201">
        <v>0</v>
      </c>
      <c r="AI17" s="201">
        <v>58.53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19.260000000000002</v>
      </c>
      <c r="AQ17" s="201">
        <v>7.72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4.8499999999999996</v>
      </c>
      <c r="L18" s="201">
        <v>71.37</v>
      </c>
      <c r="M18" s="201">
        <v>22.75</v>
      </c>
      <c r="N18" s="201">
        <v>35.1</v>
      </c>
      <c r="O18" s="201">
        <v>0</v>
      </c>
      <c r="P18" s="201">
        <v>36.35</v>
      </c>
      <c r="Q18" s="201">
        <v>3.85</v>
      </c>
      <c r="R18" s="201">
        <v>6.94</v>
      </c>
      <c r="S18" s="201">
        <v>0</v>
      </c>
      <c r="T18" s="201">
        <v>0</v>
      </c>
      <c r="U18" s="201">
        <v>51.03</v>
      </c>
      <c r="V18" s="201">
        <v>1.93</v>
      </c>
      <c r="W18" s="201">
        <v>9.51</v>
      </c>
      <c r="X18" s="201">
        <v>43.82</v>
      </c>
      <c r="Y18" s="201">
        <v>0</v>
      </c>
      <c r="Z18">
        <v>0</v>
      </c>
      <c r="AA18" s="201">
        <v>9.18</v>
      </c>
      <c r="AB18" s="201">
        <v>0</v>
      </c>
      <c r="AC18" s="201">
        <v>0</v>
      </c>
      <c r="AD18" s="201">
        <v>0</v>
      </c>
      <c r="AE18" s="201">
        <v>29</v>
      </c>
      <c r="AF18" s="201">
        <v>0</v>
      </c>
      <c r="AG18" s="201">
        <v>0</v>
      </c>
      <c r="AH18" s="201">
        <v>0</v>
      </c>
      <c r="AI18" s="201">
        <v>58.53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19.260000000000002</v>
      </c>
      <c r="AQ18" s="201">
        <v>7.72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4.8499999999999996</v>
      </c>
      <c r="L19" s="201">
        <v>71.37</v>
      </c>
      <c r="M19" s="201">
        <v>22.75</v>
      </c>
      <c r="N19" s="201">
        <v>35.1</v>
      </c>
      <c r="O19" s="201">
        <v>0</v>
      </c>
      <c r="P19" s="201">
        <v>36.35</v>
      </c>
      <c r="Q19" s="201">
        <v>3.85</v>
      </c>
      <c r="R19" s="201">
        <v>6.94</v>
      </c>
      <c r="S19" s="201">
        <v>0</v>
      </c>
      <c r="T19" s="201">
        <v>0</v>
      </c>
      <c r="U19" s="201">
        <v>51.03</v>
      </c>
      <c r="V19" s="201">
        <v>1.93</v>
      </c>
      <c r="W19" s="201">
        <v>9.51</v>
      </c>
      <c r="X19" s="201">
        <v>43.82</v>
      </c>
      <c r="Y19" s="201">
        <v>0</v>
      </c>
      <c r="Z19">
        <v>0</v>
      </c>
      <c r="AA19" s="201">
        <v>9.18</v>
      </c>
      <c r="AB19" s="201">
        <v>0</v>
      </c>
      <c r="AC19" s="201">
        <v>0</v>
      </c>
      <c r="AD19" s="201">
        <v>0</v>
      </c>
      <c r="AE19" s="201">
        <v>29</v>
      </c>
      <c r="AF19" s="201">
        <v>0</v>
      </c>
      <c r="AG19" s="201">
        <v>0</v>
      </c>
      <c r="AH19" s="201">
        <v>0</v>
      </c>
      <c r="AI19" s="201">
        <v>58.53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19.260000000000002</v>
      </c>
      <c r="AQ19" s="201">
        <v>7.72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4.8499999999999996</v>
      </c>
      <c r="L20" s="201">
        <v>71.37</v>
      </c>
      <c r="M20" s="201">
        <v>22.75</v>
      </c>
      <c r="N20" s="201">
        <v>35.1</v>
      </c>
      <c r="O20" s="201">
        <v>0</v>
      </c>
      <c r="P20" s="201">
        <v>36.35</v>
      </c>
      <c r="Q20" s="201">
        <v>3.85</v>
      </c>
      <c r="R20" s="201">
        <v>6.94</v>
      </c>
      <c r="S20" s="201">
        <v>0</v>
      </c>
      <c r="T20" s="201">
        <v>0</v>
      </c>
      <c r="U20" s="201">
        <v>51.03</v>
      </c>
      <c r="V20" s="201">
        <v>1.93</v>
      </c>
      <c r="W20" s="201">
        <v>9.51</v>
      </c>
      <c r="X20" s="201">
        <v>43.82</v>
      </c>
      <c r="Y20" s="201">
        <v>0</v>
      </c>
      <c r="Z20">
        <v>0</v>
      </c>
      <c r="AA20" s="201">
        <v>9.18</v>
      </c>
      <c r="AB20" s="201">
        <v>0</v>
      </c>
      <c r="AC20" s="201">
        <v>0</v>
      </c>
      <c r="AD20" s="201">
        <v>0</v>
      </c>
      <c r="AE20" s="201">
        <v>29</v>
      </c>
      <c r="AF20" s="201">
        <v>0</v>
      </c>
      <c r="AG20" s="201">
        <v>0</v>
      </c>
      <c r="AH20" s="201">
        <v>0</v>
      </c>
      <c r="AI20" s="201">
        <v>58.53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19.260000000000002</v>
      </c>
      <c r="AQ20" s="201">
        <v>7.72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4.8499999999999996</v>
      </c>
      <c r="L21" s="201">
        <v>71.37</v>
      </c>
      <c r="M21" s="201">
        <v>22.75</v>
      </c>
      <c r="N21" s="201">
        <v>35.1</v>
      </c>
      <c r="O21" s="201">
        <v>0</v>
      </c>
      <c r="P21" s="201">
        <v>36.35</v>
      </c>
      <c r="Q21" s="201">
        <v>3.85</v>
      </c>
      <c r="R21" s="201">
        <v>6.94</v>
      </c>
      <c r="S21" s="201">
        <v>0</v>
      </c>
      <c r="T21" s="201">
        <v>0</v>
      </c>
      <c r="U21" s="201">
        <v>51.03</v>
      </c>
      <c r="V21" s="201">
        <v>1.93</v>
      </c>
      <c r="W21" s="201">
        <v>9.51</v>
      </c>
      <c r="X21" s="201">
        <v>43.82</v>
      </c>
      <c r="Y21" s="201">
        <v>0</v>
      </c>
      <c r="Z21">
        <v>0</v>
      </c>
      <c r="AA21" s="201">
        <v>9.18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58.53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19.260000000000002</v>
      </c>
      <c r="AQ21" s="201">
        <v>7.72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4.8499999999999996</v>
      </c>
      <c r="L22" s="201">
        <v>71.37</v>
      </c>
      <c r="M22" s="201">
        <v>22.75</v>
      </c>
      <c r="N22" s="201">
        <v>35.1</v>
      </c>
      <c r="O22" s="201">
        <v>0</v>
      </c>
      <c r="P22" s="201">
        <v>36.35</v>
      </c>
      <c r="Q22" s="201">
        <v>3.85</v>
      </c>
      <c r="R22" s="201">
        <v>6.94</v>
      </c>
      <c r="S22" s="201">
        <v>0</v>
      </c>
      <c r="T22" s="201">
        <v>0</v>
      </c>
      <c r="U22" s="201">
        <v>51.03</v>
      </c>
      <c r="V22" s="201">
        <v>1.93</v>
      </c>
      <c r="W22" s="201">
        <v>9.51</v>
      </c>
      <c r="X22" s="201">
        <v>43.82</v>
      </c>
      <c r="Y22" s="201">
        <v>0</v>
      </c>
      <c r="Z22">
        <v>0</v>
      </c>
      <c r="AA22" s="201">
        <v>9.18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58.53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19.260000000000002</v>
      </c>
      <c r="AQ22" s="201">
        <v>7.72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4.8499999999999996</v>
      </c>
      <c r="L23" s="201">
        <v>71.37</v>
      </c>
      <c r="M23" s="201">
        <v>22.75</v>
      </c>
      <c r="N23" s="201">
        <v>35.1</v>
      </c>
      <c r="O23" s="201">
        <v>0</v>
      </c>
      <c r="P23" s="201">
        <v>36.35</v>
      </c>
      <c r="Q23" s="201">
        <v>4</v>
      </c>
      <c r="R23" s="201">
        <v>7.2</v>
      </c>
      <c r="S23" s="201">
        <v>0</v>
      </c>
      <c r="T23" s="201">
        <v>0</v>
      </c>
      <c r="U23" s="201">
        <v>51.03</v>
      </c>
      <c r="V23" s="201">
        <v>1.93</v>
      </c>
      <c r="W23" s="201">
        <v>9.51</v>
      </c>
      <c r="X23" s="201">
        <v>43.82</v>
      </c>
      <c r="Y23" s="201">
        <v>0</v>
      </c>
      <c r="Z23">
        <v>0</v>
      </c>
      <c r="AA23" s="201">
        <v>9.6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58.53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19.260000000000002</v>
      </c>
      <c r="AQ23" s="201">
        <v>7.72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4.8499999999999996</v>
      </c>
      <c r="L24" s="201">
        <v>71.37</v>
      </c>
      <c r="M24" s="201">
        <v>22.75</v>
      </c>
      <c r="N24" s="201">
        <v>35.1</v>
      </c>
      <c r="O24" s="201">
        <v>0</v>
      </c>
      <c r="P24" s="201">
        <v>36.35</v>
      </c>
      <c r="Q24" s="201">
        <v>4</v>
      </c>
      <c r="R24" s="201">
        <v>7.2</v>
      </c>
      <c r="S24" s="201">
        <v>0</v>
      </c>
      <c r="T24" s="201">
        <v>0</v>
      </c>
      <c r="U24" s="201">
        <v>51.03</v>
      </c>
      <c r="V24" s="201">
        <v>1.93</v>
      </c>
      <c r="W24" s="201">
        <v>9.51</v>
      </c>
      <c r="X24" s="201">
        <v>43.82</v>
      </c>
      <c r="Y24" s="201">
        <v>0</v>
      </c>
      <c r="Z24">
        <v>0</v>
      </c>
      <c r="AA24" s="201">
        <v>9.6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58.53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19.260000000000002</v>
      </c>
      <c r="AQ24" s="201">
        <v>7.72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4.8499999999999996</v>
      </c>
      <c r="L25" s="201">
        <v>71.37</v>
      </c>
      <c r="M25" s="201">
        <v>22.75</v>
      </c>
      <c r="N25" s="201">
        <v>35.1</v>
      </c>
      <c r="O25" s="201">
        <v>0</v>
      </c>
      <c r="P25" s="201">
        <v>36.35</v>
      </c>
      <c r="Q25" s="201">
        <v>4</v>
      </c>
      <c r="R25" s="201">
        <v>7.2</v>
      </c>
      <c r="S25" s="201">
        <v>0</v>
      </c>
      <c r="T25" s="201">
        <v>0</v>
      </c>
      <c r="U25" s="201">
        <v>51.03</v>
      </c>
      <c r="V25" s="201">
        <v>1.93</v>
      </c>
      <c r="W25" s="201">
        <v>9.51</v>
      </c>
      <c r="X25" s="201">
        <v>43.82</v>
      </c>
      <c r="Y25" s="201">
        <v>0</v>
      </c>
      <c r="Z25">
        <v>0</v>
      </c>
      <c r="AA25" s="201">
        <v>9.6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58.53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19.260000000000002</v>
      </c>
      <c r="AQ25" s="201">
        <v>7.72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4.8499999999999996</v>
      </c>
      <c r="L26" s="201">
        <v>71.37</v>
      </c>
      <c r="M26" s="201">
        <v>22.75</v>
      </c>
      <c r="N26" s="201">
        <v>35.1</v>
      </c>
      <c r="O26" s="201">
        <v>0</v>
      </c>
      <c r="P26" s="201">
        <v>36.35</v>
      </c>
      <c r="Q26" s="201">
        <v>4</v>
      </c>
      <c r="R26" s="201">
        <v>7.2</v>
      </c>
      <c r="S26" s="201">
        <v>0</v>
      </c>
      <c r="T26" s="201">
        <v>0</v>
      </c>
      <c r="U26" s="201">
        <v>51.03</v>
      </c>
      <c r="V26" s="201">
        <v>1.93</v>
      </c>
      <c r="W26" s="201">
        <v>9.51</v>
      </c>
      <c r="X26" s="201">
        <v>43.82</v>
      </c>
      <c r="Y26" s="201">
        <v>0</v>
      </c>
      <c r="Z26">
        <v>0</v>
      </c>
      <c r="AA26" s="201">
        <v>9.6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58.53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19.260000000000002</v>
      </c>
      <c r="AQ26" s="201">
        <v>17.64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4.8499999999999996</v>
      </c>
      <c r="L27" s="201">
        <v>71.37</v>
      </c>
      <c r="M27" s="201">
        <v>22.75</v>
      </c>
      <c r="N27" s="201">
        <v>35.1</v>
      </c>
      <c r="O27" s="201">
        <v>0</v>
      </c>
      <c r="P27" s="201">
        <v>35.020000000000003</v>
      </c>
      <c r="Q27" s="201">
        <v>4</v>
      </c>
      <c r="R27" s="201">
        <v>7.2</v>
      </c>
      <c r="S27" s="201">
        <v>0</v>
      </c>
      <c r="T27" s="201">
        <v>0</v>
      </c>
      <c r="U27" s="201">
        <v>51.03</v>
      </c>
      <c r="V27" s="201">
        <v>1.93</v>
      </c>
      <c r="W27" s="201">
        <v>9.51</v>
      </c>
      <c r="X27" s="201">
        <v>43.82</v>
      </c>
      <c r="Y27" s="201">
        <v>0</v>
      </c>
      <c r="Z27">
        <v>0</v>
      </c>
      <c r="AA27" s="201">
        <v>9.6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58.53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19.260000000000002</v>
      </c>
      <c r="AQ27" s="201">
        <v>17.64</v>
      </c>
      <c r="AR27" s="201">
        <v>5.0599999999999996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4.8499999999999996</v>
      </c>
      <c r="L28" s="201">
        <v>71.37</v>
      </c>
      <c r="M28" s="201">
        <v>22.75</v>
      </c>
      <c r="N28" s="201">
        <v>35.1</v>
      </c>
      <c r="O28" s="201">
        <v>0</v>
      </c>
      <c r="P28" s="201">
        <v>35.020000000000003</v>
      </c>
      <c r="Q28" s="201">
        <v>4</v>
      </c>
      <c r="R28" s="201">
        <v>7.2</v>
      </c>
      <c r="S28" s="201">
        <v>0</v>
      </c>
      <c r="T28" s="201">
        <v>0</v>
      </c>
      <c r="U28" s="201">
        <v>51.03</v>
      </c>
      <c r="V28" s="201">
        <v>4.08</v>
      </c>
      <c r="W28" s="201">
        <v>9.51</v>
      </c>
      <c r="X28" s="201">
        <v>43.82</v>
      </c>
      <c r="Y28" s="201">
        <v>0</v>
      </c>
      <c r="Z28">
        <v>0</v>
      </c>
      <c r="AA28" s="201">
        <v>9.6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58.53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72.540000000000006</v>
      </c>
      <c r="AQ28" s="201">
        <v>17.64</v>
      </c>
      <c r="AR28" s="201">
        <v>8.2100000000000009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4.8499999999999996</v>
      </c>
      <c r="L29" s="201">
        <v>71.37</v>
      </c>
      <c r="M29" s="201">
        <v>22.75</v>
      </c>
      <c r="N29" s="201">
        <v>35.1</v>
      </c>
      <c r="O29" s="201">
        <v>0</v>
      </c>
      <c r="P29" s="201">
        <v>35.020000000000003</v>
      </c>
      <c r="Q29" s="201">
        <v>4</v>
      </c>
      <c r="R29" s="201">
        <v>7.2</v>
      </c>
      <c r="S29" s="201">
        <v>0</v>
      </c>
      <c r="T29" s="201">
        <v>0</v>
      </c>
      <c r="U29" s="201">
        <v>51.03</v>
      </c>
      <c r="V29" s="201">
        <v>4.2300000000000004</v>
      </c>
      <c r="W29" s="201">
        <v>9.51</v>
      </c>
      <c r="X29" s="201">
        <v>43.82</v>
      </c>
      <c r="Y29" s="201">
        <v>0</v>
      </c>
      <c r="Z29">
        <v>0</v>
      </c>
      <c r="AA29" s="201">
        <v>9.6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58.53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75.08</v>
      </c>
      <c r="AQ29" s="201">
        <v>17.64</v>
      </c>
      <c r="AR29" s="201">
        <v>14.86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4.8499999999999996</v>
      </c>
      <c r="L30" s="201">
        <v>71.37</v>
      </c>
      <c r="M30" s="201">
        <v>22.75</v>
      </c>
      <c r="N30" s="201">
        <v>35.1</v>
      </c>
      <c r="O30" s="201">
        <v>0</v>
      </c>
      <c r="P30" s="201">
        <v>35.020000000000003</v>
      </c>
      <c r="Q30" s="201">
        <v>4</v>
      </c>
      <c r="R30" s="201">
        <v>7.2</v>
      </c>
      <c r="S30" s="201">
        <v>0</v>
      </c>
      <c r="T30" s="201">
        <v>0</v>
      </c>
      <c r="U30" s="201">
        <v>51.03</v>
      </c>
      <c r="V30" s="201">
        <v>4.2300000000000004</v>
      </c>
      <c r="W30" s="201">
        <v>9.51</v>
      </c>
      <c r="X30" s="201">
        <v>43.82</v>
      </c>
      <c r="Y30" s="201">
        <v>0</v>
      </c>
      <c r="Z30">
        <v>0</v>
      </c>
      <c r="AA30" s="201">
        <v>9.6</v>
      </c>
      <c r="AB30" s="201">
        <v>0</v>
      </c>
      <c r="AC30" s="201">
        <v>0</v>
      </c>
      <c r="AD30" s="201">
        <v>0</v>
      </c>
      <c r="AE30" s="201">
        <v>29</v>
      </c>
      <c r="AF30" s="201">
        <v>0</v>
      </c>
      <c r="AG30" s="201">
        <v>0</v>
      </c>
      <c r="AH30" s="201">
        <v>0</v>
      </c>
      <c r="AI30" s="201">
        <v>58.53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75.08</v>
      </c>
      <c r="AQ30" s="201">
        <v>17.64</v>
      </c>
      <c r="AR30" s="201">
        <v>21.2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4.8499999999999996</v>
      </c>
      <c r="L31" s="201">
        <v>71.37</v>
      </c>
      <c r="M31" s="201">
        <v>22.75</v>
      </c>
      <c r="N31" s="201">
        <v>35.1</v>
      </c>
      <c r="O31" s="201">
        <v>0</v>
      </c>
      <c r="P31" s="201">
        <v>35.020000000000003</v>
      </c>
      <c r="Q31" s="201">
        <v>4</v>
      </c>
      <c r="R31" s="201">
        <v>7.16</v>
      </c>
      <c r="S31" s="201">
        <v>0</v>
      </c>
      <c r="T31" s="201">
        <v>0</v>
      </c>
      <c r="U31" s="201">
        <v>51.03</v>
      </c>
      <c r="V31" s="201">
        <v>4.2300000000000004</v>
      </c>
      <c r="W31" s="201">
        <v>9.51</v>
      </c>
      <c r="X31" s="201">
        <v>43.82</v>
      </c>
      <c r="Y31" s="201">
        <v>0</v>
      </c>
      <c r="Z31">
        <v>0</v>
      </c>
      <c r="AA31" s="201">
        <v>9.18</v>
      </c>
      <c r="AB31" s="201">
        <v>0</v>
      </c>
      <c r="AC31" s="201">
        <v>0</v>
      </c>
      <c r="AD31" s="201">
        <v>0</v>
      </c>
      <c r="AE31" s="201">
        <v>29</v>
      </c>
      <c r="AF31" s="201">
        <v>0</v>
      </c>
      <c r="AG31" s="201">
        <v>0</v>
      </c>
      <c r="AH31" s="201">
        <v>0</v>
      </c>
      <c r="AI31" s="201">
        <v>58.53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75.08</v>
      </c>
      <c r="AQ31" s="201">
        <v>17.64</v>
      </c>
      <c r="AR31" s="201">
        <v>22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4.8499999999999996</v>
      </c>
      <c r="L32" s="201">
        <v>71.37</v>
      </c>
      <c r="M32" s="201">
        <v>22.75</v>
      </c>
      <c r="N32" s="201">
        <v>35.1</v>
      </c>
      <c r="O32" s="201">
        <v>0</v>
      </c>
      <c r="P32" s="201">
        <v>35.020000000000003</v>
      </c>
      <c r="Q32" s="201">
        <v>4</v>
      </c>
      <c r="R32" s="201">
        <v>7.16</v>
      </c>
      <c r="S32" s="201">
        <v>0</v>
      </c>
      <c r="T32" s="201">
        <v>0</v>
      </c>
      <c r="U32" s="201">
        <v>51.03</v>
      </c>
      <c r="V32" s="201">
        <v>4.2300000000000004</v>
      </c>
      <c r="W32" s="201">
        <v>9.51</v>
      </c>
      <c r="X32" s="201">
        <v>43.82</v>
      </c>
      <c r="Y32" s="201">
        <v>0</v>
      </c>
      <c r="Z32">
        <v>0</v>
      </c>
      <c r="AA32" s="201">
        <v>9.18</v>
      </c>
      <c r="AB32" s="201">
        <v>0</v>
      </c>
      <c r="AC32" s="201">
        <v>0</v>
      </c>
      <c r="AD32" s="201">
        <v>0</v>
      </c>
      <c r="AE32" s="201">
        <v>29</v>
      </c>
      <c r="AF32" s="201">
        <v>0</v>
      </c>
      <c r="AG32" s="201">
        <v>0</v>
      </c>
      <c r="AH32" s="201">
        <v>0</v>
      </c>
      <c r="AI32" s="201">
        <v>58.53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75.08</v>
      </c>
      <c r="AQ32" s="201">
        <v>17.64</v>
      </c>
      <c r="AR32" s="201">
        <v>22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4.8499999999999996</v>
      </c>
      <c r="L33" s="201">
        <v>71.37</v>
      </c>
      <c r="M33" s="201">
        <v>22.75</v>
      </c>
      <c r="N33" s="201">
        <v>35.1</v>
      </c>
      <c r="O33" s="201">
        <v>0</v>
      </c>
      <c r="P33" s="201">
        <v>35.020000000000003</v>
      </c>
      <c r="Q33" s="201">
        <v>4</v>
      </c>
      <c r="R33" s="201">
        <v>7.16</v>
      </c>
      <c r="S33" s="201">
        <v>0</v>
      </c>
      <c r="T33" s="201">
        <v>0</v>
      </c>
      <c r="U33" s="201">
        <v>51.03</v>
      </c>
      <c r="V33" s="201">
        <v>4.2300000000000004</v>
      </c>
      <c r="W33" s="201">
        <v>9.51</v>
      </c>
      <c r="X33" s="201">
        <v>43.82</v>
      </c>
      <c r="Y33" s="201">
        <v>0</v>
      </c>
      <c r="Z33">
        <v>0</v>
      </c>
      <c r="AA33" s="201">
        <v>9.18</v>
      </c>
      <c r="AB33" s="201">
        <v>0</v>
      </c>
      <c r="AC33" s="201">
        <v>0</v>
      </c>
      <c r="AD33" s="201">
        <v>0</v>
      </c>
      <c r="AE33" s="201">
        <v>29</v>
      </c>
      <c r="AF33" s="201">
        <v>0</v>
      </c>
      <c r="AG33" s="201">
        <v>0</v>
      </c>
      <c r="AH33" s="201">
        <v>0</v>
      </c>
      <c r="AI33" s="201">
        <v>58.53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75.08</v>
      </c>
      <c r="AQ33" s="201">
        <v>17.64</v>
      </c>
      <c r="AR33" s="201">
        <v>24.2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4.8499999999999996</v>
      </c>
      <c r="L34" s="201">
        <v>71.37</v>
      </c>
      <c r="M34" s="201">
        <v>22.75</v>
      </c>
      <c r="N34" s="201">
        <v>35.1</v>
      </c>
      <c r="O34" s="201">
        <v>0</v>
      </c>
      <c r="P34" s="201">
        <v>35.020000000000003</v>
      </c>
      <c r="Q34" s="201">
        <v>4</v>
      </c>
      <c r="R34" s="201">
        <v>7.16</v>
      </c>
      <c r="S34" s="201">
        <v>0</v>
      </c>
      <c r="T34" s="201">
        <v>0</v>
      </c>
      <c r="U34" s="201">
        <v>51.03</v>
      </c>
      <c r="V34" s="201">
        <v>1.93</v>
      </c>
      <c r="W34" s="201">
        <v>5.86</v>
      </c>
      <c r="X34" s="201">
        <v>23.69</v>
      </c>
      <c r="Y34" s="201">
        <v>0</v>
      </c>
      <c r="Z34">
        <v>0</v>
      </c>
      <c r="AA34" s="201">
        <v>9.18</v>
      </c>
      <c r="AB34" s="201">
        <v>0</v>
      </c>
      <c r="AC34" s="201">
        <v>0</v>
      </c>
      <c r="AD34" s="201">
        <v>0</v>
      </c>
      <c r="AE34" s="201">
        <v>29</v>
      </c>
      <c r="AF34" s="201">
        <v>0</v>
      </c>
      <c r="AG34" s="201">
        <v>0</v>
      </c>
      <c r="AH34" s="201">
        <v>0</v>
      </c>
      <c r="AI34" s="201">
        <v>58.53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23.46</v>
      </c>
      <c r="AQ34" s="201">
        <v>17.64</v>
      </c>
      <c r="AR34" s="201">
        <v>24.2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4.8499999999999996</v>
      </c>
      <c r="L35" s="201">
        <v>71.37</v>
      </c>
      <c r="M35" s="201">
        <v>22.75</v>
      </c>
      <c r="N35" s="201">
        <v>35.1</v>
      </c>
      <c r="O35" s="201">
        <v>0</v>
      </c>
      <c r="P35" s="201">
        <v>35.020000000000003</v>
      </c>
      <c r="Q35" s="201">
        <v>4</v>
      </c>
      <c r="R35" s="201">
        <v>7.16</v>
      </c>
      <c r="S35" s="201">
        <v>0</v>
      </c>
      <c r="T35" s="201">
        <v>0</v>
      </c>
      <c r="U35" s="201">
        <v>51.03</v>
      </c>
      <c r="V35" s="201">
        <v>1.93</v>
      </c>
      <c r="W35" s="201">
        <v>5.86</v>
      </c>
      <c r="X35" s="201">
        <v>23.69</v>
      </c>
      <c r="Y35" s="201">
        <v>0</v>
      </c>
      <c r="Z35">
        <v>0</v>
      </c>
      <c r="AA35" s="201">
        <v>9.18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58.53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19.260000000000002</v>
      </c>
      <c r="AQ35" s="201">
        <v>17.64</v>
      </c>
      <c r="AR35" s="201">
        <v>24.2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4.8499999999999996</v>
      </c>
      <c r="L36" s="201">
        <v>71.37</v>
      </c>
      <c r="M36" s="201">
        <v>22.75</v>
      </c>
      <c r="N36" s="201">
        <v>35.1</v>
      </c>
      <c r="O36" s="201">
        <v>0</v>
      </c>
      <c r="P36" s="201">
        <v>35.020000000000003</v>
      </c>
      <c r="Q36" s="201">
        <v>4</v>
      </c>
      <c r="R36" s="201">
        <v>7.16</v>
      </c>
      <c r="S36" s="201">
        <v>0</v>
      </c>
      <c r="T36" s="201">
        <v>0</v>
      </c>
      <c r="U36" s="201">
        <v>51.03</v>
      </c>
      <c r="V36" s="201">
        <v>1.93</v>
      </c>
      <c r="W36" s="201">
        <v>5.86</v>
      </c>
      <c r="X36" s="201">
        <v>23.69</v>
      </c>
      <c r="Y36" s="201">
        <v>0</v>
      </c>
      <c r="Z36">
        <v>0</v>
      </c>
      <c r="AA36" s="201">
        <v>9.18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58.53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19.260000000000002</v>
      </c>
      <c r="AQ36" s="201">
        <v>17.64</v>
      </c>
      <c r="AR36" s="201">
        <v>25.2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4.8499999999999996</v>
      </c>
      <c r="L37" s="201">
        <v>71.37</v>
      </c>
      <c r="M37" s="201">
        <v>22.75</v>
      </c>
      <c r="N37" s="201">
        <v>35.1</v>
      </c>
      <c r="O37" s="201">
        <v>0</v>
      </c>
      <c r="P37" s="201">
        <v>35.020000000000003</v>
      </c>
      <c r="Q37" s="201">
        <v>4</v>
      </c>
      <c r="R37" s="201">
        <v>7.16</v>
      </c>
      <c r="S37" s="201">
        <v>0</v>
      </c>
      <c r="T37" s="201">
        <v>0</v>
      </c>
      <c r="U37" s="201">
        <v>51.03</v>
      </c>
      <c r="V37" s="201">
        <v>1.93</v>
      </c>
      <c r="W37" s="201">
        <v>5.86</v>
      </c>
      <c r="X37" s="201">
        <v>23.69</v>
      </c>
      <c r="Y37" s="201">
        <v>0</v>
      </c>
      <c r="Z37">
        <v>0</v>
      </c>
      <c r="AA37" s="201">
        <v>9.18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58.53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19.260000000000002</v>
      </c>
      <c r="AQ37" s="201">
        <v>17.64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4.8499999999999996</v>
      </c>
      <c r="L38" s="201">
        <v>71.37</v>
      </c>
      <c r="M38" s="201">
        <v>22.75</v>
      </c>
      <c r="N38" s="201">
        <v>35.1</v>
      </c>
      <c r="O38" s="201">
        <v>0</v>
      </c>
      <c r="P38" s="201">
        <v>35.020000000000003</v>
      </c>
      <c r="Q38" s="201">
        <v>4</v>
      </c>
      <c r="R38" s="201">
        <v>7.16</v>
      </c>
      <c r="S38" s="201">
        <v>0</v>
      </c>
      <c r="T38" s="201">
        <v>0</v>
      </c>
      <c r="U38" s="201">
        <v>51.03</v>
      </c>
      <c r="V38" s="201">
        <v>1.93</v>
      </c>
      <c r="W38" s="201">
        <v>5.86</v>
      </c>
      <c r="X38" s="201">
        <v>23.69</v>
      </c>
      <c r="Y38" s="201">
        <v>0</v>
      </c>
      <c r="Z38">
        <v>0</v>
      </c>
      <c r="AA38" s="201">
        <v>9.18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58.53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19.260000000000002</v>
      </c>
      <c r="AQ38" s="201">
        <v>17.64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4.8499999999999996</v>
      </c>
      <c r="L39" s="201">
        <v>71.37</v>
      </c>
      <c r="M39" s="201">
        <v>22.75</v>
      </c>
      <c r="N39" s="201">
        <v>35.1</v>
      </c>
      <c r="O39" s="201">
        <v>0</v>
      </c>
      <c r="P39" s="201">
        <v>35.020000000000003</v>
      </c>
      <c r="Q39" s="201">
        <v>4</v>
      </c>
      <c r="R39" s="201">
        <v>7.16</v>
      </c>
      <c r="S39" s="201">
        <v>0</v>
      </c>
      <c r="T39" s="201">
        <v>0</v>
      </c>
      <c r="U39" s="201">
        <v>51.03</v>
      </c>
      <c r="V39" s="201">
        <v>1.93</v>
      </c>
      <c r="W39" s="201">
        <v>5.86</v>
      </c>
      <c r="X39" s="201">
        <v>23.69</v>
      </c>
      <c r="Y39" s="201">
        <v>0</v>
      </c>
      <c r="Z39">
        <v>0</v>
      </c>
      <c r="AA39" s="201">
        <v>9.18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58.53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19.260000000000002</v>
      </c>
      <c r="AQ39" s="201">
        <v>17.64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4.8499999999999996</v>
      </c>
      <c r="L40" s="201">
        <v>71.37</v>
      </c>
      <c r="M40" s="201">
        <v>22.75</v>
      </c>
      <c r="N40" s="201">
        <v>35.1</v>
      </c>
      <c r="O40" s="201">
        <v>0</v>
      </c>
      <c r="P40" s="201">
        <v>35.020000000000003</v>
      </c>
      <c r="Q40" s="201">
        <v>4</v>
      </c>
      <c r="R40" s="201">
        <v>7.16</v>
      </c>
      <c r="S40" s="201">
        <v>0</v>
      </c>
      <c r="T40" s="201">
        <v>0</v>
      </c>
      <c r="U40" s="201">
        <v>51.03</v>
      </c>
      <c r="V40" s="201">
        <v>1.93</v>
      </c>
      <c r="W40" s="201">
        <v>5.86</v>
      </c>
      <c r="X40" s="201">
        <v>23.69</v>
      </c>
      <c r="Y40" s="201">
        <v>0</v>
      </c>
      <c r="Z40">
        <v>0</v>
      </c>
      <c r="AA40" s="201">
        <v>9.18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58.53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19.260000000000002</v>
      </c>
      <c r="AQ40" s="201">
        <v>17.64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4.8499999999999996</v>
      </c>
      <c r="L41" s="201">
        <v>71.37</v>
      </c>
      <c r="M41" s="201">
        <v>22.75</v>
      </c>
      <c r="N41" s="201">
        <v>35.1</v>
      </c>
      <c r="O41" s="201">
        <v>0</v>
      </c>
      <c r="P41" s="201">
        <v>35.020000000000003</v>
      </c>
      <c r="Q41" s="201">
        <v>4</v>
      </c>
      <c r="R41" s="201">
        <v>7.16</v>
      </c>
      <c r="S41" s="201">
        <v>0</v>
      </c>
      <c r="T41" s="201">
        <v>0</v>
      </c>
      <c r="U41" s="201">
        <v>51.03</v>
      </c>
      <c r="V41" s="201">
        <v>1.93</v>
      </c>
      <c r="W41" s="201">
        <v>5.86</v>
      </c>
      <c r="X41" s="201">
        <v>23.69</v>
      </c>
      <c r="Y41" s="201">
        <v>0</v>
      </c>
      <c r="Z41">
        <v>0</v>
      </c>
      <c r="AA41" s="201">
        <v>9.18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58.53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19.260000000000002</v>
      </c>
      <c r="AQ41" s="201">
        <v>17.64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4.8499999999999996</v>
      </c>
      <c r="L42" s="201">
        <v>71.37</v>
      </c>
      <c r="M42" s="201">
        <v>22.75</v>
      </c>
      <c r="N42" s="201">
        <v>35.1</v>
      </c>
      <c r="O42" s="201">
        <v>0</v>
      </c>
      <c r="P42" s="201">
        <v>35.020000000000003</v>
      </c>
      <c r="Q42" s="201">
        <v>4</v>
      </c>
      <c r="R42" s="201">
        <v>7.16</v>
      </c>
      <c r="S42" s="201">
        <v>0</v>
      </c>
      <c r="T42" s="201">
        <v>0</v>
      </c>
      <c r="U42" s="201">
        <v>51.03</v>
      </c>
      <c r="V42" s="201">
        <v>1.93</v>
      </c>
      <c r="W42" s="201">
        <v>5.86</v>
      </c>
      <c r="X42" s="201">
        <v>23.69</v>
      </c>
      <c r="Y42" s="201">
        <v>0</v>
      </c>
      <c r="Z42">
        <v>0</v>
      </c>
      <c r="AA42" s="201">
        <v>9.18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58.53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19.260000000000002</v>
      </c>
      <c r="AQ42" s="201">
        <v>17.64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4.8499999999999996</v>
      </c>
      <c r="L43" s="201">
        <v>71.37</v>
      </c>
      <c r="M43" s="201">
        <v>22.75</v>
      </c>
      <c r="N43" s="201">
        <v>35.1</v>
      </c>
      <c r="O43" s="201">
        <v>0</v>
      </c>
      <c r="P43" s="201">
        <v>35.020000000000003</v>
      </c>
      <c r="Q43" s="201">
        <v>4</v>
      </c>
      <c r="R43" s="201">
        <v>7.16</v>
      </c>
      <c r="S43" s="201">
        <v>0</v>
      </c>
      <c r="T43" s="201">
        <v>0</v>
      </c>
      <c r="U43" s="201">
        <v>51.03</v>
      </c>
      <c r="V43" s="201">
        <v>1.93</v>
      </c>
      <c r="W43" s="201">
        <v>5.86</v>
      </c>
      <c r="X43" s="201">
        <v>23.69</v>
      </c>
      <c r="Y43" s="201">
        <v>0</v>
      </c>
      <c r="Z43">
        <v>0</v>
      </c>
      <c r="AA43" s="201">
        <v>9.18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58.53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19.260000000000002</v>
      </c>
      <c r="AQ43" s="201">
        <v>17.64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4.8499999999999996</v>
      </c>
      <c r="L44" s="201">
        <v>71.37</v>
      </c>
      <c r="M44" s="201">
        <v>22.75</v>
      </c>
      <c r="N44" s="201">
        <v>35.1</v>
      </c>
      <c r="O44" s="201">
        <v>0</v>
      </c>
      <c r="P44" s="201">
        <v>35.020000000000003</v>
      </c>
      <c r="Q44" s="201">
        <v>4</v>
      </c>
      <c r="R44" s="201">
        <v>7.16</v>
      </c>
      <c r="S44" s="201">
        <v>0</v>
      </c>
      <c r="T44" s="201">
        <v>0</v>
      </c>
      <c r="U44" s="201">
        <v>51.03</v>
      </c>
      <c r="V44" s="201">
        <v>1.93</v>
      </c>
      <c r="W44" s="201">
        <v>5.86</v>
      </c>
      <c r="X44" s="201">
        <v>23.69</v>
      </c>
      <c r="Y44" s="201">
        <v>0</v>
      </c>
      <c r="Z44">
        <v>0</v>
      </c>
      <c r="AA44" s="201">
        <v>9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58.53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19.260000000000002</v>
      </c>
      <c r="AQ44" s="201">
        <v>17.64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4.8499999999999996</v>
      </c>
      <c r="L45" s="201">
        <v>71.37</v>
      </c>
      <c r="M45" s="201">
        <v>22.75</v>
      </c>
      <c r="N45" s="201">
        <v>35.1</v>
      </c>
      <c r="O45" s="201">
        <v>0</v>
      </c>
      <c r="P45" s="201">
        <v>35.21</v>
      </c>
      <c r="Q45" s="201">
        <v>4</v>
      </c>
      <c r="R45" s="201">
        <v>7.16</v>
      </c>
      <c r="S45" s="201">
        <v>0</v>
      </c>
      <c r="T45" s="201">
        <v>0</v>
      </c>
      <c r="U45" s="201">
        <v>51.03</v>
      </c>
      <c r="V45" s="201">
        <v>1.93</v>
      </c>
      <c r="W45" s="201">
        <v>5.86</v>
      </c>
      <c r="X45" s="201">
        <v>23.69</v>
      </c>
      <c r="Y45" s="201">
        <v>0</v>
      </c>
      <c r="Z45">
        <v>0</v>
      </c>
      <c r="AA45" s="201">
        <v>9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58.53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19.260000000000002</v>
      </c>
      <c r="AQ45" s="201">
        <v>17.64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4.8499999999999996</v>
      </c>
      <c r="L46" s="201">
        <v>71.37</v>
      </c>
      <c r="M46" s="201">
        <v>22.75</v>
      </c>
      <c r="N46" s="201">
        <v>35.1</v>
      </c>
      <c r="O46" s="201">
        <v>0</v>
      </c>
      <c r="P46" s="201">
        <v>35.020000000000003</v>
      </c>
      <c r="Q46" s="201">
        <v>4</v>
      </c>
      <c r="R46" s="201">
        <v>7.16</v>
      </c>
      <c r="S46" s="201">
        <v>0</v>
      </c>
      <c r="T46" s="201">
        <v>0</v>
      </c>
      <c r="U46" s="201">
        <v>51.03</v>
      </c>
      <c r="V46" s="201">
        <v>1.93</v>
      </c>
      <c r="W46" s="201">
        <v>5.86</v>
      </c>
      <c r="X46" s="201">
        <v>23.69</v>
      </c>
      <c r="Y46" s="201">
        <v>0</v>
      </c>
      <c r="Z46">
        <v>0</v>
      </c>
      <c r="AA46" s="201">
        <v>9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58.53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19.260000000000002</v>
      </c>
      <c r="AQ46" s="201">
        <v>17.64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4.8499999999999996</v>
      </c>
      <c r="L47" s="201">
        <v>70.53</v>
      </c>
      <c r="M47" s="201">
        <v>22.75</v>
      </c>
      <c r="N47" s="201">
        <v>35.1</v>
      </c>
      <c r="O47" s="201">
        <v>0</v>
      </c>
      <c r="P47" s="201">
        <v>35.020000000000003</v>
      </c>
      <c r="Q47" s="201">
        <v>3.93</v>
      </c>
      <c r="R47" s="201">
        <v>6.94</v>
      </c>
      <c r="S47" s="201">
        <v>0</v>
      </c>
      <c r="T47" s="201">
        <v>0</v>
      </c>
      <c r="U47" s="201">
        <v>51.03</v>
      </c>
      <c r="V47" s="201">
        <v>1.93</v>
      </c>
      <c r="W47" s="201">
        <v>9.51</v>
      </c>
      <c r="X47" s="201">
        <v>43.82</v>
      </c>
      <c r="Y47" s="201">
        <v>0</v>
      </c>
      <c r="Z47">
        <v>0</v>
      </c>
      <c r="AA47" s="201">
        <v>9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58.53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19.260000000000002</v>
      </c>
      <c r="AQ47" s="201">
        <v>17.64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4.8499999999999996</v>
      </c>
      <c r="L48" s="201">
        <v>70.53</v>
      </c>
      <c r="M48" s="201">
        <v>22.75</v>
      </c>
      <c r="N48" s="201">
        <v>35.1</v>
      </c>
      <c r="O48" s="201">
        <v>0</v>
      </c>
      <c r="P48" s="201">
        <v>35.020000000000003</v>
      </c>
      <c r="Q48" s="201">
        <v>3.93</v>
      </c>
      <c r="R48" s="201">
        <v>6.94</v>
      </c>
      <c r="S48" s="201">
        <v>0</v>
      </c>
      <c r="T48" s="201">
        <v>0</v>
      </c>
      <c r="U48" s="201">
        <v>51.03</v>
      </c>
      <c r="V48" s="201">
        <v>1.93</v>
      </c>
      <c r="W48" s="201">
        <v>9.51</v>
      </c>
      <c r="X48" s="201">
        <v>43.82</v>
      </c>
      <c r="Y48" s="201">
        <v>0</v>
      </c>
      <c r="Z48">
        <v>0</v>
      </c>
      <c r="AA48" s="201">
        <v>9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58.53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19.260000000000002</v>
      </c>
      <c r="AQ48" s="201">
        <v>17.64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4.8499999999999996</v>
      </c>
      <c r="L49" s="201">
        <v>70</v>
      </c>
      <c r="M49" s="201">
        <v>22.75</v>
      </c>
      <c r="N49" s="201">
        <v>35.1</v>
      </c>
      <c r="O49" s="201">
        <v>0</v>
      </c>
      <c r="P49" s="201">
        <v>35.020000000000003</v>
      </c>
      <c r="Q49" s="201">
        <v>3.93</v>
      </c>
      <c r="R49" s="201">
        <v>6.94</v>
      </c>
      <c r="S49" s="201">
        <v>0</v>
      </c>
      <c r="T49" s="201">
        <v>0</v>
      </c>
      <c r="U49" s="201">
        <v>51.03</v>
      </c>
      <c r="V49" s="201">
        <v>2.33</v>
      </c>
      <c r="W49" s="201">
        <v>9.51</v>
      </c>
      <c r="X49" s="201">
        <v>43.82</v>
      </c>
      <c r="Y49" s="201">
        <v>0</v>
      </c>
      <c r="Z49">
        <v>0</v>
      </c>
      <c r="AA49" s="201">
        <v>9</v>
      </c>
      <c r="AB49" s="201">
        <v>0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58.53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19.260000000000002</v>
      </c>
      <c r="AQ49" s="201">
        <v>17.64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4.8499999999999996</v>
      </c>
      <c r="L50" s="201">
        <v>70</v>
      </c>
      <c r="M50" s="201">
        <v>22.75</v>
      </c>
      <c r="N50" s="201">
        <v>35.1</v>
      </c>
      <c r="O50" s="201">
        <v>0</v>
      </c>
      <c r="P50" s="201">
        <v>35.020000000000003</v>
      </c>
      <c r="Q50" s="201">
        <v>3.93</v>
      </c>
      <c r="R50" s="201">
        <v>6.94</v>
      </c>
      <c r="S50" s="201">
        <v>0</v>
      </c>
      <c r="T50" s="201">
        <v>0</v>
      </c>
      <c r="U50" s="201">
        <v>51.03</v>
      </c>
      <c r="V50" s="201">
        <v>2.33</v>
      </c>
      <c r="W50" s="201">
        <v>9.51</v>
      </c>
      <c r="X50" s="201">
        <v>43.82</v>
      </c>
      <c r="Y50" s="201">
        <v>0</v>
      </c>
      <c r="Z50">
        <v>0</v>
      </c>
      <c r="AA50" s="201">
        <v>9</v>
      </c>
      <c r="AB50" s="201">
        <v>0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58.53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19.260000000000002</v>
      </c>
      <c r="AQ50" s="201">
        <v>17.64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4.83</v>
      </c>
      <c r="L51" s="201">
        <v>67.36</v>
      </c>
      <c r="M51" s="201">
        <v>22.75</v>
      </c>
      <c r="N51" s="201">
        <v>35.1</v>
      </c>
      <c r="O51" s="201">
        <v>0</v>
      </c>
      <c r="P51" s="201">
        <v>35.020000000000003</v>
      </c>
      <c r="Q51" s="201">
        <v>3.85</v>
      </c>
      <c r="R51" s="201">
        <v>6.94</v>
      </c>
      <c r="S51" s="201">
        <v>0</v>
      </c>
      <c r="T51" s="201">
        <v>0</v>
      </c>
      <c r="U51" s="201">
        <v>52.98</v>
      </c>
      <c r="V51" s="201">
        <v>2.33</v>
      </c>
      <c r="W51" s="201">
        <v>9.51</v>
      </c>
      <c r="X51" s="201">
        <v>43.82</v>
      </c>
      <c r="Y51" s="201">
        <v>0</v>
      </c>
      <c r="Z51">
        <v>0</v>
      </c>
      <c r="AA51" s="201">
        <v>9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58.53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19.260000000000002</v>
      </c>
      <c r="AQ51" s="201">
        <v>17.64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4.83</v>
      </c>
      <c r="L52" s="201">
        <v>67.36</v>
      </c>
      <c r="M52" s="201">
        <v>22.75</v>
      </c>
      <c r="N52" s="201">
        <v>35.1</v>
      </c>
      <c r="O52" s="201">
        <v>0</v>
      </c>
      <c r="P52" s="201">
        <v>35.020000000000003</v>
      </c>
      <c r="Q52" s="201">
        <v>3.85</v>
      </c>
      <c r="R52" s="201">
        <v>6.94</v>
      </c>
      <c r="S52" s="201">
        <v>0</v>
      </c>
      <c r="T52" s="201">
        <v>0</v>
      </c>
      <c r="U52" s="201">
        <v>52.98</v>
      </c>
      <c r="V52" s="201">
        <v>2.33</v>
      </c>
      <c r="W52" s="201">
        <v>9.51</v>
      </c>
      <c r="X52" s="201">
        <v>43.82</v>
      </c>
      <c r="Y52" s="201">
        <v>0</v>
      </c>
      <c r="Z52">
        <v>0</v>
      </c>
      <c r="AA52" s="201">
        <v>9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58.53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19.260000000000002</v>
      </c>
      <c r="AQ52" s="201">
        <v>17.64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4.83</v>
      </c>
      <c r="L53" s="201">
        <v>67.36</v>
      </c>
      <c r="M53" s="201">
        <v>22.75</v>
      </c>
      <c r="N53" s="201">
        <v>35.1</v>
      </c>
      <c r="O53" s="201">
        <v>0</v>
      </c>
      <c r="P53" s="201">
        <v>35.020000000000003</v>
      </c>
      <c r="Q53" s="201">
        <v>3.85</v>
      </c>
      <c r="R53" s="201">
        <v>6.94</v>
      </c>
      <c r="S53" s="201">
        <v>0</v>
      </c>
      <c r="T53" s="201">
        <v>0</v>
      </c>
      <c r="U53" s="201">
        <v>51.72</v>
      </c>
      <c r="V53" s="201">
        <v>2.33</v>
      </c>
      <c r="W53" s="201">
        <v>9.51</v>
      </c>
      <c r="X53" s="201">
        <v>43.82</v>
      </c>
      <c r="Y53" s="201">
        <v>0</v>
      </c>
      <c r="Z53">
        <v>0</v>
      </c>
      <c r="AA53" s="201">
        <v>9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58.53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19.260000000000002</v>
      </c>
      <c r="AQ53" s="201">
        <v>17.64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4.83</v>
      </c>
      <c r="L54" s="201">
        <v>67.36</v>
      </c>
      <c r="M54" s="201">
        <v>22.75</v>
      </c>
      <c r="N54" s="201">
        <v>35.1</v>
      </c>
      <c r="O54" s="201">
        <v>0</v>
      </c>
      <c r="P54" s="201">
        <v>35.020000000000003</v>
      </c>
      <c r="Q54" s="201">
        <v>3.85</v>
      </c>
      <c r="R54" s="201">
        <v>6.94</v>
      </c>
      <c r="S54" s="201">
        <v>0</v>
      </c>
      <c r="T54" s="201">
        <v>0</v>
      </c>
      <c r="U54" s="201">
        <v>51.03</v>
      </c>
      <c r="V54" s="201">
        <v>2.33</v>
      </c>
      <c r="W54" s="201">
        <v>9.51</v>
      </c>
      <c r="X54" s="201">
        <v>43.82</v>
      </c>
      <c r="Y54" s="201">
        <v>0</v>
      </c>
      <c r="Z54">
        <v>0</v>
      </c>
      <c r="AA54" s="201">
        <v>9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58.53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19.260000000000002</v>
      </c>
      <c r="AQ54" s="201">
        <v>17.64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4.83</v>
      </c>
      <c r="L55" s="201">
        <v>67.36</v>
      </c>
      <c r="M55" s="201">
        <v>22.75</v>
      </c>
      <c r="N55" s="201">
        <v>35.1</v>
      </c>
      <c r="O55" s="201">
        <v>0</v>
      </c>
      <c r="P55" s="201">
        <v>35.020000000000003</v>
      </c>
      <c r="Q55" s="201">
        <v>3.85</v>
      </c>
      <c r="R55" s="201">
        <v>6.94</v>
      </c>
      <c r="S55" s="201">
        <v>0</v>
      </c>
      <c r="T55" s="201">
        <v>0</v>
      </c>
      <c r="U55" s="201">
        <v>51.03</v>
      </c>
      <c r="V55" s="201">
        <v>2.33</v>
      </c>
      <c r="W55" s="201">
        <v>9.51</v>
      </c>
      <c r="X55" s="201">
        <v>43.82</v>
      </c>
      <c r="Y55" s="201">
        <v>0</v>
      </c>
      <c r="Z55">
        <v>0</v>
      </c>
      <c r="AA55" s="201">
        <v>9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58.53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19.260000000000002</v>
      </c>
      <c r="AQ55" s="201">
        <v>17.64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4.83</v>
      </c>
      <c r="L56" s="201">
        <v>67.36</v>
      </c>
      <c r="M56" s="201">
        <v>22.75</v>
      </c>
      <c r="N56" s="201">
        <v>35.1</v>
      </c>
      <c r="O56" s="201">
        <v>0</v>
      </c>
      <c r="P56" s="201">
        <v>35.020000000000003</v>
      </c>
      <c r="Q56" s="201">
        <v>3.85</v>
      </c>
      <c r="R56" s="201">
        <v>6.94</v>
      </c>
      <c r="S56" s="201">
        <v>0</v>
      </c>
      <c r="T56" s="201">
        <v>0</v>
      </c>
      <c r="U56" s="201">
        <v>51.03</v>
      </c>
      <c r="V56" s="201">
        <v>2.33</v>
      </c>
      <c r="W56" s="201">
        <v>9.51</v>
      </c>
      <c r="X56" s="201">
        <v>43.82</v>
      </c>
      <c r="Y56" s="201">
        <v>0</v>
      </c>
      <c r="Z56">
        <v>0</v>
      </c>
      <c r="AA56" s="201">
        <v>9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58.53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19.260000000000002</v>
      </c>
      <c r="AQ56" s="201">
        <v>17.64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4.83</v>
      </c>
      <c r="L57" s="201">
        <v>67.42</v>
      </c>
      <c r="M57" s="201">
        <v>22.75</v>
      </c>
      <c r="N57" s="201">
        <v>35.1</v>
      </c>
      <c r="O57" s="201">
        <v>0</v>
      </c>
      <c r="P57" s="201">
        <v>35.020000000000003</v>
      </c>
      <c r="Q57" s="201">
        <v>3.85</v>
      </c>
      <c r="R57" s="201">
        <v>6.94</v>
      </c>
      <c r="S57" s="201">
        <v>0</v>
      </c>
      <c r="T57" s="201">
        <v>0</v>
      </c>
      <c r="U57" s="201">
        <v>51.03</v>
      </c>
      <c r="V57" s="201">
        <v>2.33</v>
      </c>
      <c r="W57" s="201">
        <v>9.51</v>
      </c>
      <c r="X57" s="201">
        <v>43.82</v>
      </c>
      <c r="Y57" s="201">
        <v>0</v>
      </c>
      <c r="Z57">
        <v>0</v>
      </c>
      <c r="AA57" s="201">
        <v>9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58.53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19.260000000000002</v>
      </c>
      <c r="AQ57" s="201">
        <v>17.64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4.83</v>
      </c>
      <c r="L58" s="201">
        <v>67.42</v>
      </c>
      <c r="M58" s="201">
        <v>22.75</v>
      </c>
      <c r="N58" s="201">
        <v>35.1</v>
      </c>
      <c r="O58" s="201">
        <v>0</v>
      </c>
      <c r="P58" s="201">
        <v>35.020000000000003</v>
      </c>
      <c r="Q58" s="201">
        <v>3.85</v>
      </c>
      <c r="R58" s="201">
        <v>6.94</v>
      </c>
      <c r="S58" s="201">
        <v>0</v>
      </c>
      <c r="T58" s="201">
        <v>0</v>
      </c>
      <c r="U58" s="201">
        <v>51.03</v>
      </c>
      <c r="V58" s="201">
        <v>2.33</v>
      </c>
      <c r="W58" s="201">
        <v>9.51</v>
      </c>
      <c r="X58" s="201">
        <v>43.82</v>
      </c>
      <c r="Y58" s="201">
        <v>0</v>
      </c>
      <c r="Z58">
        <v>0</v>
      </c>
      <c r="AA58" s="201">
        <v>9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58.53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19.260000000000002</v>
      </c>
      <c r="AQ58" s="201">
        <v>17.64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4.83</v>
      </c>
      <c r="L59" s="201">
        <v>67.42</v>
      </c>
      <c r="M59" s="201">
        <v>22.75</v>
      </c>
      <c r="N59" s="201">
        <v>35.1</v>
      </c>
      <c r="O59" s="201">
        <v>0</v>
      </c>
      <c r="P59" s="201">
        <v>35.020000000000003</v>
      </c>
      <c r="Q59" s="201">
        <v>3.85</v>
      </c>
      <c r="R59" s="201">
        <v>6.94</v>
      </c>
      <c r="S59" s="201">
        <v>0</v>
      </c>
      <c r="T59" s="201">
        <v>0</v>
      </c>
      <c r="U59" s="201">
        <v>43.8</v>
      </c>
      <c r="V59" s="201">
        <v>4.2300000000000004</v>
      </c>
      <c r="W59" s="201">
        <v>9.51</v>
      </c>
      <c r="X59" s="201">
        <v>43.83</v>
      </c>
      <c r="Y59" s="201">
        <v>0</v>
      </c>
      <c r="Z59">
        <v>0</v>
      </c>
      <c r="AA59" s="201">
        <v>9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58.53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17.88</v>
      </c>
      <c r="AQ59" s="201">
        <v>17.64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4.83</v>
      </c>
      <c r="L60" s="201">
        <v>67.42</v>
      </c>
      <c r="M60" s="201">
        <v>22.75</v>
      </c>
      <c r="N60" s="201">
        <v>35.1</v>
      </c>
      <c r="O60" s="201">
        <v>0</v>
      </c>
      <c r="P60" s="201">
        <v>35.020000000000003</v>
      </c>
      <c r="Q60" s="201">
        <v>3.85</v>
      </c>
      <c r="R60" s="201">
        <v>6.94</v>
      </c>
      <c r="S60" s="201">
        <v>0</v>
      </c>
      <c r="T60" s="201">
        <v>0</v>
      </c>
      <c r="U60" s="201">
        <v>47.15</v>
      </c>
      <c r="V60" s="201">
        <v>4.2300000000000004</v>
      </c>
      <c r="W60" s="201">
        <v>9.51</v>
      </c>
      <c r="X60" s="201">
        <v>43.83</v>
      </c>
      <c r="Y60" s="201">
        <v>0</v>
      </c>
      <c r="Z60">
        <v>0</v>
      </c>
      <c r="AA60" s="201">
        <v>9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58.53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19.260000000000002</v>
      </c>
      <c r="AQ60" s="201">
        <v>7.72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4.83</v>
      </c>
      <c r="L61" s="201">
        <v>67.42</v>
      </c>
      <c r="M61" s="201">
        <v>22.75</v>
      </c>
      <c r="N61" s="201">
        <v>35.1</v>
      </c>
      <c r="O61" s="201">
        <v>0</v>
      </c>
      <c r="P61" s="201">
        <v>35.020000000000003</v>
      </c>
      <c r="Q61" s="201">
        <v>3.85</v>
      </c>
      <c r="R61" s="201">
        <v>6.94</v>
      </c>
      <c r="S61" s="201">
        <v>0</v>
      </c>
      <c r="T61" s="201">
        <v>0</v>
      </c>
      <c r="U61" s="201">
        <v>50.03</v>
      </c>
      <c r="V61" s="201">
        <v>4.2300000000000004</v>
      </c>
      <c r="W61" s="201">
        <v>9.51</v>
      </c>
      <c r="X61" s="201">
        <v>43.83</v>
      </c>
      <c r="Y61" s="201">
        <v>0</v>
      </c>
      <c r="Z61">
        <v>0</v>
      </c>
      <c r="AA61" s="201">
        <v>9</v>
      </c>
      <c r="AB61" s="201">
        <v>0</v>
      </c>
      <c r="AC61" s="201">
        <v>0</v>
      </c>
      <c r="AD61" s="201">
        <v>0</v>
      </c>
      <c r="AE61" s="201">
        <v>0</v>
      </c>
      <c r="AF61" s="201">
        <v>15.47</v>
      </c>
      <c r="AG61" s="201">
        <v>0</v>
      </c>
      <c r="AH61" s="201">
        <v>0</v>
      </c>
      <c r="AI61" s="201">
        <v>58.53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19.260000000000002</v>
      </c>
      <c r="AQ61" s="201">
        <v>7.72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4.83</v>
      </c>
      <c r="L62" s="201">
        <v>67.42</v>
      </c>
      <c r="M62" s="201">
        <v>22.75</v>
      </c>
      <c r="N62" s="201">
        <v>35.1</v>
      </c>
      <c r="O62" s="201">
        <v>0</v>
      </c>
      <c r="P62" s="201">
        <v>35.020000000000003</v>
      </c>
      <c r="Q62" s="201">
        <v>3.85</v>
      </c>
      <c r="R62" s="201">
        <v>6.94</v>
      </c>
      <c r="S62" s="201">
        <v>0</v>
      </c>
      <c r="T62" s="201">
        <v>0</v>
      </c>
      <c r="U62" s="201">
        <v>51.03</v>
      </c>
      <c r="V62" s="201">
        <v>4.2300000000000004</v>
      </c>
      <c r="W62" s="201">
        <v>9.51</v>
      </c>
      <c r="X62" s="201">
        <v>43.83</v>
      </c>
      <c r="Y62" s="201">
        <v>0</v>
      </c>
      <c r="Z62">
        <v>0</v>
      </c>
      <c r="AA62" s="201">
        <v>9.18</v>
      </c>
      <c r="AB62" s="201">
        <v>0</v>
      </c>
      <c r="AC62" s="201">
        <v>0</v>
      </c>
      <c r="AD62" s="201">
        <v>0</v>
      </c>
      <c r="AE62" s="201">
        <v>0</v>
      </c>
      <c r="AF62" s="201">
        <v>19.329999999999998</v>
      </c>
      <c r="AG62" s="201">
        <v>0</v>
      </c>
      <c r="AH62" s="201">
        <v>0</v>
      </c>
      <c r="AI62" s="201">
        <v>58.53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19.260000000000002</v>
      </c>
      <c r="AQ62" s="201">
        <v>7.72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4.82</v>
      </c>
      <c r="L63" s="201">
        <v>67.42</v>
      </c>
      <c r="M63" s="201">
        <v>22.75</v>
      </c>
      <c r="N63" s="201">
        <v>35.1</v>
      </c>
      <c r="O63" s="201">
        <v>0</v>
      </c>
      <c r="P63" s="201">
        <v>35.020000000000003</v>
      </c>
      <c r="Q63" s="201">
        <v>3.85</v>
      </c>
      <c r="R63" s="201">
        <v>6.94</v>
      </c>
      <c r="S63" s="201">
        <v>0</v>
      </c>
      <c r="T63" s="201">
        <v>0</v>
      </c>
      <c r="U63" s="201">
        <v>51.03</v>
      </c>
      <c r="V63" s="201">
        <v>4.2300000000000004</v>
      </c>
      <c r="W63" s="201">
        <v>9.51</v>
      </c>
      <c r="X63" s="201">
        <v>43.83</v>
      </c>
      <c r="Y63" s="201">
        <v>0</v>
      </c>
      <c r="Z63">
        <v>0</v>
      </c>
      <c r="AA63" s="201">
        <v>9.18</v>
      </c>
      <c r="AB63" s="201">
        <v>0</v>
      </c>
      <c r="AC63" s="201">
        <v>0</v>
      </c>
      <c r="AD63" s="201">
        <v>0</v>
      </c>
      <c r="AE63" s="201">
        <v>0</v>
      </c>
      <c r="AF63" s="201">
        <v>19.329999999999998</v>
      </c>
      <c r="AG63" s="201">
        <v>0</v>
      </c>
      <c r="AH63" s="201">
        <v>0</v>
      </c>
      <c r="AI63" s="201">
        <v>58.53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19.260000000000002</v>
      </c>
      <c r="AQ63" s="201">
        <v>7.72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4.82</v>
      </c>
      <c r="L64" s="201">
        <v>67.42</v>
      </c>
      <c r="M64" s="201">
        <v>22.75</v>
      </c>
      <c r="N64" s="201">
        <v>35.1</v>
      </c>
      <c r="O64" s="201">
        <v>0</v>
      </c>
      <c r="P64" s="201">
        <v>35.020000000000003</v>
      </c>
      <c r="Q64" s="201">
        <v>3.85</v>
      </c>
      <c r="R64" s="201">
        <v>6.94</v>
      </c>
      <c r="S64" s="201">
        <v>0</v>
      </c>
      <c r="T64" s="201">
        <v>0</v>
      </c>
      <c r="U64" s="201">
        <v>51.03</v>
      </c>
      <c r="V64" s="201">
        <v>4.2300000000000004</v>
      </c>
      <c r="W64" s="201">
        <v>9.51</v>
      </c>
      <c r="X64" s="201">
        <v>43.83</v>
      </c>
      <c r="Y64" s="201">
        <v>0</v>
      </c>
      <c r="Z64">
        <v>0</v>
      </c>
      <c r="AA64" s="201">
        <v>9.18</v>
      </c>
      <c r="AB64" s="201">
        <v>0</v>
      </c>
      <c r="AC64" s="201">
        <v>0</v>
      </c>
      <c r="AD64" s="201">
        <v>0</v>
      </c>
      <c r="AE64" s="201">
        <v>0</v>
      </c>
      <c r="AF64" s="201">
        <v>19.329999999999998</v>
      </c>
      <c r="AG64" s="201">
        <v>0</v>
      </c>
      <c r="AH64" s="201">
        <v>0</v>
      </c>
      <c r="AI64" s="201">
        <v>58.53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19.260000000000002</v>
      </c>
      <c r="AQ64" s="201">
        <v>7.72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4.82</v>
      </c>
      <c r="L65" s="201">
        <v>67.42</v>
      </c>
      <c r="M65" s="201">
        <v>22.75</v>
      </c>
      <c r="N65" s="201">
        <v>35.1</v>
      </c>
      <c r="O65" s="201">
        <v>0</v>
      </c>
      <c r="P65" s="201">
        <v>35.020000000000003</v>
      </c>
      <c r="Q65" s="201">
        <v>3.85</v>
      </c>
      <c r="R65" s="201">
        <v>6.94</v>
      </c>
      <c r="S65" s="201">
        <v>0</v>
      </c>
      <c r="T65" s="201">
        <v>0</v>
      </c>
      <c r="U65" s="201">
        <v>51.03</v>
      </c>
      <c r="V65" s="201">
        <v>4.2300000000000004</v>
      </c>
      <c r="W65" s="201">
        <v>9.51</v>
      </c>
      <c r="X65" s="201">
        <v>43.83</v>
      </c>
      <c r="Y65" s="201">
        <v>0</v>
      </c>
      <c r="Z65">
        <v>0</v>
      </c>
      <c r="AA65" s="201">
        <v>9.18</v>
      </c>
      <c r="AB65" s="201">
        <v>0</v>
      </c>
      <c r="AC65" s="201">
        <v>0</v>
      </c>
      <c r="AD65" s="201">
        <v>0</v>
      </c>
      <c r="AE65" s="201">
        <v>0</v>
      </c>
      <c r="AF65" s="201">
        <v>19.329999999999998</v>
      </c>
      <c r="AG65" s="201">
        <v>0</v>
      </c>
      <c r="AH65" s="201">
        <v>0</v>
      </c>
      <c r="AI65" s="201">
        <v>58.53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19.260000000000002</v>
      </c>
      <c r="AQ65" s="201">
        <v>7.72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4.82</v>
      </c>
      <c r="L66" s="201">
        <v>67.42</v>
      </c>
      <c r="M66" s="201">
        <v>22.75</v>
      </c>
      <c r="N66" s="201">
        <v>35.1</v>
      </c>
      <c r="O66" s="201">
        <v>0</v>
      </c>
      <c r="P66" s="201">
        <v>35.020000000000003</v>
      </c>
      <c r="Q66" s="201">
        <v>3.85</v>
      </c>
      <c r="R66" s="201">
        <v>6.94</v>
      </c>
      <c r="S66" s="201">
        <v>0</v>
      </c>
      <c r="T66" s="201">
        <v>0</v>
      </c>
      <c r="U66" s="201">
        <v>51.03</v>
      </c>
      <c r="V66" s="201">
        <v>4.2300000000000004</v>
      </c>
      <c r="W66" s="201">
        <v>9.51</v>
      </c>
      <c r="X66" s="201">
        <v>43.83</v>
      </c>
      <c r="Y66" s="201">
        <v>0</v>
      </c>
      <c r="Z66">
        <v>0</v>
      </c>
      <c r="AA66" s="201">
        <v>9.18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58.53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19.260000000000002</v>
      </c>
      <c r="AQ66" s="201">
        <v>7.72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4.82</v>
      </c>
      <c r="L67" s="201">
        <v>67.42</v>
      </c>
      <c r="M67" s="201">
        <v>22.75</v>
      </c>
      <c r="N67" s="201">
        <v>35.1</v>
      </c>
      <c r="O67" s="201">
        <v>0</v>
      </c>
      <c r="P67" s="201">
        <v>35.020000000000003</v>
      </c>
      <c r="Q67" s="201">
        <v>3.85</v>
      </c>
      <c r="R67" s="201">
        <v>6.94</v>
      </c>
      <c r="S67" s="201">
        <v>0</v>
      </c>
      <c r="T67" s="201">
        <v>0</v>
      </c>
      <c r="U67" s="201">
        <v>51.03</v>
      </c>
      <c r="V67" s="201">
        <v>4.2300000000000004</v>
      </c>
      <c r="W67" s="201">
        <v>9.51</v>
      </c>
      <c r="X67" s="201">
        <v>43.83</v>
      </c>
      <c r="Y67" s="201">
        <v>0</v>
      </c>
      <c r="Z67">
        <v>0</v>
      </c>
      <c r="AA67" s="201">
        <v>9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58.53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19.260000000000002</v>
      </c>
      <c r="AQ67" s="201">
        <v>7.72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4.82</v>
      </c>
      <c r="L68" s="201">
        <v>67.42</v>
      </c>
      <c r="M68" s="201">
        <v>22.75</v>
      </c>
      <c r="N68" s="201">
        <v>35.1</v>
      </c>
      <c r="O68" s="201">
        <v>0</v>
      </c>
      <c r="P68" s="201">
        <v>35.020000000000003</v>
      </c>
      <c r="Q68" s="201">
        <v>3.85</v>
      </c>
      <c r="R68" s="201">
        <v>6.94</v>
      </c>
      <c r="S68" s="201">
        <v>0</v>
      </c>
      <c r="T68" s="201">
        <v>0</v>
      </c>
      <c r="U68" s="201">
        <v>51.03</v>
      </c>
      <c r="V68" s="201">
        <v>4.2300000000000004</v>
      </c>
      <c r="W68" s="201">
        <v>9.51</v>
      </c>
      <c r="X68" s="201">
        <v>43.83</v>
      </c>
      <c r="Y68" s="201">
        <v>0</v>
      </c>
      <c r="Z68">
        <v>0</v>
      </c>
      <c r="AA68" s="201">
        <v>9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58.53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19.260000000000002</v>
      </c>
      <c r="AQ68" s="201">
        <v>7.72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4.82</v>
      </c>
      <c r="L69" s="201">
        <v>67.42</v>
      </c>
      <c r="M69" s="201">
        <v>22.75</v>
      </c>
      <c r="N69" s="201">
        <v>35.1</v>
      </c>
      <c r="O69" s="201">
        <v>0</v>
      </c>
      <c r="P69" s="201">
        <v>35.020000000000003</v>
      </c>
      <c r="Q69" s="201">
        <v>3.85</v>
      </c>
      <c r="R69" s="201">
        <v>6.94</v>
      </c>
      <c r="S69" s="201">
        <v>0</v>
      </c>
      <c r="T69" s="201">
        <v>0</v>
      </c>
      <c r="U69" s="201">
        <v>51.03</v>
      </c>
      <c r="V69" s="201">
        <v>4.2300000000000004</v>
      </c>
      <c r="W69" s="201">
        <v>9.51</v>
      </c>
      <c r="X69" s="201">
        <v>43.83</v>
      </c>
      <c r="Y69" s="201">
        <v>0</v>
      </c>
      <c r="Z69">
        <v>0</v>
      </c>
      <c r="AA69" s="201">
        <v>9</v>
      </c>
      <c r="AB69" s="201">
        <v>0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58.53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19.260000000000002</v>
      </c>
      <c r="AQ69" s="201">
        <v>7.72</v>
      </c>
      <c r="AR69" s="201">
        <v>22.4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4.82</v>
      </c>
      <c r="L70" s="201">
        <v>67.42</v>
      </c>
      <c r="M70" s="201">
        <v>22.75</v>
      </c>
      <c r="N70" s="201">
        <v>35.1</v>
      </c>
      <c r="O70" s="201">
        <v>0</v>
      </c>
      <c r="P70" s="201">
        <v>35.020000000000003</v>
      </c>
      <c r="Q70" s="201">
        <v>3.85</v>
      </c>
      <c r="R70" s="201">
        <v>6.94</v>
      </c>
      <c r="S70" s="201">
        <v>0</v>
      </c>
      <c r="T70" s="201">
        <v>0</v>
      </c>
      <c r="U70" s="201">
        <v>51.03</v>
      </c>
      <c r="V70" s="201">
        <v>4.2300000000000004</v>
      </c>
      <c r="W70" s="201">
        <v>9.51</v>
      </c>
      <c r="X70" s="201">
        <v>43.83</v>
      </c>
      <c r="Y70" s="201">
        <v>0</v>
      </c>
      <c r="Z70">
        <v>0</v>
      </c>
      <c r="AA70" s="201">
        <v>9</v>
      </c>
      <c r="AB70" s="201">
        <v>0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58.53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19.260000000000002</v>
      </c>
      <c r="AQ70" s="201">
        <v>7.72</v>
      </c>
      <c r="AR70" s="201">
        <v>19.850000000000001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4.82</v>
      </c>
      <c r="L71" s="201">
        <v>67.42</v>
      </c>
      <c r="M71" s="201">
        <v>22.75</v>
      </c>
      <c r="N71" s="201">
        <v>35.1</v>
      </c>
      <c r="O71" s="201">
        <v>0</v>
      </c>
      <c r="P71" s="201">
        <v>35.020000000000003</v>
      </c>
      <c r="Q71" s="201">
        <v>3.54</v>
      </c>
      <c r="R71" s="201">
        <v>6.94</v>
      </c>
      <c r="S71" s="201">
        <v>0</v>
      </c>
      <c r="T71" s="201">
        <v>0</v>
      </c>
      <c r="U71" s="201">
        <v>51.03</v>
      </c>
      <c r="V71" s="201">
        <v>4.2300000000000004</v>
      </c>
      <c r="W71" s="201">
        <v>9.51</v>
      </c>
      <c r="X71" s="201">
        <v>43.83</v>
      </c>
      <c r="Y71" s="201">
        <v>0</v>
      </c>
      <c r="Z71">
        <v>0</v>
      </c>
      <c r="AA71" s="201">
        <v>9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58.53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19.260000000000002</v>
      </c>
      <c r="AQ71" s="201">
        <v>7.72</v>
      </c>
      <c r="AR71" s="201">
        <v>18.579999999999998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4.82</v>
      </c>
      <c r="L72" s="201">
        <v>67.42</v>
      </c>
      <c r="M72" s="201">
        <v>22.75</v>
      </c>
      <c r="N72" s="201">
        <v>35.1</v>
      </c>
      <c r="O72" s="201">
        <v>0</v>
      </c>
      <c r="P72" s="201">
        <v>35.020000000000003</v>
      </c>
      <c r="Q72" s="201">
        <v>3.54</v>
      </c>
      <c r="R72" s="201">
        <v>6.94</v>
      </c>
      <c r="S72" s="201">
        <v>0</v>
      </c>
      <c r="T72" s="201">
        <v>0</v>
      </c>
      <c r="U72" s="201">
        <v>51.03</v>
      </c>
      <c r="V72" s="201">
        <v>4.2300000000000004</v>
      </c>
      <c r="W72" s="201">
        <v>9.51</v>
      </c>
      <c r="X72" s="201">
        <v>43.83</v>
      </c>
      <c r="Y72" s="201">
        <v>0</v>
      </c>
      <c r="Z72">
        <v>0</v>
      </c>
      <c r="AA72" s="201">
        <v>9</v>
      </c>
      <c r="AB72" s="201">
        <v>0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58.53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19.260000000000002</v>
      </c>
      <c r="AQ72" s="201">
        <v>26.65</v>
      </c>
      <c r="AR72" s="201">
        <v>16.43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4.82</v>
      </c>
      <c r="L73" s="201">
        <v>67.42</v>
      </c>
      <c r="M73" s="201">
        <v>22.75</v>
      </c>
      <c r="N73" s="201">
        <v>35.1</v>
      </c>
      <c r="O73" s="201">
        <v>0</v>
      </c>
      <c r="P73" s="201">
        <v>35.020000000000003</v>
      </c>
      <c r="Q73" s="201">
        <v>3.54</v>
      </c>
      <c r="R73" s="201">
        <v>6.94</v>
      </c>
      <c r="S73" s="201">
        <v>0</v>
      </c>
      <c r="T73" s="201">
        <v>0</v>
      </c>
      <c r="U73" s="201">
        <v>51.03</v>
      </c>
      <c r="V73" s="201">
        <v>4.2300000000000004</v>
      </c>
      <c r="W73" s="201">
        <v>9.51</v>
      </c>
      <c r="X73" s="201">
        <v>43.83</v>
      </c>
      <c r="Y73" s="201">
        <v>0</v>
      </c>
      <c r="Z73">
        <v>0</v>
      </c>
      <c r="AA73" s="201">
        <v>9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58.53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19.260000000000002</v>
      </c>
      <c r="AQ73" s="201">
        <v>7.72</v>
      </c>
      <c r="AR73" s="201">
        <v>12.89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4.82</v>
      </c>
      <c r="L74" s="201">
        <v>67.42</v>
      </c>
      <c r="M74" s="201">
        <v>22.75</v>
      </c>
      <c r="N74" s="201">
        <v>35.1</v>
      </c>
      <c r="O74" s="201">
        <v>0</v>
      </c>
      <c r="P74" s="201">
        <v>35.020000000000003</v>
      </c>
      <c r="Q74" s="201">
        <v>3.54</v>
      </c>
      <c r="R74" s="201">
        <v>6.94</v>
      </c>
      <c r="S74" s="201">
        <v>0</v>
      </c>
      <c r="T74" s="201">
        <v>0</v>
      </c>
      <c r="U74" s="201">
        <v>51.03</v>
      </c>
      <c r="V74" s="201">
        <v>4.2300000000000004</v>
      </c>
      <c r="W74" s="201">
        <v>9.51</v>
      </c>
      <c r="X74" s="201">
        <v>43.83</v>
      </c>
      <c r="Y74" s="201">
        <v>0</v>
      </c>
      <c r="Z74">
        <v>0</v>
      </c>
      <c r="AA74" s="201">
        <v>9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58.53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19.260000000000002</v>
      </c>
      <c r="AQ74" s="201">
        <v>7.72</v>
      </c>
      <c r="AR74" s="201">
        <v>10.02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4.82</v>
      </c>
      <c r="L75" s="201">
        <v>67.42</v>
      </c>
      <c r="M75" s="201">
        <v>22.75</v>
      </c>
      <c r="N75" s="201">
        <v>35.1</v>
      </c>
      <c r="O75" s="201">
        <v>0</v>
      </c>
      <c r="P75" s="201">
        <v>35.020000000000003</v>
      </c>
      <c r="Q75" s="201">
        <v>3.54</v>
      </c>
      <c r="R75" s="201">
        <v>6.94</v>
      </c>
      <c r="S75" s="201">
        <v>0</v>
      </c>
      <c r="T75" s="201">
        <v>0</v>
      </c>
      <c r="U75" s="201">
        <v>51.03</v>
      </c>
      <c r="V75" s="201">
        <v>4.2300000000000004</v>
      </c>
      <c r="W75" s="201">
        <v>9.51</v>
      </c>
      <c r="X75" s="201">
        <v>43.83</v>
      </c>
      <c r="Y75" s="201">
        <v>0</v>
      </c>
      <c r="Z75">
        <v>0</v>
      </c>
      <c r="AA75" s="201">
        <v>9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58.53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19.260000000000002</v>
      </c>
      <c r="AQ75" s="201">
        <v>7.72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4.82</v>
      </c>
      <c r="L76" s="201">
        <v>67.42</v>
      </c>
      <c r="M76" s="201">
        <v>22.75</v>
      </c>
      <c r="N76" s="201">
        <v>35.1</v>
      </c>
      <c r="O76" s="201">
        <v>0</v>
      </c>
      <c r="P76" s="201">
        <v>35.020000000000003</v>
      </c>
      <c r="Q76" s="201">
        <v>3.54</v>
      </c>
      <c r="R76" s="201">
        <v>6.94</v>
      </c>
      <c r="S76" s="201">
        <v>0</v>
      </c>
      <c r="T76" s="201">
        <v>0</v>
      </c>
      <c r="U76" s="201">
        <v>51.03</v>
      </c>
      <c r="V76" s="201">
        <v>4.2300000000000004</v>
      </c>
      <c r="W76" s="201">
        <v>9.51</v>
      </c>
      <c r="X76" s="201">
        <v>43.83</v>
      </c>
      <c r="Y76" s="201">
        <v>0</v>
      </c>
      <c r="Z76">
        <v>0</v>
      </c>
      <c r="AA76" s="201">
        <v>9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58.53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19.260000000000002</v>
      </c>
      <c r="AQ76" s="201">
        <v>7.72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4.82</v>
      </c>
      <c r="L77" s="201">
        <v>67.42</v>
      </c>
      <c r="M77" s="201">
        <v>22.75</v>
      </c>
      <c r="N77" s="201">
        <v>35.1</v>
      </c>
      <c r="O77" s="201">
        <v>0</v>
      </c>
      <c r="P77" s="201">
        <v>35.020000000000003</v>
      </c>
      <c r="Q77" s="201">
        <v>3.54</v>
      </c>
      <c r="R77" s="201">
        <v>6.94</v>
      </c>
      <c r="S77" s="201">
        <v>0</v>
      </c>
      <c r="T77" s="201">
        <v>0</v>
      </c>
      <c r="U77" s="201">
        <v>51.03</v>
      </c>
      <c r="V77" s="201">
        <v>4.2300000000000004</v>
      </c>
      <c r="W77" s="201">
        <v>9.51</v>
      </c>
      <c r="X77" s="201">
        <v>43.82</v>
      </c>
      <c r="Y77" s="201">
        <v>0</v>
      </c>
      <c r="Z77">
        <v>0</v>
      </c>
      <c r="AA77" s="201">
        <v>9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58.53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19.260000000000002</v>
      </c>
      <c r="AQ77" s="201">
        <v>7.72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4.82</v>
      </c>
      <c r="L78" s="201">
        <v>67.42</v>
      </c>
      <c r="M78" s="201">
        <v>22.75</v>
      </c>
      <c r="N78" s="201">
        <v>35.1</v>
      </c>
      <c r="O78" s="201">
        <v>0</v>
      </c>
      <c r="P78" s="201">
        <v>35.020000000000003</v>
      </c>
      <c r="Q78" s="201">
        <v>3.54</v>
      </c>
      <c r="R78" s="201">
        <v>6.94</v>
      </c>
      <c r="S78" s="201">
        <v>0</v>
      </c>
      <c r="T78" s="201">
        <v>0</v>
      </c>
      <c r="U78" s="201">
        <v>51.03</v>
      </c>
      <c r="V78" s="201">
        <v>4.2300000000000004</v>
      </c>
      <c r="W78" s="201">
        <v>9.51</v>
      </c>
      <c r="X78" s="201">
        <v>43.82</v>
      </c>
      <c r="Y78" s="201">
        <v>0</v>
      </c>
      <c r="Z78">
        <v>0</v>
      </c>
      <c r="AA78" s="201">
        <v>9</v>
      </c>
      <c r="AB78" s="201">
        <v>0</v>
      </c>
      <c r="AC78" s="201">
        <v>0</v>
      </c>
      <c r="AD78" s="201">
        <v>0</v>
      </c>
      <c r="AE78" s="201">
        <v>29</v>
      </c>
      <c r="AF78" s="201">
        <v>0</v>
      </c>
      <c r="AG78" s="201">
        <v>0</v>
      </c>
      <c r="AH78" s="201">
        <v>0</v>
      </c>
      <c r="AI78" s="201">
        <v>58.53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19.260000000000002</v>
      </c>
      <c r="AQ78" s="201">
        <v>7.72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4.82</v>
      </c>
      <c r="L79" s="201">
        <v>67.42</v>
      </c>
      <c r="M79" s="201">
        <v>22.75</v>
      </c>
      <c r="N79" s="201">
        <v>35.1</v>
      </c>
      <c r="O79" s="201">
        <v>0</v>
      </c>
      <c r="P79" s="201">
        <v>35.020000000000003</v>
      </c>
      <c r="Q79" s="201">
        <v>3.54</v>
      </c>
      <c r="R79" s="201">
        <v>6.94</v>
      </c>
      <c r="S79" s="201">
        <v>0</v>
      </c>
      <c r="T79" s="201">
        <v>0</v>
      </c>
      <c r="U79" s="201">
        <v>51.03</v>
      </c>
      <c r="V79" s="201">
        <v>4.2300000000000004</v>
      </c>
      <c r="W79" s="201">
        <v>9.51</v>
      </c>
      <c r="X79" s="201">
        <v>43.82</v>
      </c>
      <c r="Y79" s="201">
        <v>0</v>
      </c>
      <c r="Z79">
        <v>0</v>
      </c>
      <c r="AA79" s="201">
        <v>9</v>
      </c>
      <c r="AB79" s="201">
        <v>0</v>
      </c>
      <c r="AC79" s="201">
        <v>0</v>
      </c>
      <c r="AD79" s="201">
        <v>0</v>
      </c>
      <c r="AE79" s="201">
        <v>29</v>
      </c>
      <c r="AF79" s="201">
        <v>0</v>
      </c>
      <c r="AG79" s="201">
        <v>0</v>
      </c>
      <c r="AH79" s="201">
        <v>0</v>
      </c>
      <c r="AI79" s="201">
        <v>57.26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19.260000000000002</v>
      </c>
      <c r="AQ79" s="201">
        <v>7.72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4.82</v>
      </c>
      <c r="L80" s="201">
        <v>67.42</v>
      </c>
      <c r="M80" s="201">
        <v>22.75</v>
      </c>
      <c r="N80" s="201">
        <v>35.1</v>
      </c>
      <c r="O80" s="201">
        <v>0</v>
      </c>
      <c r="P80" s="201">
        <v>35.020000000000003</v>
      </c>
      <c r="Q80" s="201">
        <v>3.54</v>
      </c>
      <c r="R80" s="201">
        <v>6.94</v>
      </c>
      <c r="S80" s="201">
        <v>0</v>
      </c>
      <c r="T80" s="201">
        <v>0</v>
      </c>
      <c r="U80" s="201">
        <v>51.03</v>
      </c>
      <c r="V80" s="201">
        <v>4.2300000000000004</v>
      </c>
      <c r="W80" s="201">
        <v>9.51</v>
      </c>
      <c r="X80" s="201">
        <v>43.82</v>
      </c>
      <c r="Y80" s="201">
        <v>0</v>
      </c>
      <c r="Z80">
        <v>0</v>
      </c>
      <c r="AA80" s="201">
        <v>9</v>
      </c>
      <c r="AB80" s="201">
        <v>0</v>
      </c>
      <c r="AC80" s="201">
        <v>0</v>
      </c>
      <c r="AD80" s="201">
        <v>0</v>
      </c>
      <c r="AE80" s="201">
        <v>28</v>
      </c>
      <c r="AF80" s="201">
        <v>0</v>
      </c>
      <c r="AG80" s="201">
        <v>0</v>
      </c>
      <c r="AH80" s="201">
        <v>0</v>
      </c>
      <c r="AI80" s="201">
        <v>57.26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19.260000000000002</v>
      </c>
      <c r="AQ80" s="201">
        <v>7.72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4.82</v>
      </c>
      <c r="L81" s="201">
        <v>67.42</v>
      </c>
      <c r="M81" s="201">
        <v>22.75</v>
      </c>
      <c r="N81" s="201">
        <v>35.1</v>
      </c>
      <c r="O81" s="201">
        <v>0</v>
      </c>
      <c r="P81" s="201">
        <v>35.020000000000003</v>
      </c>
      <c r="Q81" s="201">
        <v>3.54</v>
      </c>
      <c r="R81" s="201">
        <v>6.94</v>
      </c>
      <c r="S81" s="201">
        <v>0</v>
      </c>
      <c r="T81" s="201">
        <v>0</v>
      </c>
      <c r="U81" s="201">
        <v>51.03</v>
      </c>
      <c r="V81" s="201">
        <v>4.2300000000000004</v>
      </c>
      <c r="W81" s="201">
        <v>9.51</v>
      </c>
      <c r="X81" s="201">
        <v>43.82</v>
      </c>
      <c r="Y81" s="201">
        <v>0</v>
      </c>
      <c r="Z81">
        <v>0</v>
      </c>
      <c r="AA81" s="201">
        <v>9.18</v>
      </c>
      <c r="AB81" s="201">
        <v>0</v>
      </c>
      <c r="AC81" s="201">
        <v>0</v>
      </c>
      <c r="AD81" s="201">
        <v>0</v>
      </c>
      <c r="AE81" s="201">
        <v>28</v>
      </c>
      <c r="AF81" s="201">
        <v>0</v>
      </c>
      <c r="AG81" s="201">
        <v>0</v>
      </c>
      <c r="AH81" s="201">
        <v>0</v>
      </c>
      <c r="AI81" s="201">
        <v>48.97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19.260000000000002</v>
      </c>
      <c r="AQ81" s="201">
        <v>7.72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4.82</v>
      </c>
      <c r="L82" s="201">
        <v>67.42</v>
      </c>
      <c r="M82" s="201">
        <v>22.75</v>
      </c>
      <c r="N82" s="201">
        <v>35.1</v>
      </c>
      <c r="O82" s="201">
        <v>0</v>
      </c>
      <c r="P82" s="201">
        <v>35.020000000000003</v>
      </c>
      <c r="Q82" s="201">
        <v>3.54</v>
      </c>
      <c r="R82" s="201">
        <v>6.94</v>
      </c>
      <c r="S82" s="201">
        <v>0</v>
      </c>
      <c r="T82" s="201">
        <v>0</v>
      </c>
      <c r="U82" s="201">
        <v>51.03</v>
      </c>
      <c r="V82" s="201">
        <v>4.2300000000000004</v>
      </c>
      <c r="W82" s="201">
        <v>9.51</v>
      </c>
      <c r="X82" s="201">
        <v>43.82</v>
      </c>
      <c r="Y82" s="201">
        <v>0</v>
      </c>
      <c r="Z82">
        <v>0</v>
      </c>
      <c r="AA82" s="201">
        <v>9.6</v>
      </c>
      <c r="AB82" s="201">
        <v>0</v>
      </c>
      <c r="AC82" s="201">
        <v>0</v>
      </c>
      <c r="AD82" s="201">
        <v>0</v>
      </c>
      <c r="AE82" s="201">
        <v>28</v>
      </c>
      <c r="AF82" s="201">
        <v>0</v>
      </c>
      <c r="AG82" s="201">
        <v>0</v>
      </c>
      <c r="AH82" s="201">
        <v>0</v>
      </c>
      <c r="AI82" s="201">
        <v>48.97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19.260000000000002</v>
      </c>
      <c r="AQ82" s="201">
        <v>7.72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8.99</v>
      </c>
      <c r="L83" s="201">
        <v>67.42</v>
      </c>
      <c r="M83" s="201">
        <v>22.75</v>
      </c>
      <c r="N83" s="201">
        <v>35.1</v>
      </c>
      <c r="O83" s="201">
        <v>0</v>
      </c>
      <c r="P83" s="201">
        <v>35.020000000000003</v>
      </c>
      <c r="Q83" s="201">
        <v>6.08</v>
      </c>
      <c r="R83" s="201">
        <v>11.78</v>
      </c>
      <c r="S83" s="201">
        <v>0</v>
      </c>
      <c r="T83" s="201">
        <v>0</v>
      </c>
      <c r="U83" s="201">
        <v>51.03</v>
      </c>
      <c r="V83" s="201">
        <v>4.2300000000000004</v>
      </c>
      <c r="W83" s="201">
        <v>9.51</v>
      </c>
      <c r="X83" s="201">
        <v>43.82</v>
      </c>
      <c r="Y83" s="201">
        <v>0</v>
      </c>
      <c r="Z83">
        <v>0</v>
      </c>
      <c r="AA83" s="201">
        <v>9.6</v>
      </c>
      <c r="AB83" s="201">
        <v>0</v>
      </c>
      <c r="AC83" s="201">
        <v>0</v>
      </c>
      <c r="AD83" s="201">
        <v>0</v>
      </c>
      <c r="AE83" s="201">
        <v>28</v>
      </c>
      <c r="AF83" s="201">
        <v>0</v>
      </c>
      <c r="AG83" s="201">
        <v>0</v>
      </c>
      <c r="AH83" s="201">
        <v>0</v>
      </c>
      <c r="AI83" s="201">
        <v>48.97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75.08</v>
      </c>
      <c r="AQ83" s="201">
        <v>26.65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8.99</v>
      </c>
      <c r="L84" s="201">
        <v>67.42</v>
      </c>
      <c r="M84" s="201">
        <v>22.75</v>
      </c>
      <c r="N84" s="201">
        <v>35.1</v>
      </c>
      <c r="O84" s="201">
        <v>0</v>
      </c>
      <c r="P84" s="201">
        <v>35.020000000000003</v>
      </c>
      <c r="Q84" s="201">
        <v>6.08</v>
      </c>
      <c r="R84" s="201">
        <v>12.53</v>
      </c>
      <c r="S84" s="201">
        <v>0</v>
      </c>
      <c r="T84" s="201">
        <v>0</v>
      </c>
      <c r="U84" s="201">
        <v>51.03</v>
      </c>
      <c r="V84" s="201">
        <v>4.2300000000000004</v>
      </c>
      <c r="W84" s="201">
        <v>9.51</v>
      </c>
      <c r="X84" s="201">
        <v>43.82</v>
      </c>
      <c r="Y84" s="201">
        <v>0</v>
      </c>
      <c r="Z84">
        <v>0</v>
      </c>
      <c r="AA84" s="201">
        <v>9.6</v>
      </c>
      <c r="AB84" s="201">
        <v>0</v>
      </c>
      <c r="AC84" s="201">
        <v>0</v>
      </c>
      <c r="AD84" s="201">
        <v>0</v>
      </c>
      <c r="AE84" s="201">
        <v>28</v>
      </c>
      <c r="AF84" s="201">
        <v>0</v>
      </c>
      <c r="AG84" s="201">
        <v>0</v>
      </c>
      <c r="AH84" s="201">
        <v>0</v>
      </c>
      <c r="AI84" s="201">
        <v>48.97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75.08</v>
      </c>
      <c r="AQ84" s="201">
        <v>26.65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8.99</v>
      </c>
      <c r="L85" s="201">
        <v>67.42</v>
      </c>
      <c r="M85" s="201">
        <v>22.75</v>
      </c>
      <c r="N85" s="201">
        <v>35.1</v>
      </c>
      <c r="O85" s="201">
        <v>0</v>
      </c>
      <c r="P85" s="201">
        <v>36.89</v>
      </c>
      <c r="Q85" s="201">
        <v>6.08</v>
      </c>
      <c r="R85" s="201">
        <v>12.53</v>
      </c>
      <c r="S85" s="201">
        <v>0</v>
      </c>
      <c r="T85" s="201">
        <v>0</v>
      </c>
      <c r="U85" s="201">
        <v>51.03</v>
      </c>
      <c r="V85" s="201">
        <v>4.2300000000000004</v>
      </c>
      <c r="W85" s="201">
        <v>9.51</v>
      </c>
      <c r="X85" s="201">
        <v>43.82</v>
      </c>
      <c r="Y85" s="201">
        <v>0</v>
      </c>
      <c r="Z85">
        <v>0</v>
      </c>
      <c r="AA85" s="201">
        <v>9.6</v>
      </c>
      <c r="AB85" s="201">
        <v>0</v>
      </c>
      <c r="AC85" s="201">
        <v>0</v>
      </c>
      <c r="AD85" s="201">
        <v>0</v>
      </c>
      <c r="AE85" s="201">
        <v>28</v>
      </c>
      <c r="AF85" s="201">
        <v>0</v>
      </c>
      <c r="AG85" s="201">
        <v>0</v>
      </c>
      <c r="AH85" s="201">
        <v>0</v>
      </c>
      <c r="AI85" s="201">
        <v>50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75.08</v>
      </c>
      <c r="AQ85" s="201">
        <v>26.65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8.99</v>
      </c>
      <c r="L86" s="201">
        <v>90.3</v>
      </c>
      <c r="M86" s="201">
        <v>22.75</v>
      </c>
      <c r="N86" s="201">
        <v>35.1</v>
      </c>
      <c r="O86" s="201">
        <v>0</v>
      </c>
      <c r="P86" s="201">
        <v>36.89</v>
      </c>
      <c r="Q86" s="201">
        <v>6.08</v>
      </c>
      <c r="R86" s="201">
        <v>12.53</v>
      </c>
      <c r="S86" s="201">
        <v>0</v>
      </c>
      <c r="T86" s="201">
        <v>0</v>
      </c>
      <c r="U86" s="201">
        <v>51.03</v>
      </c>
      <c r="V86" s="201">
        <v>4.2300000000000004</v>
      </c>
      <c r="W86" s="201">
        <v>9.51</v>
      </c>
      <c r="X86" s="201">
        <v>43.82</v>
      </c>
      <c r="Y86" s="201">
        <v>0</v>
      </c>
      <c r="Z86">
        <v>0</v>
      </c>
      <c r="AA86" s="201">
        <v>9.6</v>
      </c>
      <c r="AB86" s="201">
        <v>0</v>
      </c>
      <c r="AC86" s="201">
        <v>0</v>
      </c>
      <c r="AD86" s="201">
        <v>0</v>
      </c>
      <c r="AE86" s="201">
        <v>28</v>
      </c>
      <c r="AF86" s="201">
        <v>0</v>
      </c>
      <c r="AG86" s="201">
        <v>0</v>
      </c>
      <c r="AH86" s="201">
        <v>0</v>
      </c>
      <c r="AI86" s="201">
        <v>50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75.08</v>
      </c>
      <c r="AQ86" s="201">
        <v>26.65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8.9600000000000009</v>
      </c>
      <c r="L87" s="201">
        <v>100.34</v>
      </c>
      <c r="M87" s="201">
        <v>22.75</v>
      </c>
      <c r="N87" s="201">
        <v>35.1</v>
      </c>
      <c r="O87" s="201">
        <v>0</v>
      </c>
      <c r="P87" s="201">
        <v>36.89</v>
      </c>
      <c r="Q87" s="201">
        <v>6.08</v>
      </c>
      <c r="R87" s="201">
        <v>12.36</v>
      </c>
      <c r="S87" s="201">
        <v>0</v>
      </c>
      <c r="T87" s="201">
        <v>0</v>
      </c>
      <c r="U87" s="201">
        <v>51.03</v>
      </c>
      <c r="V87" s="201">
        <v>4.2300000000000004</v>
      </c>
      <c r="W87" s="201">
        <v>9.51</v>
      </c>
      <c r="X87" s="201">
        <v>43.82</v>
      </c>
      <c r="Y87" s="201">
        <v>0</v>
      </c>
      <c r="Z87">
        <v>0</v>
      </c>
      <c r="AA87" s="201">
        <v>9.6</v>
      </c>
      <c r="AB87" s="201">
        <v>0</v>
      </c>
      <c r="AC87" s="201">
        <v>0</v>
      </c>
      <c r="AD87" s="201">
        <v>0</v>
      </c>
      <c r="AE87" s="201">
        <v>28</v>
      </c>
      <c r="AF87" s="201">
        <v>0</v>
      </c>
      <c r="AG87" s="201">
        <v>0</v>
      </c>
      <c r="AH87" s="201">
        <v>0</v>
      </c>
      <c r="AI87" s="201">
        <v>50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75.08</v>
      </c>
      <c r="AQ87" s="201">
        <v>26.65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8.99</v>
      </c>
      <c r="L88" s="201">
        <v>140.47</v>
      </c>
      <c r="M88" s="201">
        <v>22.75</v>
      </c>
      <c r="N88" s="201">
        <v>35.1</v>
      </c>
      <c r="O88" s="201">
        <v>0</v>
      </c>
      <c r="P88" s="201">
        <v>36.89</v>
      </c>
      <c r="Q88" s="201">
        <v>6.08</v>
      </c>
      <c r="R88" s="201">
        <v>12.36</v>
      </c>
      <c r="S88" s="201">
        <v>0</v>
      </c>
      <c r="T88" s="201">
        <v>0</v>
      </c>
      <c r="U88" s="201">
        <v>51.03</v>
      </c>
      <c r="V88" s="201">
        <v>4.2300000000000004</v>
      </c>
      <c r="W88" s="201">
        <v>9.51</v>
      </c>
      <c r="X88" s="201">
        <v>43.82</v>
      </c>
      <c r="Y88" s="201">
        <v>0</v>
      </c>
      <c r="Z88">
        <v>0</v>
      </c>
      <c r="AA88" s="201">
        <v>9.6</v>
      </c>
      <c r="AB88" s="201">
        <v>0</v>
      </c>
      <c r="AC88" s="201">
        <v>0</v>
      </c>
      <c r="AD88" s="201">
        <v>0</v>
      </c>
      <c r="AE88" s="201">
        <v>28</v>
      </c>
      <c r="AF88" s="201">
        <v>0</v>
      </c>
      <c r="AG88" s="201">
        <v>0</v>
      </c>
      <c r="AH88" s="201">
        <v>0</v>
      </c>
      <c r="AI88" s="201">
        <v>50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75.08</v>
      </c>
      <c r="AQ88" s="201">
        <v>26.65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8.99</v>
      </c>
      <c r="L89" s="201">
        <v>170.57</v>
      </c>
      <c r="M89" s="201">
        <v>22.75</v>
      </c>
      <c r="N89" s="201">
        <v>35.1</v>
      </c>
      <c r="O89" s="201">
        <v>0</v>
      </c>
      <c r="P89" s="201">
        <v>36.130000000000003</v>
      </c>
      <c r="Q89" s="201">
        <v>6.08</v>
      </c>
      <c r="R89" s="201">
        <v>12.36</v>
      </c>
      <c r="S89" s="201">
        <v>0</v>
      </c>
      <c r="T89" s="201">
        <v>0</v>
      </c>
      <c r="U89" s="201">
        <v>51.03</v>
      </c>
      <c r="V89" s="201">
        <v>4.2300000000000004</v>
      </c>
      <c r="W89" s="201">
        <v>9.51</v>
      </c>
      <c r="X89" s="201">
        <v>43.82</v>
      </c>
      <c r="Y89" s="201">
        <v>0</v>
      </c>
      <c r="Z89">
        <v>0</v>
      </c>
      <c r="AA89" s="201">
        <v>9.6</v>
      </c>
      <c r="AB89" s="201">
        <v>0</v>
      </c>
      <c r="AC89" s="201">
        <v>0</v>
      </c>
      <c r="AD89" s="201">
        <v>0</v>
      </c>
      <c r="AE89" s="201">
        <v>28</v>
      </c>
      <c r="AF89" s="201">
        <v>0</v>
      </c>
      <c r="AG89" s="201">
        <v>0</v>
      </c>
      <c r="AH89" s="201">
        <v>0</v>
      </c>
      <c r="AI89" s="201">
        <v>50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75.08</v>
      </c>
      <c r="AQ89" s="201">
        <v>26.65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8.99</v>
      </c>
      <c r="L90" s="201">
        <v>190.64</v>
      </c>
      <c r="M90" s="201">
        <v>22.75</v>
      </c>
      <c r="N90" s="201">
        <v>35.1</v>
      </c>
      <c r="O90" s="201">
        <v>0</v>
      </c>
      <c r="P90" s="201">
        <v>36.130000000000003</v>
      </c>
      <c r="Q90" s="201">
        <v>6.08</v>
      </c>
      <c r="R90" s="201">
        <v>12.36</v>
      </c>
      <c r="S90" s="201">
        <v>0</v>
      </c>
      <c r="T90" s="201">
        <v>0</v>
      </c>
      <c r="U90" s="201">
        <v>51.03</v>
      </c>
      <c r="V90" s="201">
        <v>4.2300000000000004</v>
      </c>
      <c r="W90" s="201">
        <v>9.51</v>
      </c>
      <c r="X90" s="201">
        <v>43.82</v>
      </c>
      <c r="Y90" s="201">
        <v>0</v>
      </c>
      <c r="Z90">
        <v>0</v>
      </c>
      <c r="AA90" s="201">
        <v>9.18</v>
      </c>
      <c r="AB90" s="201">
        <v>0</v>
      </c>
      <c r="AC90" s="201">
        <v>0</v>
      </c>
      <c r="AD90" s="201">
        <v>0</v>
      </c>
      <c r="AE90" s="201">
        <v>28</v>
      </c>
      <c r="AF90" s="201">
        <v>0</v>
      </c>
      <c r="AG90" s="201">
        <v>0</v>
      </c>
      <c r="AH90" s="201">
        <v>0</v>
      </c>
      <c r="AI90" s="201">
        <v>50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75.08</v>
      </c>
      <c r="AQ90" s="201">
        <v>26.65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8.99</v>
      </c>
      <c r="L91" s="201">
        <v>150.5</v>
      </c>
      <c r="M91" s="201">
        <v>22.75</v>
      </c>
      <c r="N91" s="201">
        <v>35.1</v>
      </c>
      <c r="O91" s="201">
        <v>0</v>
      </c>
      <c r="P91" s="201">
        <v>36.130000000000003</v>
      </c>
      <c r="Q91" s="201">
        <v>6.08</v>
      </c>
      <c r="R91" s="201">
        <v>12.36</v>
      </c>
      <c r="S91" s="201">
        <v>0</v>
      </c>
      <c r="T91" s="201">
        <v>0</v>
      </c>
      <c r="U91" s="201">
        <v>51.03</v>
      </c>
      <c r="V91" s="201">
        <v>4.2300000000000004</v>
      </c>
      <c r="W91" s="201">
        <v>9.51</v>
      </c>
      <c r="X91" s="201">
        <v>43.82</v>
      </c>
      <c r="Y91" s="201">
        <v>0</v>
      </c>
      <c r="Z91">
        <v>0</v>
      </c>
      <c r="AA91" s="201">
        <v>9.18</v>
      </c>
      <c r="AB91" s="201">
        <v>0</v>
      </c>
      <c r="AC91" s="201">
        <v>0</v>
      </c>
      <c r="AD91" s="201">
        <v>0</v>
      </c>
      <c r="AE91" s="201">
        <v>28</v>
      </c>
      <c r="AF91" s="201">
        <v>0</v>
      </c>
      <c r="AG91" s="201">
        <v>0</v>
      </c>
      <c r="AH91" s="201">
        <v>0</v>
      </c>
      <c r="AI91" s="201">
        <v>50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75.08</v>
      </c>
      <c r="AQ91" s="201">
        <v>26.65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8.99</v>
      </c>
      <c r="L92" s="201">
        <v>170.57</v>
      </c>
      <c r="M92" s="201">
        <v>22.75</v>
      </c>
      <c r="N92" s="201">
        <v>35.1</v>
      </c>
      <c r="O92" s="201">
        <v>0</v>
      </c>
      <c r="P92" s="201">
        <v>36.130000000000003</v>
      </c>
      <c r="Q92" s="201">
        <v>6.08</v>
      </c>
      <c r="R92" s="201">
        <v>12.36</v>
      </c>
      <c r="S92" s="201">
        <v>0</v>
      </c>
      <c r="T92" s="201">
        <v>0</v>
      </c>
      <c r="U92" s="201">
        <v>51.03</v>
      </c>
      <c r="V92" s="201">
        <v>4.2300000000000004</v>
      </c>
      <c r="W92" s="201">
        <v>9.51</v>
      </c>
      <c r="X92" s="201">
        <v>43.82</v>
      </c>
      <c r="Y92" s="201">
        <v>0</v>
      </c>
      <c r="Z92">
        <v>0</v>
      </c>
      <c r="AA92" s="201">
        <v>9.18</v>
      </c>
      <c r="AB92" s="201">
        <v>0</v>
      </c>
      <c r="AC92" s="201">
        <v>0</v>
      </c>
      <c r="AD92" s="201">
        <v>0</v>
      </c>
      <c r="AE92" s="201">
        <v>28</v>
      </c>
      <c r="AF92" s="201">
        <v>0</v>
      </c>
      <c r="AG92" s="201">
        <v>0</v>
      </c>
      <c r="AH92" s="201">
        <v>0</v>
      </c>
      <c r="AI92" s="201">
        <v>50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75.08</v>
      </c>
      <c r="AQ92" s="201">
        <v>26.65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9.01</v>
      </c>
      <c r="L93" s="201">
        <v>170.56</v>
      </c>
      <c r="M93" s="201">
        <v>22.75</v>
      </c>
      <c r="N93" s="201">
        <v>35.1</v>
      </c>
      <c r="O93" s="201">
        <v>0</v>
      </c>
      <c r="P93" s="201">
        <v>36.130000000000003</v>
      </c>
      <c r="Q93" s="201">
        <v>6.08</v>
      </c>
      <c r="R93" s="201">
        <v>12.53</v>
      </c>
      <c r="S93" s="201">
        <v>0</v>
      </c>
      <c r="T93" s="201">
        <v>0</v>
      </c>
      <c r="U93" s="201">
        <v>51.03</v>
      </c>
      <c r="V93" s="201">
        <v>4.2300000000000004</v>
      </c>
      <c r="W93" s="201">
        <v>9.51</v>
      </c>
      <c r="X93" s="201">
        <v>43.82</v>
      </c>
      <c r="Y93" s="201">
        <v>0</v>
      </c>
      <c r="Z93">
        <v>0</v>
      </c>
      <c r="AA93" s="201">
        <v>9.18</v>
      </c>
      <c r="AB93" s="201">
        <v>0</v>
      </c>
      <c r="AC93" s="201">
        <v>0</v>
      </c>
      <c r="AD93" s="201">
        <v>0</v>
      </c>
      <c r="AE93" s="201">
        <v>28</v>
      </c>
      <c r="AF93" s="201">
        <v>0</v>
      </c>
      <c r="AG93" s="201">
        <v>0</v>
      </c>
      <c r="AH93" s="201">
        <v>0</v>
      </c>
      <c r="AI93" s="201">
        <v>50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75.08</v>
      </c>
      <c r="AQ93" s="201">
        <v>26.65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8.99</v>
      </c>
      <c r="L94" s="201">
        <v>170.56</v>
      </c>
      <c r="M94" s="201">
        <v>22.75</v>
      </c>
      <c r="N94" s="201">
        <v>35.1</v>
      </c>
      <c r="O94" s="201">
        <v>0</v>
      </c>
      <c r="P94" s="201">
        <v>36.130000000000003</v>
      </c>
      <c r="Q94" s="201">
        <v>6.08</v>
      </c>
      <c r="R94" s="201">
        <v>12.36</v>
      </c>
      <c r="S94" s="201">
        <v>0</v>
      </c>
      <c r="T94" s="201">
        <v>0</v>
      </c>
      <c r="U94" s="201">
        <v>51.03</v>
      </c>
      <c r="V94" s="201">
        <v>4.2300000000000004</v>
      </c>
      <c r="W94" s="201">
        <v>9.51</v>
      </c>
      <c r="X94" s="201">
        <v>43.82</v>
      </c>
      <c r="Y94" s="201">
        <v>0</v>
      </c>
      <c r="Z94">
        <v>0</v>
      </c>
      <c r="AA94" s="201">
        <v>9.18</v>
      </c>
      <c r="AB94" s="201">
        <v>0</v>
      </c>
      <c r="AC94" s="201">
        <v>0</v>
      </c>
      <c r="AD94" s="201">
        <v>0</v>
      </c>
      <c r="AE94" s="201">
        <v>28</v>
      </c>
      <c r="AF94" s="201">
        <v>0</v>
      </c>
      <c r="AG94" s="201">
        <v>0</v>
      </c>
      <c r="AH94" s="201">
        <v>0</v>
      </c>
      <c r="AI94" s="201">
        <v>50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75.08</v>
      </c>
      <c r="AQ94" s="201">
        <v>26.65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8.99</v>
      </c>
      <c r="L95" s="201">
        <v>170.56</v>
      </c>
      <c r="M95" s="201">
        <v>22.75</v>
      </c>
      <c r="N95" s="201">
        <v>35.1</v>
      </c>
      <c r="O95" s="201">
        <v>0</v>
      </c>
      <c r="P95" s="201">
        <v>36.130000000000003</v>
      </c>
      <c r="Q95" s="201">
        <v>6.08</v>
      </c>
      <c r="R95" s="201">
        <v>12.53</v>
      </c>
      <c r="S95" s="201">
        <v>0</v>
      </c>
      <c r="T95" s="201">
        <v>0</v>
      </c>
      <c r="U95" s="201">
        <v>56.34</v>
      </c>
      <c r="V95" s="201">
        <v>4.2300000000000004</v>
      </c>
      <c r="W95" s="201">
        <v>9.51</v>
      </c>
      <c r="X95" s="201">
        <v>41.22</v>
      </c>
      <c r="Y95" s="201">
        <v>0</v>
      </c>
      <c r="Z95">
        <v>0</v>
      </c>
      <c r="AA95" s="201">
        <v>9.18</v>
      </c>
      <c r="AB95" s="201">
        <v>0</v>
      </c>
      <c r="AC95" s="201">
        <v>0</v>
      </c>
      <c r="AD95" s="201">
        <v>0</v>
      </c>
      <c r="AE95" s="201">
        <v>28</v>
      </c>
      <c r="AF95" s="201">
        <v>0</v>
      </c>
      <c r="AG95" s="201">
        <v>0</v>
      </c>
      <c r="AH95" s="201">
        <v>0</v>
      </c>
      <c r="AI95" s="201">
        <v>50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75.08</v>
      </c>
      <c r="AQ95" s="201">
        <v>25.37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8.99</v>
      </c>
      <c r="L96" s="201">
        <v>170.56</v>
      </c>
      <c r="M96" s="201">
        <v>22.75</v>
      </c>
      <c r="N96" s="201">
        <v>35.1</v>
      </c>
      <c r="O96" s="201">
        <v>0</v>
      </c>
      <c r="P96" s="201">
        <v>36.130000000000003</v>
      </c>
      <c r="Q96" s="201">
        <v>6.08</v>
      </c>
      <c r="R96" s="201">
        <v>12.53</v>
      </c>
      <c r="S96" s="201">
        <v>0</v>
      </c>
      <c r="T96" s="201">
        <v>0</v>
      </c>
      <c r="U96" s="201">
        <v>58.68</v>
      </c>
      <c r="V96" s="201">
        <v>4.2300000000000004</v>
      </c>
      <c r="W96" s="201">
        <v>9.51</v>
      </c>
      <c r="X96" s="201">
        <v>41.22</v>
      </c>
      <c r="Y96" s="201">
        <v>0</v>
      </c>
      <c r="Z96">
        <v>0</v>
      </c>
      <c r="AA96" s="201">
        <v>9.18</v>
      </c>
      <c r="AB96" s="201">
        <v>0</v>
      </c>
      <c r="AC96" s="201">
        <v>0</v>
      </c>
      <c r="AD96" s="201">
        <v>0</v>
      </c>
      <c r="AE96" s="201">
        <v>28</v>
      </c>
      <c r="AF96" s="201">
        <v>0</v>
      </c>
      <c r="AG96" s="201">
        <v>0</v>
      </c>
      <c r="AH96" s="201">
        <v>0</v>
      </c>
      <c r="AI96" s="201">
        <v>50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75.08</v>
      </c>
      <c r="AQ96" s="201">
        <v>25.37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8.99</v>
      </c>
      <c r="L97" s="201">
        <v>170.56</v>
      </c>
      <c r="M97" s="201">
        <v>22.75</v>
      </c>
      <c r="N97" s="201">
        <v>35.1</v>
      </c>
      <c r="O97" s="201">
        <v>0</v>
      </c>
      <c r="P97" s="201">
        <v>36.130000000000003</v>
      </c>
      <c r="Q97" s="201">
        <v>6.08</v>
      </c>
      <c r="R97" s="201">
        <v>12.53</v>
      </c>
      <c r="S97" s="201">
        <v>0</v>
      </c>
      <c r="T97" s="201">
        <v>0</v>
      </c>
      <c r="U97" s="201">
        <v>59.54</v>
      </c>
      <c r="V97" s="201">
        <v>4.2300000000000004</v>
      </c>
      <c r="W97" s="201">
        <v>9.51</v>
      </c>
      <c r="X97" s="201">
        <v>41.22</v>
      </c>
      <c r="Y97" s="201">
        <v>0</v>
      </c>
      <c r="Z97">
        <v>0</v>
      </c>
      <c r="AA97" s="201">
        <v>9.18</v>
      </c>
      <c r="AB97" s="201">
        <v>0</v>
      </c>
      <c r="AC97" s="201">
        <v>0</v>
      </c>
      <c r="AD97" s="201">
        <v>0</v>
      </c>
      <c r="AE97" s="201">
        <v>28</v>
      </c>
      <c r="AF97" s="201">
        <v>0</v>
      </c>
      <c r="AG97" s="201">
        <v>0</v>
      </c>
      <c r="AH97" s="201">
        <v>0</v>
      </c>
      <c r="AI97" s="201">
        <v>50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75.08</v>
      </c>
      <c r="AQ97" s="201">
        <v>26.65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8.99</v>
      </c>
      <c r="L98" s="201">
        <v>170.56</v>
      </c>
      <c r="M98" s="201">
        <v>22.75</v>
      </c>
      <c r="N98" s="201">
        <v>35.1</v>
      </c>
      <c r="O98" s="201">
        <v>0</v>
      </c>
      <c r="P98" s="201">
        <v>36.130000000000003</v>
      </c>
      <c r="Q98" s="201">
        <v>6.08</v>
      </c>
      <c r="R98" s="201">
        <v>12.53</v>
      </c>
      <c r="S98" s="201">
        <v>0</v>
      </c>
      <c r="T98" s="201">
        <v>0</v>
      </c>
      <c r="U98" s="201">
        <v>60.4</v>
      </c>
      <c r="V98" s="201">
        <v>4.2300000000000004</v>
      </c>
      <c r="W98" s="201">
        <v>9.51</v>
      </c>
      <c r="X98" s="201">
        <v>41.22</v>
      </c>
      <c r="Y98" s="201">
        <v>0</v>
      </c>
      <c r="Z98">
        <v>0</v>
      </c>
      <c r="AA98" s="201">
        <v>9.18</v>
      </c>
      <c r="AB98" s="201">
        <v>0</v>
      </c>
      <c r="AC98" s="201">
        <v>0</v>
      </c>
      <c r="AD98" s="201">
        <v>0</v>
      </c>
      <c r="AE98" s="201">
        <v>28</v>
      </c>
      <c r="AF98" s="201">
        <v>0</v>
      </c>
      <c r="AG98" s="201">
        <v>0</v>
      </c>
      <c r="AH98" s="201">
        <v>0</v>
      </c>
      <c r="AI98" s="201">
        <v>50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75.08</v>
      </c>
      <c r="AQ98" s="201">
        <v>26.65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0.14327749999999992</v>
      </c>
      <c r="L99">
        <f t="shared" si="0"/>
        <v>2.2998199999999982</v>
      </c>
      <c r="M99">
        <f t="shared" si="0"/>
        <v>0.54600000000000004</v>
      </c>
      <c r="N99">
        <f t="shared" si="0"/>
        <v>0.84239999999999859</v>
      </c>
      <c r="O99">
        <f t="shared" si="0"/>
        <v>0</v>
      </c>
      <c r="P99">
        <f t="shared" si="0"/>
        <v>0.85315249999999998</v>
      </c>
      <c r="Q99">
        <f t="shared" si="0"/>
        <v>0.10694500000000003</v>
      </c>
      <c r="R99">
        <f t="shared" si="0"/>
        <v>0.20381000000000024</v>
      </c>
      <c r="S99">
        <f t="shared" si="0"/>
        <v>0</v>
      </c>
      <c r="T99">
        <f t="shared" si="0"/>
        <v>0</v>
      </c>
      <c r="U99">
        <f t="shared" si="0"/>
        <v>1.2305500000000009</v>
      </c>
      <c r="V99">
        <f t="shared" si="0"/>
        <v>7.9482500000000053E-2</v>
      </c>
      <c r="W99">
        <f t="shared" si="0"/>
        <v>0.21637749999999992</v>
      </c>
      <c r="X99">
        <f t="shared" si="0"/>
        <v>0.9837075000000004</v>
      </c>
      <c r="Y99">
        <f t="shared" si="0"/>
        <v>0</v>
      </c>
      <c r="Z99">
        <f t="shared" si="0"/>
        <v>0</v>
      </c>
      <c r="AA99">
        <f t="shared" si="0"/>
        <v>0.2213999999999999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0.626</v>
      </c>
      <c r="AF99">
        <f t="shared" si="0"/>
        <v>2.3197499999999999E-2</v>
      </c>
      <c r="AG99">
        <f t="shared" si="0"/>
        <v>0</v>
      </c>
      <c r="AH99">
        <f t="shared" si="0"/>
        <v>0</v>
      </c>
      <c r="AI99">
        <f t="shared" si="0"/>
        <v>1.3646700000000014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0.93436250000000098</v>
      </c>
      <c r="AQ99">
        <f t="shared" si="0"/>
        <v>0.40369750000000038</v>
      </c>
      <c r="AR99">
        <f t="shared" si="0"/>
        <v>0.2744250000000002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2.4500000000000002</v>
      </c>
      <c r="L3" s="201">
        <v>5.14</v>
      </c>
      <c r="M3" s="201">
        <v>2.14</v>
      </c>
      <c r="N3" s="201">
        <v>2.84</v>
      </c>
      <c r="O3" s="201">
        <v>3.16</v>
      </c>
      <c r="P3" s="201">
        <v>4.58</v>
      </c>
      <c r="Q3" s="201">
        <v>0</v>
      </c>
      <c r="R3" s="201">
        <v>0</v>
      </c>
      <c r="S3" s="201">
        <v>0</v>
      </c>
      <c r="T3" s="201">
        <v>0.62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45.17</v>
      </c>
      <c r="AF3" s="201">
        <v>0</v>
      </c>
      <c r="AG3" s="201">
        <v>0</v>
      </c>
      <c r="AH3" s="201">
        <v>0</v>
      </c>
      <c r="AI3" s="201">
        <v>19.63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4.21</v>
      </c>
      <c r="AZ3" s="201">
        <v>5.15</v>
      </c>
      <c r="BA3" s="201">
        <v>3.4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2.4500000000000002</v>
      </c>
      <c r="L4" s="201">
        <v>0</v>
      </c>
      <c r="M4" s="201">
        <v>2.14</v>
      </c>
      <c r="N4" s="201">
        <v>2.84</v>
      </c>
      <c r="O4" s="201">
        <v>3.16</v>
      </c>
      <c r="P4" s="201">
        <v>4.58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45.17</v>
      </c>
      <c r="AF4" s="201">
        <v>0</v>
      </c>
      <c r="AG4" s="201">
        <v>0</v>
      </c>
      <c r="AH4" s="201">
        <v>0</v>
      </c>
      <c r="AI4" s="201">
        <v>19.63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4.21</v>
      </c>
      <c r="AZ4" s="201">
        <v>5.15</v>
      </c>
      <c r="BA4" s="201">
        <v>3.4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2.14</v>
      </c>
      <c r="N5" s="201">
        <v>2.84</v>
      </c>
      <c r="O5" s="201">
        <v>3.16</v>
      </c>
      <c r="P5" s="201">
        <v>4.58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45.17</v>
      </c>
      <c r="AF5" s="201">
        <v>0</v>
      </c>
      <c r="AG5" s="201">
        <v>0</v>
      </c>
      <c r="AH5" s="201">
        <v>0</v>
      </c>
      <c r="AI5" s="201">
        <v>19.63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4.21</v>
      </c>
      <c r="AZ5" s="201">
        <v>5.15</v>
      </c>
      <c r="BA5" s="201">
        <v>3.4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2.14</v>
      </c>
      <c r="N6" s="201">
        <v>2.84</v>
      </c>
      <c r="O6" s="201">
        <v>3.16</v>
      </c>
      <c r="P6" s="201">
        <v>4.58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45.17</v>
      </c>
      <c r="AF6" s="201">
        <v>0</v>
      </c>
      <c r="AG6" s="201">
        <v>0</v>
      </c>
      <c r="AH6" s="201">
        <v>0</v>
      </c>
      <c r="AI6" s="201">
        <v>19.63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4.21</v>
      </c>
      <c r="AZ6" s="201">
        <v>5.15</v>
      </c>
      <c r="BA6" s="201">
        <v>3.4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2.14</v>
      </c>
      <c r="N7" s="201">
        <v>2.84</v>
      </c>
      <c r="O7" s="201">
        <v>3.16</v>
      </c>
      <c r="P7" s="201">
        <v>4.58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45.17</v>
      </c>
      <c r="AF7" s="201">
        <v>0</v>
      </c>
      <c r="AG7" s="201">
        <v>0</v>
      </c>
      <c r="AH7" s="201">
        <v>0</v>
      </c>
      <c r="AI7" s="201">
        <v>19.63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4.21</v>
      </c>
      <c r="AZ7" s="201">
        <v>5.15</v>
      </c>
      <c r="BA7" s="201">
        <v>3.4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2.14</v>
      </c>
      <c r="N8" s="201">
        <v>2.84</v>
      </c>
      <c r="O8" s="201">
        <v>3.16</v>
      </c>
      <c r="P8" s="201">
        <v>4.58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45.17</v>
      </c>
      <c r="AF8" s="201">
        <v>0</v>
      </c>
      <c r="AG8" s="201">
        <v>0</v>
      </c>
      <c r="AH8" s="201">
        <v>0</v>
      </c>
      <c r="AI8" s="201">
        <v>19.63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4.21</v>
      </c>
      <c r="AZ8" s="201">
        <v>5.15</v>
      </c>
      <c r="BA8" s="201">
        <v>3.4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2.14</v>
      </c>
      <c r="N9" s="201">
        <v>2.84</v>
      </c>
      <c r="O9" s="201">
        <v>3.16</v>
      </c>
      <c r="P9" s="201">
        <v>4.58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45.17</v>
      </c>
      <c r="AF9" s="201">
        <v>0</v>
      </c>
      <c r="AG9" s="201">
        <v>0</v>
      </c>
      <c r="AH9" s="201">
        <v>0</v>
      </c>
      <c r="AI9" s="201">
        <v>19.63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4.21</v>
      </c>
      <c r="AZ9" s="201">
        <v>5.15</v>
      </c>
      <c r="BA9" s="201">
        <v>3.4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2.14</v>
      </c>
      <c r="N10" s="201">
        <v>2.84</v>
      </c>
      <c r="O10" s="201">
        <v>3.16</v>
      </c>
      <c r="P10" s="201">
        <v>4.58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45.17</v>
      </c>
      <c r="AF10" s="201">
        <v>0</v>
      </c>
      <c r="AG10" s="201">
        <v>0</v>
      </c>
      <c r="AH10" s="201">
        <v>0</v>
      </c>
      <c r="AI10" s="201">
        <v>19.63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4.21</v>
      </c>
      <c r="AZ10" s="201">
        <v>5.15</v>
      </c>
      <c r="BA10" s="201">
        <v>3.4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2.14</v>
      </c>
      <c r="N11" s="201">
        <v>2.84</v>
      </c>
      <c r="O11" s="201">
        <v>3.16</v>
      </c>
      <c r="P11" s="201">
        <v>4.58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45.17</v>
      </c>
      <c r="AF11" s="201">
        <v>0</v>
      </c>
      <c r="AG11" s="201">
        <v>0</v>
      </c>
      <c r="AH11" s="201">
        <v>0</v>
      </c>
      <c r="AI11" s="201">
        <v>19.63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1.75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4.21</v>
      </c>
      <c r="AZ11" s="201">
        <v>5.15</v>
      </c>
      <c r="BA11" s="201">
        <v>3.4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2.14</v>
      </c>
      <c r="N12" s="201">
        <v>2.84</v>
      </c>
      <c r="O12" s="201">
        <v>3.16</v>
      </c>
      <c r="P12" s="201">
        <v>4.58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45.17</v>
      </c>
      <c r="AF12" s="201">
        <v>0</v>
      </c>
      <c r="AG12" s="201">
        <v>0</v>
      </c>
      <c r="AH12" s="201">
        <v>0</v>
      </c>
      <c r="AI12" s="201">
        <v>19.63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1.75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4.21</v>
      </c>
      <c r="AZ12" s="201">
        <v>5.15</v>
      </c>
      <c r="BA12" s="201">
        <v>3.4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2.06</v>
      </c>
      <c r="M13" s="201">
        <v>2.14</v>
      </c>
      <c r="N13" s="201">
        <v>2.84</v>
      </c>
      <c r="O13" s="201">
        <v>3.16</v>
      </c>
      <c r="P13" s="201">
        <v>4.58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45.17</v>
      </c>
      <c r="AF13" s="201">
        <v>0</v>
      </c>
      <c r="AG13" s="201">
        <v>0</v>
      </c>
      <c r="AH13" s="201">
        <v>0</v>
      </c>
      <c r="AI13" s="201">
        <v>19.63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1.75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4.21</v>
      </c>
      <c r="AZ13" s="201">
        <v>5.15</v>
      </c>
      <c r="BA13" s="201">
        <v>3.4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2.06</v>
      </c>
      <c r="M14" s="201">
        <v>2.14</v>
      </c>
      <c r="N14" s="201">
        <v>2.84</v>
      </c>
      <c r="O14" s="201">
        <v>3.16</v>
      </c>
      <c r="P14" s="201">
        <v>4.58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45.17</v>
      </c>
      <c r="AF14" s="201">
        <v>0</v>
      </c>
      <c r="AG14" s="201">
        <v>0</v>
      </c>
      <c r="AH14" s="201">
        <v>0</v>
      </c>
      <c r="AI14" s="201">
        <v>19.63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1.75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4.21</v>
      </c>
      <c r="AZ14" s="201">
        <v>5.15</v>
      </c>
      <c r="BA14" s="201">
        <v>3.4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2.06</v>
      </c>
      <c r="M15" s="201">
        <v>2.14</v>
      </c>
      <c r="N15" s="201">
        <v>2.84</v>
      </c>
      <c r="O15" s="201">
        <v>3.16</v>
      </c>
      <c r="P15" s="201">
        <v>4.58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45.17</v>
      </c>
      <c r="AF15" s="201">
        <v>0</v>
      </c>
      <c r="AG15" s="201">
        <v>0</v>
      </c>
      <c r="AH15" s="201">
        <v>0</v>
      </c>
      <c r="AI15" s="201">
        <v>19.63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1.75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4.21</v>
      </c>
      <c r="AZ15" s="201">
        <v>5.15</v>
      </c>
      <c r="BA15" s="201">
        <v>3.4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2.06</v>
      </c>
      <c r="M16" s="201">
        <v>2.14</v>
      </c>
      <c r="N16" s="201">
        <v>2.84</v>
      </c>
      <c r="O16" s="201">
        <v>3.16</v>
      </c>
      <c r="P16" s="201">
        <v>4.58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45.17</v>
      </c>
      <c r="AF16" s="201">
        <v>0</v>
      </c>
      <c r="AG16" s="201">
        <v>0</v>
      </c>
      <c r="AH16" s="201">
        <v>0</v>
      </c>
      <c r="AI16" s="201">
        <v>19.63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1.75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4.21</v>
      </c>
      <c r="AZ16" s="201">
        <v>5.15</v>
      </c>
      <c r="BA16" s="201">
        <v>3.4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2.06</v>
      </c>
      <c r="M17" s="201">
        <v>2.14</v>
      </c>
      <c r="N17" s="201">
        <v>2.84</v>
      </c>
      <c r="O17" s="201">
        <v>3.16</v>
      </c>
      <c r="P17" s="201">
        <v>4.58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45.17</v>
      </c>
      <c r="AF17" s="201">
        <v>0</v>
      </c>
      <c r="AG17" s="201">
        <v>0</v>
      </c>
      <c r="AH17" s="201">
        <v>0</v>
      </c>
      <c r="AI17" s="201">
        <v>19.63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1.75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4.21</v>
      </c>
      <c r="AZ17" s="201">
        <v>5.15</v>
      </c>
      <c r="BA17" s="201">
        <v>3.4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2.06</v>
      </c>
      <c r="M18" s="201">
        <v>2.14</v>
      </c>
      <c r="N18" s="201">
        <v>2.84</v>
      </c>
      <c r="O18" s="201">
        <v>3.16</v>
      </c>
      <c r="P18" s="201">
        <v>4.58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45.17</v>
      </c>
      <c r="AF18" s="201">
        <v>0</v>
      </c>
      <c r="AG18" s="201">
        <v>0</v>
      </c>
      <c r="AH18" s="201">
        <v>0</v>
      </c>
      <c r="AI18" s="201">
        <v>19.63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1.75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4.21</v>
      </c>
      <c r="AZ18" s="201">
        <v>5.15</v>
      </c>
      <c r="BA18" s="201">
        <v>3.4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2.06</v>
      </c>
      <c r="M19" s="201">
        <v>2.14</v>
      </c>
      <c r="N19" s="201">
        <v>2.84</v>
      </c>
      <c r="O19" s="201">
        <v>3.16</v>
      </c>
      <c r="P19" s="201">
        <v>4.58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45.17</v>
      </c>
      <c r="AF19" s="201">
        <v>0</v>
      </c>
      <c r="AG19" s="201">
        <v>0</v>
      </c>
      <c r="AH19" s="201">
        <v>0</v>
      </c>
      <c r="AI19" s="201">
        <v>19.63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1.75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4.21</v>
      </c>
      <c r="AZ19" s="201">
        <v>5.15</v>
      </c>
      <c r="BA19" s="201">
        <v>3.4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2.06</v>
      </c>
      <c r="M20" s="201">
        <v>2.14</v>
      </c>
      <c r="N20" s="201">
        <v>2.84</v>
      </c>
      <c r="O20" s="201">
        <v>3.16</v>
      </c>
      <c r="P20" s="201">
        <v>4.58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45.17</v>
      </c>
      <c r="AF20" s="201">
        <v>0</v>
      </c>
      <c r="AG20" s="201">
        <v>0</v>
      </c>
      <c r="AH20" s="201">
        <v>0</v>
      </c>
      <c r="AI20" s="201">
        <v>19.63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1.75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4.21</v>
      </c>
      <c r="AZ20" s="201">
        <v>5.15</v>
      </c>
      <c r="BA20" s="201">
        <v>3.4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2.06</v>
      </c>
      <c r="M21" s="201">
        <v>2.14</v>
      </c>
      <c r="N21" s="201">
        <v>2.84</v>
      </c>
      <c r="O21" s="201">
        <v>3.16</v>
      </c>
      <c r="P21" s="201">
        <v>4.58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45.17</v>
      </c>
      <c r="AF21" s="201">
        <v>0</v>
      </c>
      <c r="AG21" s="201">
        <v>0</v>
      </c>
      <c r="AH21" s="201">
        <v>0</v>
      </c>
      <c r="AI21" s="201">
        <v>19.63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1.75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4.21</v>
      </c>
      <c r="AZ21" s="201">
        <v>5.15</v>
      </c>
      <c r="BA21" s="201">
        <v>3.4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2.06</v>
      </c>
      <c r="M22" s="201">
        <v>2.14</v>
      </c>
      <c r="N22" s="201">
        <v>2.84</v>
      </c>
      <c r="O22" s="201">
        <v>3.16</v>
      </c>
      <c r="P22" s="201">
        <v>4.58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45.17</v>
      </c>
      <c r="AF22" s="201">
        <v>0</v>
      </c>
      <c r="AG22" s="201">
        <v>0</v>
      </c>
      <c r="AH22" s="201">
        <v>0</v>
      </c>
      <c r="AI22" s="201">
        <v>19.63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1.75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4.21</v>
      </c>
      <c r="AZ22" s="201">
        <v>5.15</v>
      </c>
      <c r="BA22" s="201">
        <v>3.4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2.06</v>
      </c>
      <c r="M23" s="201">
        <v>2.14</v>
      </c>
      <c r="N23" s="201">
        <v>2.84</v>
      </c>
      <c r="O23" s="201">
        <v>3.16</v>
      </c>
      <c r="P23" s="201">
        <v>4.58</v>
      </c>
      <c r="Q23" s="201">
        <v>0.23</v>
      </c>
      <c r="R23" s="201">
        <v>0.57999999999999996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45.17</v>
      </c>
      <c r="AF23" s="201">
        <v>0</v>
      </c>
      <c r="AG23" s="201">
        <v>0</v>
      </c>
      <c r="AH23" s="201">
        <v>0</v>
      </c>
      <c r="AI23" s="201">
        <v>19.63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1.75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4.21</v>
      </c>
      <c r="AZ23" s="201">
        <v>5.15</v>
      </c>
      <c r="BA23" s="201">
        <v>3.4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2.06</v>
      </c>
      <c r="M24" s="201">
        <v>2.14</v>
      </c>
      <c r="N24" s="201">
        <v>2.84</v>
      </c>
      <c r="O24" s="201">
        <v>3.16</v>
      </c>
      <c r="P24" s="201">
        <v>4.58</v>
      </c>
      <c r="Q24" s="201">
        <v>0.23</v>
      </c>
      <c r="R24" s="201">
        <v>0.57999999999999996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45.17</v>
      </c>
      <c r="AF24" s="201">
        <v>0</v>
      </c>
      <c r="AG24" s="201">
        <v>0</v>
      </c>
      <c r="AH24" s="201">
        <v>0</v>
      </c>
      <c r="AI24" s="201">
        <v>19.63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1.75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4.21</v>
      </c>
      <c r="AZ24" s="201">
        <v>5.15</v>
      </c>
      <c r="BA24" s="201">
        <v>3.4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2.06</v>
      </c>
      <c r="M25" s="201">
        <v>2.14</v>
      </c>
      <c r="N25" s="201">
        <v>2.84</v>
      </c>
      <c r="O25" s="201">
        <v>3.16</v>
      </c>
      <c r="P25" s="201">
        <v>4.58</v>
      </c>
      <c r="Q25" s="201">
        <v>0.23</v>
      </c>
      <c r="R25" s="201">
        <v>0.57999999999999996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45.17</v>
      </c>
      <c r="AF25" s="201">
        <v>0</v>
      </c>
      <c r="AG25" s="201">
        <v>0</v>
      </c>
      <c r="AH25" s="201">
        <v>0</v>
      </c>
      <c r="AI25" s="201">
        <v>19.63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1.75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4.21</v>
      </c>
      <c r="AZ25" s="201">
        <v>5.15</v>
      </c>
      <c r="BA25" s="201">
        <v>3.4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2.06</v>
      </c>
      <c r="M26" s="201">
        <v>2.14</v>
      </c>
      <c r="N26" s="201">
        <v>2.84</v>
      </c>
      <c r="O26" s="201">
        <v>3.16</v>
      </c>
      <c r="P26" s="201">
        <v>4.58</v>
      </c>
      <c r="Q26" s="201">
        <v>0.23</v>
      </c>
      <c r="R26" s="201">
        <v>0.57999999999999996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45.17</v>
      </c>
      <c r="AF26" s="201">
        <v>0</v>
      </c>
      <c r="AG26" s="201">
        <v>0</v>
      </c>
      <c r="AH26" s="201">
        <v>0</v>
      </c>
      <c r="AI26" s="201">
        <v>19.63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1.75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4.21</v>
      </c>
      <c r="AZ26" s="201">
        <v>5.15</v>
      </c>
      <c r="BA26" s="201">
        <v>3.4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2.06</v>
      </c>
      <c r="M27" s="201">
        <v>2.14</v>
      </c>
      <c r="N27" s="201">
        <v>2.84</v>
      </c>
      <c r="O27" s="201">
        <v>3.16</v>
      </c>
      <c r="P27" s="201">
        <v>4.41</v>
      </c>
      <c r="Q27" s="201">
        <v>0.23</v>
      </c>
      <c r="R27" s="201">
        <v>0.57999999999999996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45.17</v>
      </c>
      <c r="AF27" s="201">
        <v>0</v>
      </c>
      <c r="AG27" s="201">
        <v>0</v>
      </c>
      <c r="AH27" s="201">
        <v>0</v>
      </c>
      <c r="AI27" s="201">
        <v>19.63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1.75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4.21</v>
      </c>
      <c r="AZ27" s="201">
        <v>5.15</v>
      </c>
      <c r="BA27" s="201">
        <v>3.4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2.06</v>
      </c>
      <c r="M28" s="201">
        <v>2.14</v>
      </c>
      <c r="N28" s="201">
        <v>2.84</v>
      </c>
      <c r="O28" s="201">
        <v>3.16</v>
      </c>
      <c r="P28" s="201">
        <v>4.41</v>
      </c>
      <c r="Q28" s="201">
        <v>0.23</v>
      </c>
      <c r="R28" s="201">
        <v>0.57999999999999996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45.17</v>
      </c>
      <c r="AF28" s="201">
        <v>0</v>
      </c>
      <c r="AG28" s="201">
        <v>0</v>
      </c>
      <c r="AH28" s="201">
        <v>0</v>
      </c>
      <c r="AI28" s="201">
        <v>19.63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1.75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4.21</v>
      </c>
      <c r="AZ28" s="201">
        <v>5.15</v>
      </c>
      <c r="BA28" s="201">
        <v>3.4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2.06</v>
      </c>
      <c r="M29" s="201">
        <v>2.14</v>
      </c>
      <c r="N29" s="201">
        <v>2.84</v>
      </c>
      <c r="O29" s="201">
        <v>3.16</v>
      </c>
      <c r="P29" s="201">
        <v>4.41</v>
      </c>
      <c r="Q29" s="201">
        <v>0.23</v>
      </c>
      <c r="R29" s="201">
        <v>0.57999999999999996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45.17</v>
      </c>
      <c r="AF29" s="201">
        <v>0</v>
      </c>
      <c r="AG29" s="201">
        <v>0</v>
      </c>
      <c r="AH29" s="201">
        <v>0</v>
      </c>
      <c r="AI29" s="201">
        <v>19.63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1.75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4.21</v>
      </c>
      <c r="AZ29" s="201">
        <v>5.15</v>
      </c>
      <c r="BA29" s="201">
        <v>3.4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2.06</v>
      </c>
      <c r="M30" s="201">
        <v>2.14</v>
      </c>
      <c r="N30" s="201">
        <v>2.84</v>
      </c>
      <c r="O30" s="201">
        <v>3.16</v>
      </c>
      <c r="P30" s="201">
        <v>4.41</v>
      </c>
      <c r="Q30" s="201">
        <v>0.23</v>
      </c>
      <c r="R30" s="201">
        <v>0.57999999999999996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45.17</v>
      </c>
      <c r="AF30" s="201">
        <v>0</v>
      </c>
      <c r="AG30" s="201">
        <v>0</v>
      </c>
      <c r="AH30" s="201">
        <v>0</v>
      </c>
      <c r="AI30" s="201">
        <v>19.63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1.75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4.21</v>
      </c>
      <c r="AZ30" s="201">
        <v>5.15</v>
      </c>
      <c r="BA30" s="201">
        <v>3.4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2.06</v>
      </c>
      <c r="M31" s="201">
        <v>2.14</v>
      </c>
      <c r="N31" s="201">
        <v>2.84</v>
      </c>
      <c r="O31" s="201">
        <v>3.16</v>
      </c>
      <c r="P31" s="201">
        <v>4.41</v>
      </c>
      <c r="Q31" s="201">
        <v>0.23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45.17</v>
      </c>
      <c r="AF31" s="201">
        <v>0</v>
      </c>
      <c r="AG31" s="201">
        <v>0</v>
      </c>
      <c r="AH31" s="201">
        <v>0</v>
      </c>
      <c r="AI31" s="201">
        <v>19.63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1.75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4.21</v>
      </c>
      <c r="AZ31" s="201">
        <v>5.15</v>
      </c>
      <c r="BA31" s="201">
        <v>3.4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2.06</v>
      </c>
      <c r="M32" s="201">
        <v>2.14</v>
      </c>
      <c r="N32" s="201">
        <v>2.84</v>
      </c>
      <c r="O32" s="201">
        <v>3.16</v>
      </c>
      <c r="P32" s="201">
        <v>4.41</v>
      </c>
      <c r="Q32" s="201">
        <v>0.23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45.17</v>
      </c>
      <c r="AF32" s="201">
        <v>0</v>
      </c>
      <c r="AG32" s="201">
        <v>0</v>
      </c>
      <c r="AH32" s="201">
        <v>0</v>
      </c>
      <c r="AI32" s="201">
        <v>19.63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1.75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4.21</v>
      </c>
      <c r="AZ32" s="201">
        <v>5.15</v>
      </c>
      <c r="BA32" s="201">
        <v>3.4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2.06</v>
      </c>
      <c r="M33" s="201">
        <v>2.14</v>
      </c>
      <c r="N33" s="201">
        <v>2.84</v>
      </c>
      <c r="O33" s="201">
        <v>3.16</v>
      </c>
      <c r="P33" s="201">
        <v>4.41</v>
      </c>
      <c r="Q33" s="201">
        <v>0.23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45.17</v>
      </c>
      <c r="AF33" s="201">
        <v>0</v>
      </c>
      <c r="AG33" s="201">
        <v>0</v>
      </c>
      <c r="AH33" s="201">
        <v>0</v>
      </c>
      <c r="AI33" s="201">
        <v>19.63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1.75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4.21</v>
      </c>
      <c r="AZ33" s="201">
        <v>5.15</v>
      </c>
      <c r="BA33" s="201">
        <v>3.4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2.06</v>
      </c>
      <c r="M34" s="201">
        <v>2.14</v>
      </c>
      <c r="N34" s="201">
        <v>2.84</v>
      </c>
      <c r="O34" s="201">
        <v>3.16</v>
      </c>
      <c r="P34" s="201">
        <v>4.41</v>
      </c>
      <c r="Q34" s="201">
        <v>0.23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45.17</v>
      </c>
      <c r="AF34" s="201">
        <v>0</v>
      </c>
      <c r="AG34" s="201">
        <v>0</v>
      </c>
      <c r="AH34" s="201">
        <v>0</v>
      </c>
      <c r="AI34" s="201">
        <v>19.63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1.75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4.21</v>
      </c>
      <c r="AZ34" s="201">
        <v>5.15</v>
      </c>
      <c r="BA34" s="201">
        <v>3.4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2.06</v>
      </c>
      <c r="M35" s="201">
        <v>2.14</v>
      </c>
      <c r="N35" s="201">
        <v>2.84</v>
      </c>
      <c r="O35" s="201">
        <v>3.16</v>
      </c>
      <c r="P35" s="201">
        <v>4.41</v>
      </c>
      <c r="Q35" s="201">
        <v>0.23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45.17</v>
      </c>
      <c r="AF35" s="201">
        <v>0</v>
      </c>
      <c r="AG35" s="201">
        <v>0</v>
      </c>
      <c r="AH35" s="201">
        <v>0</v>
      </c>
      <c r="AI35" s="201">
        <v>19.63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1.75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4.21</v>
      </c>
      <c r="AZ35" s="201">
        <v>5.15</v>
      </c>
      <c r="BA35" s="201">
        <v>3.4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2.06</v>
      </c>
      <c r="M36" s="201">
        <v>2.14</v>
      </c>
      <c r="N36" s="201">
        <v>2.84</v>
      </c>
      <c r="O36" s="201">
        <v>3.16</v>
      </c>
      <c r="P36" s="201">
        <v>4.41</v>
      </c>
      <c r="Q36" s="201">
        <v>0.23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45.17</v>
      </c>
      <c r="AF36" s="201">
        <v>0</v>
      </c>
      <c r="AG36" s="201">
        <v>0</v>
      </c>
      <c r="AH36" s="201">
        <v>0</v>
      </c>
      <c r="AI36" s="201">
        <v>19.63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1.75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4.21</v>
      </c>
      <c r="AZ36" s="201">
        <v>5.15</v>
      </c>
      <c r="BA36" s="201">
        <v>3.4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2.06</v>
      </c>
      <c r="M37" s="201">
        <v>2.14</v>
      </c>
      <c r="N37" s="201">
        <v>2.84</v>
      </c>
      <c r="O37" s="201">
        <v>3.16</v>
      </c>
      <c r="P37" s="201">
        <v>4.41</v>
      </c>
      <c r="Q37" s="201">
        <v>0.23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45.17</v>
      </c>
      <c r="AF37" s="201">
        <v>0</v>
      </c>
      <c r="AG37" s="201">
        <v>0</v>
      </c>
      <c r="AH37" s="201">
        <v>0</v>
      </c>
      <c r="AI37" s="201">
        <v>19.63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1.75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4.21</v>
      </c>
      <c r="AZ37" s="201">
        <v>5.15</v>
      </c>
      <c r="BA37" s="201">
        <v>3.4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2.06</v>
      </c>
      <c r="M38" s="201">
        <v>2.14</v>
      </c>
      <c r="N38" s="201">
        <v>2.84</v>
      </c>
      <c r="O38" s="201">
        <v>3.16</v>
      </c>
      <c r="P38" s="201">
        <v>4.41</v>
      </c>
      <c r="Q38" s="201">
        <v>0.23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45.17</v>
      </c>
      <c r="AF38" s="201">
        <v>0</v>
      </c>
      <c r="AG38" s="201">
        <v>0</v>
      </c>
      <c r="AH38" s="201">
        <v>0</v>
      </c>
      <c r="AI38" s="201">
        <v>19.63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1.75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4.21</v>
      </c>
      <c r="AZ38" s="201">
        <v>5.15</v>
      </c>
      <c r="BA38" s="201">
        <v>3.4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2.06</v>
      </c>
      <c r="M39" s="201">
        <v>2.14</v>
      </c>
      <c r="N39" s="201">
        <v>2.84</v>
      </c>
      <c r="O39" s="201">
        <v>3.16</v>
      </c>
      <c r="P39" s="201">
        <v>4.41</v>
      </c>
      <c r="Q39" s="201">
        <v>0.23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45.17</v>
      </c>
      <c r="AF39" s="201">
        <v>0</v>
      </c>
      <c r="AG39" s="201">
        <v>0</v>
      </c>
      <c r="AH39" s="201">
        <v>0</v>
      </c>
      <c r="AI39" s="201">
        <v>19.63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1.75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4.21</v>
      </c>
      <c r="AZ39" s="201">
        <v>5.15</v>
      </c>
      <c r="BA39" s="201">
        <v>3.4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2.06</v>
      </c>
      <c r="M40" s="201">
        <v>2.14</v>
      </c>
      <c r="N40" s="201">
        <v>2.84</v>
      </c>
      <c r="O40" s="201">
        <v>3.16</v>
      </c>
      <c r="P40" s="201">
        <v>4.41</v>
      </c>
      <c r="Q40" s="201">
        <v>0.23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45.17</v>
      </c>
      <c r="AF40" s="201">
        <v>0</v>
      </c>
      <c r="AG40" s="201">
        <v>0</v>
      </c>
      <c r="AH40" s="201">
        <v>0</v>
      </c>
      <c r="AI40" s="201">
        <v>19.63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1.75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4.21</v>
      </c>
      <c r="AZ40" s="201">
        <v>5.15</v>
      </c>
      <c r="BA40" s="201">
        <v>3.4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2.06</v>
      </c>
      <c r="M41" s="201">
        <v>2.14</v>
      </c>
      <c r="N41" s="201">
        <v>2.84</v>
      </c>
      <c r="O41" s="201">
        <v>3.16</v>
      </c>
      <c r="P41" s="201">
        <v>4.41</v>
      </c>
      <c r="Q41" s="201">
        <v>0.23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45.17</v>
      </c>
      <c r="AF41" s="201">
        <v>0</v>
      </c>
      <c r="AG41" s="201">
        <v>0</v>
      </c>
      <c r="AH41" s="201">
        <v>0</v>
      </c>
      <c r="AI41" s="201">
        <v>19.63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1.75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4.21</v>
      </c>
      <c r="AZ41" s="201">
        <v>5.15</v>
      </c>
      <c r="BA41" s="201">
        <v>3.4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2.06</v>
      </c>
      <c r="M42" s="201">
        <v>2.14</v>
      </c>
      <c r="N42" s="201">
        <v>2.84</v>
      </c>
      <c r="O42" s="201">
        <v>3.16</v>
      </c>
      <c r="P42" s="201">
        <v>4.41</v>
      </c>
      <c r="Q42" s="201">
        <v>0.23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45.17</v>
      </c>
      <c r="AF42" s="201">
        <v>0</v>
      </c>
      <c r="AG42" s="201">
        <v>0</v>
      </c>
      <c r="AH42" s="201">
        <v>0</v>
      </c>
      <c r="AI42" s="201">
        <v>19.63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1.75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4.21</v>
      </c>
      <c r="AZ42" s="201">
        <v>5.15</v>
      </c>
      <c r="BA42" s="201">
        <v>3.4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2.06</v>
      </c>
      <c r="M43" s="201">
        <v>2.14</v>
      </c>
      <c r="N43" s="201">
        <v>2.84</v>
      </c>
      <c r="O43" s="201">
        <v>3.16</v>
      </c>
      <c r="P43" s="201">
        <v>4.41</v>
      </c>
      <c r="Q43" s="201">
        <v>0.23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45.17</v>
      </c>
      <c r="AF43" s="201">
        <v>0</v>
      </c>
      <c r="AG43" s="201">
        <v>0</v>
      </c>
      <c r="AH43" s="201">
        <v>0</v>
      </c>
      <c r="AI43" s="201">
        <v>19.63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1.9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4.21</v>
      </c>
      <c r="AZ43" s="201">
        <v>5.15</v>
      </c>
      <c r="BA43" s="201">
        <v>3.4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2.06</v>
      </c>
      <c r="M44" s="201">
        <v>2.14</v>
      </c>
      <c r="N44" s="201">
        <v>2.84</v>
      </c>
      <c r="O44" s="201">
        <v>3.16</v>
      </c>
      <c r="P44" s="201">
        <v>4.41</v>
      </c>
      <c r="Q44" s="201">
        <v>0.23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45.17</v>
      </c>
      <c r="AF44" s="201">
        <v>0</v>
      </c>
      <c r="AG44" s="201">
        <v>0</v>
      </c>
      <c r="AH44" s="201">
        <v>0</v>
      </c>
      <c r="AI44" s="201">
        <v>19.63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1.9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4.21</v>
      </c>
      <c r="AZ44" s="201">
        <v>5.15</v>
      </c>
      <c r="BA44" s="201">
        <v>3.4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2.06</v>
      </c>
      <c r="M45" s="201">
        <v>2.14</v>
      </c>
      <c r="N45" s="201">
        <v>2.84</v>
      </c>
      <c r="O45" s="201">
        <v>3.16</v>
      </c>
      <c r="P45" s="201">
        <v>4.4400000000000004</v>
      </c>
      <c r="Q45" s="201">
        <v>0.23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45.17</v>
      </c>
      <c r="AF45" s="201">
        <v>0</v>
      </c>
      <c r="AG45" s="201">
        <v>0</v>
      </c>
      <c r="AH45" s="201">
        <v>0</v>
      </c>
      <c r="AI45" s="201">
        <v>19.63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2.02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4.21</v>
      </c>
      <c r="AZ45" s="201">
        <v>5.15</v>
      </c>
      <c r="BA45" s="201">
        <v>3.4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2.06</v>
      </c>
      <c r="M46" s="201">
        <v>2.14</v>
      </c>
      <c r="N46" s="201">
        <v>2.84</v>
      </c>
      <c r="O46" s="201">
        <v>3.16</v>
      </c>
      <c r="P46" s="201">
        <v>4.41</v>
      </c>
      <c r="Q46" s="201">
        <v>0.23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45.17</v>
      </c>
      <c r="AF46" s="201">
        <v>0</v>
      </c>
      <c r="AG46" s="201">
        <v>0</v>
      </c>
      <c r="AH46" s="201">
        <v>0</v>
      </c>
      <c r="AI46" s="201">
        <v>19.63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2.02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4.21</v>
      </c>
      <c r="AZ46" s="201">
        <v>5.15</v>
      </c>
      <c r="BA46" s="201">
        <v>3.4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2.0299999999999998</v>
      </c>
      <c r="M47" s="201">
        <v>2.14</v>
      </c>
      <c r="N47" s="201">
        <v>2.84</v>
      </c>
      <c r="O47" s="201">
        <v>3.16</v>
      </c>
      <c r="P47" s="201">
        <v>4.41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45.17</v>
      </c>
      <c r="AF47" s="201">
        <v>0</v>
      </c>
      <c r="AG47" s="201">
        <v>0</v>
      </c>
      <c r="AH47" s="201">
        <v>0</v>
      </c>
      <c r="AI47" s="201">
        <v>19.63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2.02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4.21</v>
      </c>
      <c r="AZ47" s="201">
        <v>5.15</v>
      </c>
      <c r="BA47" s="201">
        <v>3.4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2.0299999999999998</v>
      </c>
      <c r="M48" s="201">
        <v>2.14</v>
      </c>
      <c r="N48" s="201">
        <v>2.84</v>
      </c>
      <c r="O48" s="201">
        <v>3.16</v>
      </c>
      <c r="P48" s="201">
        <v>4.41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45.17</v>
      </c>
      <c r="AF48" s="201">
        <v>0</v>
      </c>
      <c r="AG48" s="201">
        <v>0</v>
      </c>
      <c r="AH48" s="201">
        <v>0</v>
      </c>
      <c r="AI48" s="201">
        <v>19.63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2.02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4.21</v>
      </c>
      <c r="AZ48" s="201">
        <v>5.15</v>
      </c>
      <c r="BA48" s="201">
        <v>3.4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0.66</v>
      </c>
      <c r="M49" s="201">
        <v>2.14</v>
      </c>
      <c r="N49" s="201">
        <v>2.84</v>
      </c>
      <c r="O49" s="201">
        <v>3.16</v>
      </c>
      <c r="P49" s="201">
        <v>4.41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45.17</v>
      </c>
      <c r="AF49" s="201">
        <v>0</v>
      </c>
      <c r="AG49" s="201">
        <v>0</v>
      </c>
      <c r="AH49" s="201">
        <v>0</v>
      </c>
      <c r="AI49" s="201">
        <v>19.63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2.02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4.21</v>
      </c>
      <c r="AZ49" s="201">
        <v>5.15</v>
      </c>
      <c r="BA49" s="201">
        <v>3.4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0.66</v>
      </c>
      <c r="M50" s="201">
        <v>2.14</v>
      </c>
      <c r="N50" s="201">
        <v>2.84</v>
      </c>
      <c r="O50" s="201">
        <v>3.16</v>
      </c>
      <c r="P50" s="201">
        <v>4.41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45.17</v>
      </c>
      <c r="AF50" s="201">
        <v>0</v>
      </c>
      <c r="AG50" s="201">
        <v>0</v>
      </c>
      <c r="AH50" s="201">
        <v>0</v>
      </c>
      <c r="AI50" s="201">
        <v>19.63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2.02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4.21</v>
      </c>
      <c r="AZ50" s="201">
        <v>5.15</v>
      </c>
      <c r="BA50" s="201">
        <v>3.4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1.45</v>
      </c>
      <c r="L51" s="201">
        <v>4.8099999999999996</v>
      </c>
      <c r="M51" s="201">
        <v>2.14</v>
      </c>
      <c r="N51" s="201">
        <v>2.84</v>
      </c>
      <c r="O51" s="201">
        <v>3.16</v>
      </c>
      <c r="P51" s="201">
        <v>4.41</v>
      </c>
      <c r="Q51" s="201">
        <v>0.39</v>
      </c>
      <c r="R51" s="201">
        <v>0.64</v>
      </c>
      <c r="S51" s="201">
        <v>0.63</v>
      </c>
      <c r="T51" s="201">
        <v>0.96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45.17</v>
      </c>
      <c r="AF51" s="201">
        <v>0</v>
      </c>
      <c r="AG51" s="201">
        <v>0</v>
      </c>
      <c r="AH51" s="201">
        <v>0</v>
      </c>
      <c r="AI51" s="201">
        <v>19.63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3.85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4.21</v>
      </c>
      <c r="AZ51" s="201">
        <v>5.15</v>
      </c>
      <c r="BA51" s="201">
        <v>3.4</v>
      </c>
      <c r="BB51" s="201">
        <v>1.4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1.45</v>
      </c>
      <c r="L52" s="201">
        <v>4.8099999999999996</v>
      </c>
      <c r="M52" s="201">
        <v>2.14</v>
      </c>
      <c r="N52" s="201">
        <v>2.84</v>
      </c>
      <c r="O52" s="201">
        <v>3.16</v>
      </c>
      <c r="P52" s="201">
        <v>4.41</v>
      </c>
      <c r="Q52" s="201">
        <v>0.39</v>
      </c>
      <c r="R52" s="201">
        <v>0.64</v>
      </c>
      <c r="S52" s="201">
        <v>0.63</v>
      </c>
      <c r="T52" s="201">
        <v>0.96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45.17</v>
      </c>
      <c r="AF52" s="201">
        <v>0</v>
      </c>
      <c r="AG52" s="201">
        <v>0</v>
      </c>
      <c r="AH52" s="201">
        <v>0</v>
      </c>
      <c r="AI52" s="201">
        <v>19.63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3.85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4.21</v>
      </c>
      <c r="AZ52" s="201">
        <v>5.15</v>
      </c>
      <c r="BA52" s="201">
        <v>3.4</v>
      </c>
      <c r="BB52" s="201">
        <v>1.4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1.45</v>
      </c>
      <c r="L53" s="201">
        <v>4.8099999999999996</v>
      </c>
      <c r="M53" s="201">
        <v>2.14</v>
      </c>
      <c r="N53" s="201">
        <v>2.84</v>
      </c>
      <c r="O53" s="201">
        <v>3.16</v>
      </c>
      <c r="P53" s="201">
        <v>4.41</v>
      </c>
      <c r="Q53" s="201">
        <v>0.39</v>
      </c>
      <c r="R53" s="201">
        <v>0.64</v>
      </c>
      <c r="S53" s="201">
        <v>0.63</v>
      </c>
      <c r="T53" s="201">
        <v>0.96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45.17</v>
      </c>
      <c r="AF53" s="201">
        <v>0</v>
      </c>
      <c r="AG53" s="201">
        <v>0</v>
      </c>
      <c r="AH53" s="201">
        <v>0</v>
      </c>
      <c r="AI53" s="201">
        <v>19.63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3.85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4.21</v>
      </c>
      <c r="AZ53" s="201">
        <v>5.15</v>
      </c>
      <c r="BA53" s="201">
        <v>3.4</v>
      </c>
      <c r="BB53" s="201">
        <v>1.4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1.45</v>
      </c>
      <c r="L54" s="201">
        <v>4.8099999999999996</v>
      </c>
      <c r="M54" s="201">
        <v>2.14</v>
      </c>
      <c r="N54" s="201">
        <v>2.84</v>
      </c>
      <c r="O54" s="201">
        <v>3.16</v>
      </c>
      <c r="P54" s="201">
        <v>4.41</v>
      </c>
      <c r="Q54" s="201">
        <v>0.39</v>
      </c>
      <c r="R54" s="201">
        <v>0.64</v>
      </c>
      <c r="S54" s="201">
        <v>0.63</v>
      </c>
      <c r="T54" s="201">
        <v>0.96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45.17</v>
      </c>
      <c r="AF54" s="201">
        <v>0</v>
      </c>
      <c r="AG54" s="201">
        <v>0</v>
      </c>
      <c r="AH54" s="201">
        <v>0</v>
      </c>
      <c r="AI54" s="201">
        <v>19.63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3.85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4.21</v>
      </c>
      <c r="AZ54" s="201">
        <v>5.15</v>
      </c>
      <c r="BA54" s="201">
        <v>3.4</v>
      </c>
      <c r="BB54" s="201">
        <v>1.4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1.45</v>
      </c>
      <c r="L55" s="201">
        <v>4.8099999999999996</v>
      </c>
      <c r="M55" s="201">
        <v>2.14</v>
      </c>
      <c r="N55" s="201">
        <v>2.84</v>
      </c>
      <c r="O55" s="201">
        <v>3.16</v>
      </c>
      <c r="P55" s="201">
        <v>4.41</v>
      </c>
      <c r="Q55" s="201">
        <v>0.39</v>
      </c>
      <c r="R55" s="201">
        <v>0.64</v>
      </c>
      <c r="S55" s="201">
        <v>0.63</v>
      </c>
      <c r="T55" s="201">
        <v>0.96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45.17</v>
      </c>
      <c r="AF55" s="201">
        <v>0</v>
      </c>
      <c r="AG55" s="201">
        <v>0</v>
      </c>
      <c r="AH55" s="201">
        <v>0</v>
      </c>
      <c r="AI55" s="201">
        <v>19.63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3.85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4.21</v>
      </c>
      <c r="AZ55" s="201">
        <v>5.15</v>
      </c>
      <c r="BA55" s="201">
        <v>3.4</v>
      </c>
      <c r="BB55" s="201">
        <v>1.4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1.45</v>
      </c>
      <c r="L56" s="201">
        <v>4.8099999999999996</v>
      </c>
      <c r="M56" s="201">
        <v>2.14</v>
      </c>
      <c r="N56" s="201">
        <v>2.84</v>
      </c>
      <c r="O56" s="201">
        <v>3.16</v>
      </c>
      <c r="P56" s="201">
        <v>4.41</v>
      </c>
      <c r="Q56" s="201">
        <v>0.39</v>
      </c>
      <c r="R56" s="201">
        <v>0.64</v>
      </c>
      <c r="S56" s="201">
        <v>0.63</v>
      </c>
      <c r="T56" s="201">
        <v>0.96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45.17</v>
      </c>
      <c r="AF56" s="201">
        <v>0</v>
      </c>
      <c r="AG56" s="201">
        <v>0</v>
      </c>
      <c r="AH56" s="201">
        <v>0</v>
      </c>
      <c r="AI56" s="201">
        <v>19.63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3.85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4.21</v>
      </c>
      <c r="AZ56" s="201">
        <v>5.15</v>
      </c>
      <c r="BA56" s="201">
        <v>3.4</v>
      </c>
      <c r="BB56" s="201">
        <v>1.4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1.45</v>
      </c>
      <c r="L57" s="201">
        <v>4.82</v>
      </c>
      <c r="M57" s="201">
        <v>2.14</v>
      </c>
      <c r="N57" s="201">
        <v>2.84</v>
      </c>
      <c r="O57" s="201">
        <v>3.16</v>
      </c>
      <c r="P57" s="201">
        <v>4.41</v>
      </c>
      <c r="Q57" s="201">
        <v>0.39</v>
      </c>
      <c r="R57" s="201">
        <v>0.64</v>
      </c>
      <c r="S57" s="201">
        <v>0.63</v>
      </c>
      <c r="T57" s="201">
        <v>0.96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19.63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3.85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4.21</v>
      </c>
      <c r="AZ57" s="201">
        <v>5.15</v>
      </c>
      <c r="BA57" s="201">
        <v>3.4</v>
      </c>
      <c r="BB57" s="201">
        <v>1.4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1.45</v>
      </c>
      <c r="L58" s="201">
        <v>4.82</v>
      </c>
      <c r="M58" s="201">
        <v>2.14</v>
      </c>
      <c r="N58" s="201">
        <v>2.84</v>
      </c>
      <c r="O58" s="201">
        <v>3.16</v>
      </c>
      <c r="P58" s="201">
        <v>4.41</v>
      </c>
      <c r="Q58" s="201">
        <v>0.39</v>
      </c>
      <c r="R58" s="201">
        <v>0.64</v>
      </c>
      <c r="S58" s="201">
        <v>0.63</v>
      </c>
      <c r="T58" s="201">
        <v>0.96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19.63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3.85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4.21</v>
      </c>
      <c r="AZ58" s="201">
        <v>5.15</v>
      </c>
      <c r="BA58" s="201">
        <v>3.4</v>
      </c>
      <c r="BB58" s="201">
        <v>1.4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1.45</v>
      </c>
      <c r="L59" s="201">
        <v>4.82</v>
      </c>
      <c r="M59" s="201">
        <v>2.14</v>
      </c>
      <c r="N59" s="201">
        <v>2.84</v>
      </c>
      <c r="O59" s="201">
        <v>3.16</v>
      </c>
      <c r="P59" s="201">
        <v>4.41</v>
      </c>
      <c r="Q59" s="201">
        <v>0.39</v>
      </c>
      <c r="R59" s="201">
        <v>0.64</v>
      </c>
      <c r="S59" s="201">
        <v>0.63</v>
      </c>
      <c r="T59" s="201">
        <v>0.96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19.63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3.85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4.21</v>
      </c>
      <c r="AZ59" s="201">
        <v>5.15</v>
      </c>
      <c r="BA59" s="201">
        <v>3.4</v>
      </c>
      <c r="BB59" s="201">
        <v>1.4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1.45</v>
      </c>
      <c r="L60" s="201">
        <v>4.82</v>
      </c>
      <c r="M60" s="201">
        <v>2.14</v>
      </c>
      <c r="N60" s="201">
        <v>2.84</v>
      </c>
      <c r="O60" s="201">
        <v>3.16</v>
      </c>
      <c r="P60" s="201">
        <v>4.41</v>
      </c>
      <c r="Q60" s="201">
        <v>0.39</v>
      </c>
      <c r="R60" s="201">
        <v>0.64</v>
      </c>
      <c r="S60" s="201">
        <v>0.63</v>
      </c>
      <c r="T60" s="201">
        <v>0.96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19.63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3.85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4.21</v>
      </c>
      <c r="AZ60" s="201">
        <v>5.15</v>
      </c>
      <c r="BA60" s="201">
        <v>3.4</v>
      </c>
      <c r="BB60" s="201">
        <v>1.4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1.45</v>
      </c>
      <c r="L61" s="201">
        <v>4.82</v>
      </c>
      <c r="M61" s="201">
        <v>2.14</v>
      </c>
      <c r="N61" s="201">
        <v>2.84</v>
      </c>
      <c r="O61" s="201">
        <v>3.16</v>
      </c>
      <c r="P61" s="201">
        <v>4.41</v>
      </c>
      <c r="Q61" s="201">
        <v>0.39</v>
      </c>
      <c r="R61" s="201">
        <v>0.64</v>
      </c>
      <c r="S61" s="201">
        <v>0.63</v>
      </c>
      <c r="T61" s="201">
        <v>0.96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0</v>
      </c>
      <c r="AF61" s="201">
        <v>24.09</v>
      </c>
      <c r="AG61" s="201">
        <v>0</v>
      </c>
      <c r="AH61" s="201">
        <v>0</v>
      </c>
      <c r="AI61" s="201">
        <v>19.63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3.85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4.21</v>
      </c>
      <c r="AZ61" s="201">
        <v>5.15</v>
      </c>
      <c r="BA61" s="201">
        <v>3.4</v>
      </c>
      <c r="BB61" s="201">
        <v>1.4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1.45</v>
      </c>
      <c r="L62" s="201">
        <v>4.82</v>
      </c>
      <c r="M62" s="201">
        <v>2.14</v>
      </c>
      <c r="N62" s="201">
        <v>2.84</v>
      </c>
      <c r="O62" s="201">
        <v>3.16</v>
      </c>
      <c r="P62" s="201">
        <v>4.41</v>
      </c>
      <c r="Q62" s="201">
        <v>0.39</v>
      </c>
      <c r="R62" s="201">
        <v>0.64</v>
      </c>
      <c r="S62" s="201">
        <v>0.63</v>
      </c>
      <c r="T62" s="201">
        <v>0.96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0</v>
      </c>
      <c r="AF62" s="201">
        <v>30.11</v>
      </c>
      <c r="AG62" s="201">
        <v>0</v>
      </c>
      <c r="AH62" s="201">
        <v>0</v>
      </c>
      <c r="AI62" s="201">
        <v>19.63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3.85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4.21</v>
      </c>
      <c r="AZ62" s="201">
        <v>5.15</v>
      </c>
      <c r="BA62" s="201">
        <v>3.4</v>
      </c>
      <c r="BB62" s="201">
        <v>1.4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1.44</v>
      </c>
      <c r="L63" s="201">
        <v>4.82</v>
      </c>
      <c r="M63" s="201">
        <v>2.14</v>
      </c>
      <c r="N63" s="201">
        <v>2.84</v>
      </c>
      <c r="O63" s="201">
        <v>3.16</v>
      </c>
      <c r="P63" s="201">
        <v>4.41</v>
      </c>
      <c r="Q63" s="201">
        <v>0.39</v>
      </c>
      <c r="R63" s="201">
        <v>0.64</v>
      </c>
      <c r="S63" s="201">
        <v>0.63</v>
      </c>
      <c r="T63" s="201">
        <v>0.96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0</v>
      </c>
      <c r="AF63" s="201">
        <v>30.11</v>
      </c>
      <c r="AG63" s="201">
        <v>0</v>
      </c>
      <c r="AH63" s="201">
        <v>0</v>
      </c>
      <c r="AI63" s="201">
        <v>19.63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3.85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4.21</v>
      </c>
      <c r="AZ63" s="201">
        <v>5.15</v>
      </c>
      <c r="BA63" s="201">
        <v>3.4</v>
      </c>
      <c r="BB63" s="201">
        <v>1.4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1.44</v>
      </c>
      <c r="L64" s="201">
        <v>4.82</v>
      </c>
      <c r="M64" s="201">
        <v>2.14</v>
      </c>
      <c r="N64" s="201">
        <v>2.84</v>
      </c>
      <c r="O64" s="201">
        <v>3.16</v>
      </c>
      <c r="P64" s="201">
        <v>4.41</v>
      </c>
      <c r="Q64" s="201">
        <v>0.39</v>
      </c>
      <c r="R64" s="201">
        <v>0.64</v>
      </c>
      <c r="S64" s="201">
        <v>0.63</v>
      </c>
      <c r="T64" s="201">
        <v>0.96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0</v>
      </c>
      <c r="AF64" s="201">
        <v>30.11</v>
      </c>
      <c r="AG64" s="201">
        <v>0</v>
      </c>
      <c r="AH64" s="201">
        <v>0</v>
      </c>
      <c r="AI64" s="201">
        <v>19.63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3.85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4.21</v>
      </c>
      <c r="AZ64" s="201">
        <v>5.15</v>
      </c>
      <c r="BA64" s="201">
        <v>3.4</v>
      </c>
      <c r="BB64" s="201">
        <v>1.4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1.44</v>
      </c>
      <c r="L65" s="201">
        <v>4.82</v>
      </c>
      <c r="M65" s="201">
        <v>2.14</v>
      </c>
      <c r="N65" s="201">
        <v>2.84</v>
      </c>
      <c r="O65" s="201">
        <v>3.16</v>
      </c>
      <c r="P65" s="201">
        <v>4.41</v>
      </c>
      <c r="Q65" s="201">
        <v>0.39</v>
      </c>
      <c r="R65" s="201">
        <v>0.64</v>
      </c>
      <c r="S65" s="201">
        <v>0.63</v>
      </c>
      <c r="T65" s="201">
        <v>0.96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0</v>
      </c>
      <c r="AF65" s="201">
        <v>30.11</v>
      </c>
      <c r="AG65" s="201">
        <v>0</v>
      </c>
      <c r="AH65" s="201">
        <v>0</v>
      </c>
      <c r="AI65" s="201">
        <v>19.63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3.85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4.21</v>
      </c>
      <c r="AZ65" s="201">
        <v>5.15</v>
      </c>
      <c r="BA65" s="201">
        <v>3.4</v>
      </c>
      <c r="BB65" s="201">
        <v>1.4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1.44</v>
      </c>
      <c r="L66" s="201">
        <v>4.82</v>
      </c>
      <c r="M66" s="201">
        <v>2.14</v>
      </c>
      <c r="N66" s="201">
        <v>2.84</v>
      </c>
      <c r="O66" s="201">
        <v>3.16</v>
      </c>
      <c r="P66" s="201">
        <v>4.41</v>
      </c>
      <c r="Q66" s="201">
        <v>0.39</v>
      </c>
      <c r="R66" s="201">
        <v>0.64</v>
      </c>
      <c r="S66" s="201">
        <v>0.63</v>
      </c>
      <c r="T66" s="201">
        <v>0.96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45.17</v>
      </c>
      <c r="AF66" s="201">
        <v>0</v>
      </c>
      <c r="AG66" s="201">
        <v>0</v>
      </c>
      <c r="AH66" s="201">
        <v>0</v>
      </c>
      <c r="AI66" s="201">
        <v>19.63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3.85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4.21</v>
      </c>
      <c r="AZ66" s="201">
        <v>5.15</v>
      </c>
      <c r="BA66" s="201">
        <v>3.4</v>
      </c>
      <c r="BB66" s="201">
        <v>1.4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1.44</v>
      </c>
      <c r="L67" s="201">
        <v>4.82</v>
      </c>
      <c r="M67" s="201">
        <v>2.14</v>
      </c>
      <c r="N67" s="201">
        <v>2.84</v>
      </c>
      <c r="O67" s="201">
        <v>3.16</v>
      </c>
      <c r="P67" s="201">
        <v>4.41</v>
      </c>
      <c r="Q67" s="201">
        <v>0.39</v>
      </c>
      <c r="R67" s="201">
        <v>0.64</v>
      </c>
      <c r="S67" s="201">
        <v>0.63</v>
      </c>
      <c r="T67" s="201">
        <v>0.96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45.17</v>
      </c>
      <c r="AF67" s="201">
        <v>0</v>
      </c>
      <c r="AG67" s="201">
        <v>0</v>
      </c>
      <c r="AH67" s="201">
        <v>0</v>
      </c>
      <c r="AI67" s="201">
        <v>19.63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3.85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4.21</v>
      </c>
      <c r="AZ67" s="201">
        <v>5.15</v>
      </c>
      <c r="BA67" s="201">
        <v>3.4</v>
      </c>
      <c r="BB67" s="201">
        <v>1.4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1.44</v>
      </c>
      <c r="L68" s="201">
        <v>4.82</v>
      </c>
      <c r="M68" s="201">
        <v>2.14</v>
      </c>
      <c r="N68" s="201">
        <v>2.84</v>
      </c>
      <c r="O68" s="201">
        <v>3.16</v>
      </c>
      <c r="P68" s="201">
        <v>4.41</v>
      </c>
      <c r="Q68" s="201">
        <v>0.39</v>
      </c>
      <c r="R68" s="201">
        <v>0.64</v>
      </c>
      <c r="S68" s="201">
        <v>0.63</v>
      </c>
      <c r="T68" s="201">
        <v>0.96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45.17</v>
      </c>
      <c r="AF68" s="201">
        <v>0</v>
      </c>
      <c r="AG68" s="201">
        <v>0</v>
      </c>
      <c r="AH68" s="201">
        <v>0</v>
      </c>
      <c r="AI68" s="201">
        <v>19.63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3.85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4.21</v>
      </c>
      <c r="AZ68" s="201">
        <v>5.15</v>
      </c>
      <c r="BA68" s="201">
        <v>3.4</v>
      </c>
      <c r="BB68" s="201">
        <v>1.4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1.44</v>
      </c>
      <c r="L69" s="201">
        <v>4.82</v>
      </c>
      <c r="M69" s="201">
        <v>2.14</v>
      </c>
      <c r="N69" s="201">
        <v>2.84</v>
      </c>
      <c r="O69" s="201">
        <v>3.16</v>
      </c>
      <c r="P69" s="201">
        <v>4.41</v>
      </c>
      <c r="Q69" s="201">
        <v>0.39</v>
      </c>
      <c r="R69" s="201">
        <v>0.64</v>
      </c>
      <c r="S69" s="201">
        <v>0.63</v>
      </c>
      <c r="T69" s="201">
        <v>0.96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45.17</v>
      </c>
      <c r="AF69" s="201">
        <v>0</v>
      </c>
      <c r="AG69" s="201">
        <v>0</v>
      </c>
      <c r="AH69" s="201">
        <v>0</v>
      </c>
      <c r="AI69" s="201">
        <v>19.63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3.85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4.21</v>
      </c>
      <c r="AZ69" s="201">
        <v>5.15</v>
      </c>
      <c r="BA69" s="201">
        <v>3.4</v>
      </c>
      <c r="BB69" s="201">
        <v>1.4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1.44</v>
      </c>
      <c r="L70" s="201">
        <v>4.82</v>
      </c>
      <c r="M70" s="201">
        <v>2.14</v>
      </c>
      <c r="N70" s="201">
        <v>2.84</v>
      </c>
      <c r="O70" s="201">
        <v>3.16</v>
      </c>
      <c r="P70" s="201">
        <v>4.41</v>
      </c>
      <c r="Q70" s="201">
        <v>0.39</v>
      </c>
      <c r="R70" s="201">
        <v>0.64</v>
      </c>
      <c r="S70" s="201">
        <v>0.63</v>
      </c>
      <c r="T70" s="201">
        <v>0.96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45.17</v>
      </c>
      <c r="AF70" s="201">
        <v>0</v>
      </c>
      <c r="AG70" s="201">
        <v>0</v>
      </c>
      <c r="AH70" s="201">
        <v>0</v>
      </c>
      <c r="AI70" s="201">
        <v>19.63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3.85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4.21</v>
      </c>
      <c r="AZ70" s="201">
        <v>5.15</v>
      </c>
      <c r="BA70" s="201">
        <v>3.4</v>
      </c>
      <c r="BB70" s="201">
        <v>1.4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1.44</v>
      </c>
      <c r="L71" s="201">
        <v>4.82</v>
      </c>
      <c r="M71" s="201">
        <v>2.14</v>
      </c>
      <c r="N71" s="201">
        <v>2.84</v>
      </c>
      <c r="O71" s="201">
        <v>3.16</v>
      </c>
      <c r="P71" s="201">
        <v>4.41</v>
      </c>
      <c r="Q71" s="201">
        <v>0.39</v>
      </c>
      <c r="R71" s="201">
        <v>0.64</v>
      </c>
      <c r="S71" s="201">
        <v>0.63</v>
      </c>
      <c r="T71" s="201">
        <v>0.96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45.17</v>
      </c>
      <c r="AF71" s="201">
        <v>0</v>
      </c>
      <c r="AG71" s="201">
        <v>0</v>
      </c>
      <c r="AH71" s="201">
        <v>0</v>
      </c>
      <c r="AI71" s="201">
        <v>19.63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3.85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4.21</v>
      </c>
      <c r="AZ71" s="201">
        <v>5.15</v>
      </c>
      <c r="BA71" s="201">
        <v>3.4</v>
      </c>
      <c r="BB71" s="201">
        <v>1.4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1.44</v>
      </c>
      <c r="L72" s="201">
        <v>4.82</v>
      </c>
      <c r="M72" s="201">
        <v>2.14</v>
      </c>
      <c r="N72" s="201">
        <v>2.84</v>
      </c>
      <c r="O72" s="201">
        <v>3.16</v>
      </c>
      <c r="P72" s="201">
        <v>4.41</v>
      </c>
      <c r="Q72" s="201">
        <v>0.39</v>
      </c>
      <c r="R72" s="201">
        <v>0.64</v>
      </c>
      <c r="S72" s="201">
        <v>0.63</v>
      </c>
      <c r="T72" s="201">
        <v>0.96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45.17</v>
      </c>
      <c r="AF72" s="201">
        <v>0</v>
      </c>
      <c r="AG72" s="201">
        <v>0</v>
      </c>
      <c r="AH72" s="201">
        <v>0</v>
      </c>
      <c r="AI72" s="201">
        <v>19.63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3.85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4.21</v>
      </c>
      <c r="AZ72" s="201">
        <v>5.15</v>
      </c>
      <c r="BA72" s="201">
        <v>3.4</v>
      </c>
      <c r="BB72" s="201">
        <v>1.4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1.44</v>
      </c>
      <c r="L73" s="201">
        <v>4.82</v>
      </c>
      <c r="M73" s="201">
        <v>2.14</v>
      </c>
      <c r="N73" s="201">
        <v>2.84</v>
      </c>
      <c r="O73" s="201">
        <v>3.16</v>
      </c>
      <c r="P73" s="201">
        <v>4.41</v>
      </c>
      <c r="Q73" s="201">
        <v>0.39</v>
      </c>
      <c r="R73" s="201">
        <v>0.64</v>
      </c>
      <c r="S73" s="201">
        <v>0.63</v>
      </c>
      <c r="T73" s="201">
        <v>0.96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45.17</v>
      </c>
      <c r="AF73" s="201">
        <v>0</v>
      </c>
      <c r="AG73" s="201">
        <v>0</v>
      </c>
      <c r="AH73" s="201">
        <v>0</v>
      </c>
      <c r="AI73" s="201">
        <v>19.63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3.85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4.21</v>
      </c>
      <c r="AZ73" s="201">
        <v>5.15</v>
      </c>
      <c r="BA73" s="201">
        <v>3.4</v>
      </c>
      <c r="BB73" s="201">
        <v>1.4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1.44</v>
      </c>
      <c r="L74" s="201">
        <v>4.82</v>
      </c>
      <c r="M74" s="201">
        <v>2.14</v>
      </c>
      <c r="N74" s="201">
        <v>2.84</v>
      </c>
      <c r="O74" s="201">
        <v>3.16</v>
      </c>
      <c r="P74" s="201">
        <v>4.41</v>
      </c>
      <c r="Q74" s="201">
        <v>0.39</v>
      </c>
      <c r="R74" s="201">
        <v>0.64</v>
      </c>
      <c r="S74" s="201">
        <v>0.63</v>
      </c>
      <c r="T74" s="201">
        <v>0.96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45.17</v>
      </c>
      <c r="AF74" s="201">
        <v>0</v>
      </c>
      <c r="AG74" s="201">
        <v>0</v>
      </c>
      <c r="AH74" s="201">
        <v>0</v>
      </c>
      <c r="AI74" s="201">
        <v>19.63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3.85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4.21</v>
      </c>
      <c r="AZ74" s="201">
        <v>5.15</v>
      </c>
      <c r="BA74" s="201">
        <v>3.4</v>
      </c>
      <c r="BB74" s="201">
        <v>1.4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1.44</v>
      </c>
      <c r="L75" s="201">
        <v>4.82</v>
      </c>
      <c r="M75" s="201">
        <v>2.14</v>
      </c>
      <c r="N75" s="201">
        <v>2.84</v>
      </c>
      <c r="O75" s="201">
        <v>3.16</v>
      </c>
      <c r="P75" s="201">
        <v>4.41</v>
      </c>
      <c r="Q75" s="201">
        <v>0.39</v>
      </c>
      <c r="R75" s="201">
        <v>0.64</v>
      </c>
      <c r="S75" s="201">
        <v>0.63</v>
      </c>
      <c r="T75" s="201">
        <v>0.96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45.17</v>
      </c>
      <c r="AF75" s="201">
        <v>0</v>
      </c>
      <c r="AG75" s="201">
        <v>0</v>
      </c>
      <c r="AH75" s="201">
        <v>0</v>
      </c>
      <c r="AI75" s="201">
        <v>19.63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3.85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4.21</v>
      </c>
      <c r="AZ75" s="201">
        <v>5.15</v>
      </c>
      <c r="BA75" s="201">
        <v>3.4</v>
      </c>
      <c r="BB75" s="201">
        <v>1.4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1.44</v>
      </c>
      <c r="L76" s="201">
        <v>4.82</v>
      </c>
      <c r="M76" s="201">
        <v>2.14</v>
      </c>
      <c r="N76" s="201">
        <v>2.84</v>
      </c>
      <c r="O76" s="201">
        <v>3.16</v>
      </c>
      <c r="P76" s="201">
        <v>4.41</v>
      </c>
      <c r="Q76" s="201">
        <v>0.39</v>
      </c>
      <c r="R76" s="201">
        <v>0.64</v>
      </c>
      <c r="S76" s="201">
        <v>0.63</v>
      </c>
      <c r="T76" s="201">
        <v>0.96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45.17</v>
      </c>
      <c r="AF76" s="201">
        <v>0</v>
      </c>
      <c r="AG76" s="201">
        <v>0</v>
      </c>
      <c r="AH76" s="201">
        <v>0</v>
      </c>
      <c r="AI76" s="201">
        <v>19.63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3.85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4.21</v>
      </c>
      <c r="AZ76" s="201">
        <v>5.15</v>
      </c>
      <c r="BA76" s="201">
        <v>3.4</v>
      </c>
      <c r="BB76" s="201">
        <v>1.4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1.44</v>
      </c>
      <c r="L77" s="201">
        <v>4.82</v>
      </c>
      <c r="M77" s="201">
        <v>2.14</v>
      </c>
      <c r="N77" s="201">
        <v>2.84</v>
      </c>
      <c r="O77" s="201">
        <v>3.16</v>
      </c>
      <c r="P77" s="201">
        <v>4.41</v>
      </c>
      <c r="Q77" s="201">
        <v>0.39</v>
      </c>
      <c r="R77" s="201">
        <v>0.64</v>
      </c>
      <c r="S77" s="201">
        <v>0.63</v>
      </c>
      <c r="T77" s="201">
        <v>0.96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45.17</v>
      </c>
      <c r="AF77" s="201">
        <v>0</v>
      </c>
      <c r="AG77" s="201">
        <v>0</v>
      </c>
      <c r="AH77" s="201">
        <v>0</v>
      </c>
      <c r="AI77" s="201">
        <v>19.63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3.85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4.21</v>
      </c>
      <c r="AZ77" s="201">
        <v>5.15</v>
      </c>
      <c r="BA77" s="201">
        <v>3.4</v>
      </c>
      <c r="BB77" s="201">
        <v>1.4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1.44</v>
      </c>
      <c r="L78" s="201">
        <v>4.82</v>
      </c>
      <c r="M78" s="201">
        <v>2.14</v>
      </c>
      <c r="N78" s="201">
        <v>2.84</v>
      </c>
      <c r="O78" s="201">
        <v>3.16</v>
      </c>
      <c r="P78" s="201">
        <v>4.41</v>
      </c>
      <c r="Q78" s="201">
        <v>0.39</v>
      </c>
      <c r="R78" s="201">
        <v>0.64</v>
      </c>
      <c r="S78" s="201">
        <v>0.63</v>
      </c>
      <c r="T78" s="201">
        <v>0.96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45.17</v>
      </c>
      <c r="AF78" s="201">
        <v>0</v>
      </c>
      <c r="AG78" s="201">
        <v>0</v>
      </c>
      <c r="AH78" s="201">
        <v>0</v>
      </c>
      <c r="AI78" s="201">
        <v>19.63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3.85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4.28</v>
      </c>
      <c r="AZ78" s="201">
        <v>5.15</v>
      </c>
      <c r="BA78" s="201">
        <v>3.49</v>
      </c>
      <c r="BB78" s="201">
        <v>1.4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2.82</v>
      </c>
      <c r="L79" s="201">
        <v>4.82</v>
      </c>
      <c r="M79" s="201">
        <v>2.14</v>
      </c>
      <c r="N79" s="201">
        <v>2.84</v>
      </c>
      <c r="O79" s="201">
        <v>3.16</v>
      </c>
      <c r="P79" s="201">
        <v>4.41</v>
      </c>
      <c r="Q79" s="201">
        <v>0.39</v>
      </c>
      <c r="R79" s="201">
        <v>0.64</v>
      </c>
      <c r="S79" s="201">
        <v>0.63</v>
      </c>
      <c r="T79" s="201">
        <v>1.51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45.17</v>
      </c>
      <c r="AF79" s="201">
        <v>0</v>
      </c>
      <c r="AG79" s="201">
        <v>0</v>
      </c>
      <c r="AH79" s="201">
        <v>0</v>
      </c>
      <c r="AI79" s="201">
        <v>19.2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3.97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4.28</v>
      </c>
      <c r="AZ79" s="201">
        <v>5.15</v>
      </c>
      <c r="BA79" s="201">
        <v>3.49</v>
      </c>
      <c r="BB79" s="201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2.82</v>
      </c>
      <c r="L80" s="201">
        <v>4.82</v>
      </c>
      <c r="M80" s="201">
        <v>2.14</v>
      </c>
      <c r="N80" s="201">
        <v>2.84</v>
      </c>
      <c r="O80" s="201">
        <v>3.16</v>
      </c>
      <c r="P80" s="201">
        <v>4.41</v>
      </c>
      <c r="Q80" s="201">
        <v>0.39</v>
      </c>
      <c r="R80" s="201">
        <v>0.64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43.38</v>
      </c>
      <c r="AF80" s="201">
        <v>0</v>
      </c>
      <c r="AG80" s="201">
        <v>0</v>
      </c>
      <c r="AH80" s="201">
        <v>0</v>
      </c>
      <c r="AI80" s="201">
        <v>19.2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3.97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4.28</v>
      </c>
      <c r="AZ80" s="201">
        <v>5.15</v>
      </c>
      <c r="BA80" s="201">
        <v>3.49</v>
      </c>
      <c r="BB80" s="201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2.82</v>
      </c>
      <c r="L81" s="201">
        <v>4.82</v>
      </c>
      <c r="M81" s="201">
        <v>2.14</v>
      </c>
      <c r="N81" s="201">
        <v>2.84</v>
      </c>
      <c r="O81" s="201">
        <v>3.16</v>
      </c>
      <c r="P81" s="201">
        <v>4.41</v>
      </c>
      <c r="Q81" s="201">
        <v>0.39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43.38</v>
      </c>
      <c r="AF81" s="201">
        <v>0</v>
      </c>
      <c r="AG81" s="201">
        <v>0</v>
      </c>
      <c r="AH81" s="201">
        <v>0</v>
      </c>
      <c r="AI81" s="201">
        <v>18.61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3.97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4.28</v>
      </c>
      <c r="AZ81" s="201">
        <v>5.15</v>
      </c>
      <c r="BA81" s="201">
        <v>3.49</v>
      </c>
      <c r="BB81" s="20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2.82</v>
      </c>
      <c r="L82" s="201">
        <v>4.82</v>
      </c>
      <c r="M82" s="201">
        <v>2.14</v>
      </c>
      <c r="N82" s="201">
        <v>2.84</v>
      </c>
      <c r="O82" s="201">
        <v>3.16</v>
      </c>
      <c r="P82" s="201">
        <v>4.41</v>
      </c>
      <c r="Q82" s="201">
        <v>0.39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43.38</v>
      </c>
      <c r="AF82" s="201">
        <v>0</v>
      </c>
      <c r="AG82" s="201">
        <v>0</v>
      </c>
      <c r="AH82" s="201">
        <v>0</v>
      </c>
      <c r="AI82" s="201">
        <v>18.61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3.97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4.28</v>
      </c>
      <c r="AZ82" s="201">
        <v>5.15</v>
      </c>
      <c r="BA82" s="201">
        <v>3.49</v>
      </c>
      <c r="BB82" s="201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2.82</v>
      </c>
      <c r="L83" s="201">
        <v>4.82</v>
      </c>
      <c r="M83" s="201">
        <v>2.14</v>
      </c>
      <c r="N83" s="201">
        <v>2.84</v>
      </c>
      <c r="O83" s="201">
        <v>3.16</v>
      </c>
      <c r="P83" s="201">
        <v>4.41</v>
      </c>
      <c r="Q83" s="201">
        <v>0.39</v>
      </c>
      <c r="R83" s="201">
        <v>0.6</v>
      </c>
      <c r="S83" s="201">
        <v>0.62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37</v>
      </c>
      <c r="AF83" s="201">
        <v>0</v>
      </c>
      <c r="AG83" s="201">
        <v>0</v>
      </c>
      <c r="AH83" s="201">
        <v>0</v>
      </c>
      <c r="AI83" s="201">
        <v>18.61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3.97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4.28</v>
      </c>
      <c r="AZ83" s="201">
        <v>5.15</v>
      </c>
      <c r="BA83" s="201">
        <v>3.49</v>
      </c>
      <c r="BB83" s="201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2.82</v>
      </c>
      <c r="L84" s="201">
        <v>4.82</v>
      </c>
      <c r="M84" s="201">
        <v>2.14</v>
      </c>
      <c r="N84" s="201">
        <v>2.84</v>
      </c>
      <c r="O84" s="201">
        <v>3.16</v>
      </c>
      <c r="P84" s="201">
        <v>4.41</v>
      </c>
      <c r="Q84" s="201">
        <v>0.39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37</v>
      </c>
      <c r="AF84" s="201">
        <v>0</v>
      </c>
      <c r="AG84" s="201">
        <v>0</v>
      </c>
      <c r="AH84" s="201">
        <v>0</v>
      </c>
      <c r="AI84" s="201">
        <v>18.61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3.97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4.28</v>
      </c>
      <c r="AZ84" s="201">
        <v>5.15</v>
      </c>
      <c r="BA84" s="201">
        <v>3.49</v>
      </c>
      <c r="BB84" s="201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2.82</v>
      </c>
      <c r="L85" s="201">
        <v>4.82</v>
      </c>
      <c r="M85" s="201">
        <v>2.14</v>
      </c>
      <c r="N85" s="201">
        <v>2.84</v>
      </c>
      <c r="O85" s="201">
        <v>3.16</v>
      </c>
      <c r="P85" s="201">
        <v>4.6399999999999997</v>
      </c>
      <c r="Q85" s="201">
        <v>0.39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37</v>
      </c>
      <c r="AF85" s="201">
        <v>0</v>
      </c>
      <c r="AG85" s="201">
        <v>0</v>
      </c>
      <c r="AH85" s="201">
        <v>0</v>
      </c>
      <c r="AI85" s="201">
        <v>19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3.97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4.28</v>
      </c>
      <c r="AZ85" s="201">
        <v>5.15</v>
      </c>
      <c r="BA85" s="201">
        <v>3.49</v>
      </c>
      <c r="BB85" s="201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2.82</v>
      </c>
      <c r="L86" s="201">
        <v>4.82</v>
      </c>
      <c r="M86" s="201">
        <v>2.14</v>
      </c>
      <c r="N86" s="201">
        <v>2.84</v>
      </c>
      <c r="O86" s="201">
        <v>3.16</v>
      </c>
      <c r="P86" s="201">
        <v>4.6399999999999997</v>
      </c>
      <c r="Q86" s="201">
        <v>0.39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37</v>
      </c>
      <c r="AF86" s="201">
        <v>0</v>
      </c>
      <c r="AG86" s="201">
        <v>0</v>
      </c>
      <c r="AH86" s="201">
        <v>0</v>
      </c>
      <c r="AI86" s="201">
        <v>19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3.97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4.21</v>
      </c>
      <c r="AZ86" s="201">
        <v>5.15</v>
      </c>
      <c r="BA86" s="201">
        <v>3.4</v>
      </c>
      <c r="BB86" s="201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2.81</v>
      </c>
      <c r="L87" s="201">
        <v>4.82</v>
      </c>
      <c r="M87" s="201">
        <v>2.14</v>
      </c>
      <c r="N87" s="201">
        <v>2.84</v>
      </c>
      <c r="O87" s="201">
        <v>3.16</v>
      </c>
      <c r="P87" s="201">
        <v>4.6399999999999997</v>
      </c>
      <c r="Q87" s="201">
        <v>0.39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37</v>
      </c>
      <c r="AF87" s="201">
        <v>0</v>
      </c>
      <c r="AG87" s="201">
        <v>0</v>
      </c>
      <c r="AH87" s="201">
        <v>0</v>
      </c>
      <c r="AI87" s="201">
        <v>19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3.97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4.21</v>
      </c>
      <c r="AZ87" s="201">
        <v>5.15</v>
      </c>
      <c r="BA87" s="201">
        <v>3.4</v>
      </c>
      <c r="BB87" s="201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2.82</v>
      </c>
      <c r="L88" s="201">
        <v>4.82</v>
      </c>
      <c r="M88" s="201">
        <v>2.14</v>
      </c>
      <c r="N88" s="201">
        <v>2.84</v>
      </c>
      <c r="O88" s="201">
        <v>3.16</v>
      </c>
      <c r="P88" s="201">
        <v>4.6399999999999997</v>
      </c>
      <c r="Q88" s="201">
        <v>0.39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37</v>
      </c>
      <c r="AF88" s="201">
        <v>0</v>
      </c>
      <c r="AG88" s="201">
        <v>0</v>
      </c>
      <c r="AH88" s="201">
        <v>0</v>
      </c>
      <c r="AI88" s="201">
        <v>19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3.97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4.21</v>
      </c>
      <c r="AZ88" s="201">
        <v>5.15</v>
      </c>
      <c r="BA88" s="201">
        <v>3.4</v>
      </c>
      <c r="BB88" s="201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2.82</v>
      </c>
      <c r="L89" s="201">
        <v>4.82</v>
      </c>
      <c r="M89" s="201">
        <v>2.14</v>
      </c>
      <c r="N89" s="201">
        <v>2.84</v>
      </c>
      <c r="O89" s="201">
        <v>3.16</v>
      </c>
      <c r="P89" s="201">
        <v>4.55</v>
      </c>
      <c r="Q89" s="201">
        <v>0.39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37</v>
      </c>
      <c r="AF89" s="201">
        <v>0</v>
      </c>
      <c r="AG89" s="201">
        <v>0</v>
      </c>
      <c r="AH89" s="201">
        <v>0</v>
      </c>
      <c r="AI89" s="201">
        <v>19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3.97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4.21</v>
      </c>
      <c r="AZ89" s="201">
        <v>5.15</v>
      </c>
      <c r="BA89" s="201">
        <v>3.4</v>
      </c>
      <c r="BB89" s="201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2.82</v>
      </c>
      <c r="L90" s="201">
        <v>4.82</v>
      </c>
      <c r="M90" s="201">
        <v>2.14</v>
      </c>
      <c r="N90" s="201">
        <v>2.84</v>
      </c>
      <c r="O90" s="201">
        <v>3.16</v>
      </c>
      <c r="P90" s="201">
        <v>4.55</v>
      </c>
      <c r="Q90" s="201">
        <v>0.39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37</v>
      </c>
      <c r="AF90" s="201">
        <v>0</v>
      </c>
      <c r="AG90" s="201">
        <v>0</v>
      </c>
      <c r="AH90" s="201">
        <v>0</v>
      </c>
      <c r="AI90" s="201">
        <v>19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3.97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4.28</v>
      </c>
      <c r="AZ90" s="201">
        <v>5.15</v>
      </c>
      <c r="BA90" s="201">
        <v>3.49</v>
      </c>
      <c r="BB90" s="201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2.82</v>
      </c>
      <c r="L91" s="201">
        <v>4.82</v>
      </c>
      <c r="M91" s="201">
        <v>2.14</v>
      </c>
      <c r="N91" s="201">
        <v>2.84</v>
      </c>
      <c r="O91" s="201">
        <v>3.16</v>
      </c>
      <c r="P91" s="201">
        <v>4.55</v>
      </c>
      <c r="Q91" s="201">
        <v>0.39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37</v>
      </c>
      <c r="AF91" s="201">
        <v>0</v>
      </c>
      <c r="AG91" s="201">
        <v>0</v>
      </c>
      <c r="AH91" s="201">
        <v>0</v>
      </c>
      <c r="AI91" s="201">
        <v>19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3.97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4.28</v>
      </c>
      <c r="AZ91" s="201">
        <v>5.15</v>
      </c>
      <c r="BA91" s="201">
        <v>3.49</v>
      </c>
      <c r="BB91" s="20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2.82</v>
      </c>
      <c r="L92" s="201">
        <v>4.82</v>
      </c>
      <c r="M92" s="201">
        <v>2.14</v>
      </c>
      <c r="N92" s="201">
        <v>2.84</v>
      </c>
      <c r="O92" s="201">
        <v>3.16</v>
      </c>
      <c r="P92" s="201">
        <v>4.55</v>
      </c>
      <c r="Q92" s="201">
        <v>0.39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37</v>
      </c>
      <c r="AF92" s="201">
        <v>0</v>
      </c>
      <c r="AG92" s="201">
        <v>0</v>
      </c>
      <c r="AH92" s="201">
        <v>0</v>
      </c>
      <c r="AI92" s="201">
        <v>19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3.97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4.28</v>
      </c>
      <c r="AZ92" s="201">
        <v>5.15</v>
      </c>
      <c r="BA92" s="201">
        <v>3.49</v>
      </c>
      <c r="BB92" s="201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2.83</v>
      </c>
      <c r="L93" s="201">
        <v>4.82</v>
      </c>
      <c r="M93" s="201">
        <v>2.14</v>
      </c>
      <c r="N93" s="201">
        <v>2.84</v>
      </c>
      <c r="O93" s="201">
        <v>3.16</v>
      </c>
      <c r="P93" s="201">
        <v>4.55</v>
      </c>
      <c r="Q93" s="201">
        <v>0.39</v>
      </c>
      <c r="R93" s="201">
        <v>0.64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37</v>
      </c>
      <c r="AF93" s="201">
        <v>0</v>
      </c>
      <c r="AG93" s="201">
        <v>0</v>
      </c>
      <c r="AH93" s="201">
        <v>0</v>
      </c>
      <c r="AI93" s="201">
        <v>19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3.97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4.28</v>
      </c>
      <c r="AZ93" s="201">
        <v>5.15</v>
      </c>
      <c r="BA93" s="201">
        <v>3.49</v>
      </c>
      <c r="BB93" s="201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2.82</v>
      </c>
      <c r="L94" s="201">
        <v>4.82</v>
      </c>
      <c r="M94" s="201">
        <v>2.14</v>
      </c>
      <c r="N94" s="201">
        <v>2.84</v>
      </c>
      <c r="O94" s="201">
        <v>3.16</v>
      </c>
      <c r="P94" s="201">
        <v>4.55</v>
      </c>
      <c r="Q94" s="201">
        <v>0.39</v>
      </c>
      <c r="R94" s="201">
        <v>0.64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37</v>
      </c>
      <c r="AF94" s="201">
        <v>0</v>
      </c>
      <c r="AG94" s="201">
        <v>0</v>
      </c>
      <c r="AH94" s="201">
        <v>0</v>
      </c>
      <c r="AI94" s="201">
        <v>19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3.97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4.21</v>
      </c>
      <c r="AZ94" s="201">
        <v>5.15</v>
      </c>
      <c r="BA94" s="201">
        <v>3.4</v>
      </c>
      <c r="BB94" s="201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2.82</v>
      </c>
      <c r="L95" s="201">
        <v>4.82</v>
      </c>
      <c r="M95" s="201">
        <v>2.14</v>
      </c>
      <c r="N95" s="201">
        <v>2.84</v>
      </c>
      <c r="O95" s="201">
        <v>3.16</v>
      </c>
      <c r="P95" s="201">
        <v>4.55</v>
      </c>
      <c r="Q95" s="201">
        <v>0.39</v>
      </c>
      <c r="R95" s="201">
        <v>0.64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37</v>
      </c>
      <c r="AF95" s="201">
        <v>0</v>
      </c>
      <c r="AG95" s="201">
        <v>0</v>
      </c>
      <c r="AH95" s="201">
        <v>0</v>
      </c>
      <c r="AI95" s="201">
        <v>19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3.97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4.21</v>
      </c>
      <c r="AZ95" s="201">
        <v>5.15</v>
      </c>
      <c r="BA95" s="201">
        <v>3.4</v>
      </c>
      <c r="BB95" s="201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2.82</v>
      </c>
      <c r="L96" s="201">
        <v>4.82</v>
      </c>
      <c r="M96" s="201">
        <v>2.14</v>
      </c>
      <c r="N96" s="201">
        <v>2.84</v>
      </c>
      <c r="O96" s="201">
        <v>3.16</v>
      </c>
      <c r="P96" s="201">
        <v>4.55</v>
      </c>
      <c r="Q96" s="201">
        <v>0.39</v>
      </c>
      <c r="R96" s="201">
        <v>0.64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37</v>
      </c>
      <c r="AF96" s="201">
        <v>0</v>
      </c>
      <c r="AG96" s="201">
        <v>0</v>
      </c>
      <c r="AH96" s="201">
        <v>0</v>
      </c>
      <c r="AI96" s="201">
        <v>19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3.97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4.21</v>
      </c>
      <c r="AZ96" s="201">
        <v>5.15</v>
      </c>
      <c r="BA96" s="201">
        <v>3.4</v>
      </c>
      <c r="BB96" s="201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2.82</v>
      </c>
      <c r="L97" s="201">
        <v>4.82</v>
      </c>
      <c r="M97" s="201">
        <v>2.14</v>
      </c>
      <c r="N97" s="201">
        <v>2.84</v>
      </c>
      <c r="O97" s="201">
        <v>3.16</v>
      </c>
      <c r="P97" s="201">
        <v>4.55</v>
      </c>
      <c r="Q97" s="201">
        <v>0.39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37</v>
      </c>
      <c r="AF97" s="201">
        <v>0</v>
      </c>
      <c r="AG97" s="201">
        <v>0</v>
      </c>
      <c r="AH97" s="201">
        <v>0</v>
      </c>
      <c r="AI97" s="201">
        <v>19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3.97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4.21</v>
      </c>
      <c r="AZ97" s="201">
        <v>5.15</v>
      </c>
      <c r="BA97" s="201">
        <v>3.4</v>
      </c>
      <c r="BB97" s="201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2.82</v>
      </c>
      <c r="L98" s="201">
        <v>4.82</v>
      </c>
      <c r="M98" s="201">
        <v>2.14</v>
      </c>
      <c r="N98" s="201">
        <v>2.84</v>
      </c>
      <c r="O98" s="201">
        <v>3.16</v>
      </c>
      <c r="P98" s="201">
        <v>4.55</v>
      </c>
      <c r="Q98" s="201">
        <v>0.39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37</v>
      </c>
      <c r="AF98" s="201">
        <v>0</v>
      </c>
      <c r="AG98" s="201">
        <v>0</v>
      </c>
      <c r="AH98" s="201">
        <v>0</v>
      </c>
      <c r="AI98" s="201">
        <v>19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3.97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4.21</v>
      </c>
      <c r="AZ98" s="201">
        <v>5.15</v>
      </c>
      <c r="BA98" s="201">
        <v>3.4</v>
      </c>
      <c r="BB98" s="201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2.5434999999999978E-2</v>
      </c>
      <c r="L99">
        <f t="shared" si="0"/>
        <v>7.7964999999999951E-2</v>
      </c>
      <c r="M99">
        <f t="shared" si="0"/>
        <v>5.1359999999999878E-2</v>
      </c>
      <c r="N99">
        <f t="shared" si="0"/>
        <v>6.8160000000000026E-2</v>
      </c>
      <c r="O99">
        <f t="shared" si="0"/>
        <v>7.5840000000000032E-2</v>
      </c>
      <c r="P99">
        <f t="shared" si="0"/>
        <v>0.10744750000000013</v>
      </c>
      <c r="Q99">
        <f t="shared" si="0"/>
        <v>6.0600000000000055E-3</v>
      </c>
      <c r="R99">
        <f t="shared" si="0"/>
        <v>8.8300000000000062E-3</v>
      </c>
      <c r="S99">
        <f t="shared" si="0"/>
        <v>7.5574999999999974E-3</v>
      </c>
      <c r="T99">
        <f t="shared" si="0"/>
        <v>1.4662500000000014E-2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0.94842500000000074</v>
      </c>
      <c r="AF99">
        <f t="shared" si="0"/>
        <v>3.6132499999999998E-2</v>
      </c>
      <c r="AG99">
        <f t="shared" si="0"/>
        <v>0</v>
      </c>
      <c r="AH99">
        <f t="shared" si="0"/>
        <v>0</v>
      </c>
      <c r="AI99">
        <f t="shared" si="0"/>
        <v>0.46768000000000054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6.4779999999999963E-2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0.10124999999999983</v>
      </c>
      <c r="AZ99">
        <f t="shared" si="0"/>
        <v>0.12359999999999978</v>
      </c>
      <c r="BA99">
        <f t="shared" si="0"/>
        <v>8.1870000000000054E-2</v>
      </c>
      <c r="BB99">
        <f t="shared" si="0"/>
        <v>2.3300000000000008E-2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9.11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9.11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9.11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9.11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9.11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9.11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9.11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9.11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9.11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9.11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9.11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9.11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9.11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9.11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9.11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9.11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9.11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9.11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9.11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9.11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9.11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9.11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9.11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9.11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9.11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9.11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9.11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9.11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9.11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9.11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9.11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9.11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9.11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9.11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9.11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9.11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9.11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9.11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9.11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9.11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9.11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9.11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9.11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9.11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9.11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9.11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9.11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9.11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9.11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9.11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9.11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9.11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9.11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9.11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4.8600000000000003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6.08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6.08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6.08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6.08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9.11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9.11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9.11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9.11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9.11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9.11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9.11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9.11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9.11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9.11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9.11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9.11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9.11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9.11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8.75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8.75</v>
      </c>
      <c r="AF81" s="201">
        <v>0</v>
      </c>
      <c r="AG81" s="201">
        <v>0</v>
      </c>
      <c r="AH81" s="201">
        <v>0</v>
      </c>
      <c r="AI81" s="201">
        <v>5.72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8.75</v>
      </c>
      <c r="AF82" s="201">
        <v>0</v>
      </c>
      <c r="AG82" s="201">
        <v>0</v>
      </c>
      <c r="AH82" s="201">
        <v>0</v>
      </c>
      <c r="AI82" s="201">
        <v>5.72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16</v>
      </c>
      <c r="AF83" s="201">
        <v>0</v>
      </c>
      <c r="AG83" s="201">
        <v>0</v>
      </c>
      <c r="AH83" s="201">
        <v>0</v>
      </c>
      <c r="AI83" s="201">
        <v>5.72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16</v>
      </c>
      <c r="AF84" s="201">
        <v>0</v>
      </c>
      <c r="AG84" s="201">
        <v>0</v>
      </c>
      <c r="AH84" s="201">
        <v>0</v>
      </c>
      <c r="AI84" s="201">
        <v>5.72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16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16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16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16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0.22543250000000017</v>
      </c>
      <c r="AF99">
        <f t="shared" si="0"/>
        <v>7.2950000000000003E-3</v>
      </c>
      <c r="AG99">
        <f t="shared" si="0"/>
        <v>0</v>
      </c>
      <c r="AH99">
        <f t="shared" si="0"/>
        <v>0</v>
      </c>
      <c r="AI99">
        <f t="shared" si="0"/>
        <v>0.14003999999999989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201">
        <v>150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1">
        <v>150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1">
        <v>150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1">
        <v>150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201">
        <v>150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201">
        <v>150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201">
        <v>150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201">
        <v>150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33</v>
      </c>
      <c r="D11" s="24">
        <v>0</v>
      </c>
      <c r="E11" s="24">
        <v>0</v>
      </c>
      <c r="F11" s="24">
        <v>0</v>
      </c>
      <c r="G11" s="201">
        <v>150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33</v>
      </c>
      <c r="D12" s="24">
        <v>0</v>
      </c>
      <c r="E12" s="24">
        <v>0</v>
      </c>
      <c r="F12" s="24">
        <v>0</v>
      </c>
      <c r="G12" s="201">
        <v>150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33</v>
      </c>
      <c r="D13" s="24">
        <v>0</v>
      </c>
      <c r="E13" s="24">
        <v>0</v>
      </c>
      <c r="F13" s="24">
        <v>0</v>
      </c>
      <c r="G13" s="201">
        <v>150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33</v>
      </c>
      <c r="D14" s="24">
        <v>0</v>
      </c>
      <c r="E14" s="24">
        <v>0</v>
      </c>
      <c r="F14" s="24">
        <v>0</v>
      </c>
      <c r="G14" s="201">
        <v>150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33</v>
      </c>
      <c r="D15" s="24">
        <v>0</v>
      </c>
      <c r="E15" s="24">
        <v>0</v>
      </c>
      <c r="F15" s="24">
        <v>0</v>
      </c>
      <c r="G15" s="201">
        <v>150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33</v>
      </c>
      <c r="D16" s="24">
        <v>0</v>
      </c>
      <c r="E16" s="24">
        <v>0</v>
      </c>
      <c r="F16" s="24">
        <v>0</v>
      </c>
      <c r="G16" s="201">
        <v>150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33</v>
      </c>
      <c r="D17" s="24">
        <v>0</v>
      </c>
      <c r="E17" s="24">
        <v>0</v>
      </c>
      <c r="F17" s="24">
        <v>0</v>
      </c>
      <c r="G17" s="201">
        <v>150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33</v>
      </c>
      <c r="D18" s="24">
        <v>0</v>
      </c>
      <c r="E18" s="24">
        <v>0</v>
      </c>
      <c r="F18" s="24">
        <v>0</v>
      </c>
      <c r="G18" s="201">
        <v>150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33</v>
      </c>
      <c r="D19" s="24">
        <v>0</v>
      </c>
      <c r="E19" s="24">
        <v>0</v>
      </c>
      <c r="F19" s="24">
        <v>0</v>
      </c>
      <c r="G19" s="201">
        <v>150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33</v>
      </c>
      <c r="D20" s="24">
        <v>0</v>
      </c>
      <c r="E20" s="24">
        <v>0</v>
      </c>
      <c r="F20" s="24">
        <v>0</v>
      </c>
      <c r="G20" s="201">
        <v>150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33</v>
      </c>
      <c r="D21" s="24">
        <v>0</v>
      </c>
      <c r="E21" s="24">
        <v>0</v>
      </c>
      <c r="F21" s="24">
        <v>0</v>
      </c>
      <c r="G21" s="201">
        <v>150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201">
        <v>150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201">
        <v>150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1">
        <v>150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201">
        <v>150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1">
        <v>150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201">
        <v>150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201">
        <v>150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201">
        <v>150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201">
        <v>150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33</v>
      </c>
      <c r="D31" s="24">
        <v>0</v>
      </c>
      <c r="E31" s="24">
        <v>0</v>
      </c>
      <c r="F31" s="24">
        <v>0</v>
      </c>
      <c r="G31" s="201">
        <v>150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33</v>
      </c>
      <c r="D32" s="24">
        <v>0</v>
      </c>
      <c r="E32" s="24">
        <v>0</v>
      </c>
      <c r="F32" s="24">
        <v>0</v>
      </c>
      <c r="G32" s="201">
        <v>150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33</v>
      </c>
      <c r="D33" s="24">
        <v>0</v>
      </c>
      <c r="E33" s="24">
        <v>0</v>
      </c>
      <c r="F33" s="24">
        <v>0</v>
      </c>
      <c r="G33" s="201">
        <v>150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33</v>
      </c>
      <c r="D34" s="24">
        <v>0</v>
      </c>
      <c r="E34" s="24">
        <v>0</v>
      </c>
      <c r="F34" s="24">
        <v>0</v>
      </c>
      <c r="G34" s="201">
        <v>150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33</v>
      </c>
      <c r="D35" s="24">
        <v>0</v>
      </c>
      <c r="E35" s="24">
        <v>0</v>
      </c>
      <c r="F35" s="24">
        <v>0</v>
      </c>
      <c r="G35" s="201">
        <v>150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33</v>
      </c>
      <c r="D36" s="24">
        <v>0</v>
      </c>
      <c r="E36" s="24">
        <v>0</v>
      </c>
      <c r="F36" s="24">
        <v>0</v>
      </c>
      <c r="G36" s="201">
        <v>150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33</v>
      </c>
      <c r="D37" s="24">
        <v>0</v>
      </c>
      <c r="E37" s="24">
        <v>0</v>
      </c>
      <c r="F37" s="24">
        <v>0</v>
      </c>
      <c r="G37" s="201">
        <v>150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33</v>
      </c>
      <c r="D38" s="24">
        <v>0</v>
      </c>
      <c r="E38" s="24">
        <v>0</v>
      </c>
      <c r="F38" s="24">
        <v>0</v>
      </c>
      <c r="G38" s="201">
        <v>150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33</v>
      </c>
      <c r="D39" s="24">
        <v>0</v>
      </c>
      <c r="E39" s="24">
        <v>0</v>
      </c>
      <c r="F39" s="24">
        <v>0</v>
      </c>
      <c r="G39" s="201">
        <v>150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33</v>
      </c>
      <c r="D40" s="24">
        <v>0</v>
      </c>
      <c r="E40" s="24">
        <v>0</v>
      </c>
      <c r="F40" s="24">
        <v>0</v>
      </c>
      <c r="G40" s="201">
        <v>150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201">
        <v>150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201">
        <v>150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201">
        <v>150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32</v>
      </c>
      <c r="D44" s="24">
        <v>0</v>
      </c>
      <c r="E44" s="24">
        <v>0</v>
      </c>
      <c r="F44" s="24">
        <v>0</v>
      </c>
      <c r="G44" s="201">
        <v>150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32</v>
      </c>
      <c r="D45" s="24">
        <v>0</v>
      </c>
      <c r="E45" s="24">
        <v>0</v>
      </c>
      <c r="F45" s="24">
        <v>0</v>
      </c>
      <c r="G45" s="201">
        <v>150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32</v>
      </c>
      <c r="D46" s="24">
        <v>0</v>
      </c>
      <c r="E46" s="24">
        <v>0</v>
      </c>
      <c r="F46" s="24">
        <v>0</v>
      </c>
      <c r="G46" s="201">
        <v>150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32</v>
      </c>
      <c r="D47" s="24">
        <v>0</v>
      </c>
      <c r="E47" s="24">
        <v>0</v>
      </c>
      <c r="F47" s="24">
        <v>0</v>
      </c>
      <c r="G47" s="201">
        <v>150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201">
        <v>150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201">
        <v>150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201">
        <v>150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201">
        <v>150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201">
        <v>150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201">
        <v>150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201">
        <v>150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201">
        <v>150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201">
        <v>150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201">
        <v>0</v>
      </c>
      <c r="H61" s="201">
        <v>80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201">
        <v>0</v>
      </c>
      <c r="H62" s="201">
        <v>100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201">
        <v>0</v>
      </c>
      <c r="H63" s="201">
        <v>100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201">
        <v>0</v>
      </c>
      <c r="H64" s="201">
        <v>100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201">
        <v>0</v>
      </c>
      <c r="H65" s="201">
        <v>100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201">
        <v>150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201">
        <v>150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201">
        <v>150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201">
        <v>150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201">
        <v>150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201">
        <v>150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201">
        <v>150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201">
        <v>150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201">
        <v>150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201">
        <v>150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201">
        <v>150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201">
        <v>150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201">
        <v>150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201">
        <v>150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201">
        <v>145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201">
        <v>145</v>
      </c>
      <c r="H81" s="201">
        <v>0</v>
      </c>
      <c r="I81" s="201">
        <v>0</v>
      </c>
      <c r="J81" s="201">
        <v>0</v>
      </c>
      <c r="K81" s="201">
        <v>305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145</v>
      </c>
      <c r="H82" s="201">
        <v>0</v>
      </c>
      <c r="I82" s="201">
        <v>0</v>
      </c>
      <c r="J82" s="201">
        <v>0</v>
      </c>
      <c r="K82" s="201">
        <v>305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1">
        <v>145</v>
      </c>
      <c r="H83" s="201">
        <v>0</v>
      </c>
      <c r="I83" s="201">
        <v>0</v>
      </c>
      <c r="J83" s="201">
        <v>0</v>
      </c>
      <c r="K83" s="201">
        <v>305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1">
        <v>145</v>
      </c>
      <c r="H84" s="201">
        <v>0</v>
      </c>
      <c r="I84" s="201">
        <v>0</v>
      </c>
      <c r="J84" s="201">
        <v>0</v>
      </c>
      <c r="K84" s="201">
        <v>305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201">
        <v>145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201">
        <v>145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201">
        <v>145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201">
        <v>145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201">
        <v>145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201">
        <v>145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201">
        <v>145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201">
        <v>145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201">
        <v>145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201">
        <v>145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201">
        <v>145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201">
        <v>145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201">
        <v>145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201">
        <v>145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3.23875</v>
      </c>
      <c r="H99" s="114">
        <f t="shared" si="0"/>
        <v>0.12</v>
      </c>
      <c r="I99" s="114">
        <f t="shared" si="0"/>
        <v>0</v>
      </c>
      <c r="J99" s="114">
        <f t="shared" si="0"/>
        <v>0</v>
      </c>
      <c r="K99" s="114">
        <f t="shared" si="0"/>
        <v>6.5149999999999997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30.29</v>
      </c>
      <c r="H3" s="201">
        <v>0</v>
      </c>
      <c r="I3" s="201">
        <v>0</v>
      </c>
      <c r="J3" s="201">
        <v>29.84</v>
      </c>
      <c r="K3" s="201">
        <v>0</v>
      </c>
      <c r="L3" s="201">
        <v>0</v>
      </c>
      <c r="M3" s="201">
        <v>1.97</v>
      </c>
      <c r="N3" s="201">
        <v>1.92</v>
      </c>
      <c r="O3" s="201">
        <v>2.71</v>
      </c>
      <c r="P3" s="201">
        <v>0.89</v>
      </c>
      <c r="Q3" s="201">
        <v>0.33</v>
      </c>
      <c r="R3" s="201">
        <v>0.69</v>
      </c>
      <c r="S3" s="201">
        <v>11.59</v>
      </c>
      <c r="T3" s="201">
        <v>0</v>
      </c>
      <c r="U3" s="201">
        <v>1.88</v>
      </c>
      <c r="V3" s="201">
        <v>0.23</v>
      </c>
      <c r="W3" s="201">
        <v>0.52</v>
      </c>
      <c r="X3" s="201">
        <v>2.4</v>
      </c>
      <c r="Y3" s="201">
        <v>0</v>
      </c>
      <c r="Z3" s="201">
        <v>13.61</v>
      </c>
      <c r="AA3" s="201">
        <v>1.46</v>
      </c>
      <c r="AB3" s="201">
        <v>0</v>
      </c>
      <c r="AC3" s="201">
        <v>19.79</v>
      </c>
      <c r="AD3" s="201">
        <v>0</v>
      </c>
      <c r="AE3" s="201">
        <v>0</v>
      </c>
      <c r="AF3" s="201">
        <v>0</v>
      </c>
      <c r="AG3" s="201">
        <v>39.49</v>
      </c>
      <c r="AH3" s="201">
        <v>0</v>
      </c>
      <c r="AI3" s="201">
        <v>0</v>
      </c>
      <c r="AJ3" s="201">
        <v>0</v>
      </c>
      <c r="AK3" s="201">
        <v>15.85</v>
      </c>
      <c r="AL3" s="201">
        <v>0</v>
      </c>
      <c r="AM3" s="201">
        <v>93.38</v>
      </c>
      <c r="AN3" s="201">
        <v>124.51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30.29</v>
      </c>
      <c r="H4" s="201">
        <v>0</v>
      </c>
      <c r="I4" s="201">
        <v>0</v>
      </c>
      <c r="J4" s="201">
        <v>29.84</v>
      </c>
      <c r="K4" s="201">
        <v>0</v>
      </c>
      <c r="L4" s="201">
        <v>0.35</v>
      </c>
      <c r="M4" s="201">
        <v>1.97</v>
      </c>
      <c r="N4" s="201">
        <v>1.92</v>
      </c>
      <c r="O4" s="201">
        <v>2.71</v>
      </c>
      <c r="P4" s="201">
        <v>0.89</v>
      </c>
      <c r="Q4" s="201">
        <v>0.33</v>
      </c>
      <c r="R4" s="201">
        <v>0.69</v>
      </c>
      <c r="S4" s="201">
        <v>11.59</v>
      </c>
      <c r="T4" s="201">
        <v>0</v>
      </c>
      <c r="U4" s="201">
        <v>1.88</v>
      </c>
      <c r="V4" s="201">
        <v>0.23</v>
      </c>
      <c r="W4" s="201">
        <v>0.52</v>
      </c>
      <c r="X4" s="201">
        <v>2.4</v>
      </c>
      <c r="Y4" s="201">
        <v>0</v>
      </c>
      <c r="Z4" s="201">
        <v>13.61</v>
      </c>
      <c r="AA4" s="201">
        <v>1.46</v>
      </c>
      <c r="AB4" s="201">
        <v>0</v>
      </c>
      <c r="AC4" s="201">
        <v>19.79</v>
      </c>
      <c r="AD4" s="201">
        <v>0</v>
      </c>
      <c r="AE4" s="201">
        <v>0</v>
      </c>
      <c r="AF4" s="201">
        <v>0</v>
      </c>
      <c r="AG4" s="201">
        <v>39.49</v>
      </c>
      <c r="AH4" s="201">
        <v>0</v>
      </c>
      <c r="AI4" s="201">
        <v>0</v>
      </c>
      <c r="AJ4" s="201">
        <v>0</v>
      </c>
      <c r="AK4" s="201">
        <v>15.85</v>
      </c>
      <c r="AL4" s="201">
        <v>0</v>
      </c>
      <c r="AM4" s="201">
        <v>93.38</v>
      </c>
      <c r="AN4" s="201">
        <v>124.51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30.29</v>
      </c>
      <c r="H5" s="201">
        <v>0</v>
      </c>
      <c r="I5" s="201">
        <v>0</v>
      </c>
      <c r="J5" s="201">
        <v>29.84</v>
      </c>
      <c r="K5" s="201">
        <v>11.47</v>
      </c>
      <c r="L5" s="201">
        <v>0.35</v>
      </c>
      <c r="M5" s="201">
        <v>1.97</v>
      </c>
      <c r="N5" s="201">
        <v>1.92</v>
      </c>
      <c r="O5" s="201">
        <v>2.71</v>
      </c>
      <c r="P5" s="201">
        <v>0.89</v>
      </c>
      <c r="Q5" s="201">
        <v>0.33</v>
      </c>
      <c r="R5" s="201">
        <v>0.69</v>
      </c>
      <c r="S5" s="201">
        <v>11.59</v>
      </c>
      <c r="T5" s="201">
        <v>0</v>
      </c>
      <c r="U5" s="201">
        <v>1.88</v>
      </c>
      <c r="V5" s="201">
        <v>0.23</v>
      </c>
      <c r="W5" s="201">
        <v>0.52</v>
      </c>
      <c r="X5" s="201">
        <v>2.4</v>
      </c>
      <c r="Y5" s="201">
        <v>0</v>
      </c>
      <c r="Z5" s="201">
        <v>4.51</v>
      </c>
      <c r="AA5" s="201">
        <v>1.46</v>
      </c>
      <c r="AB5" s="201">
        <v>0</v>
      </c>
      <c r="AC5" s="201">
        <v>19.79</v>
      </c>
      <c r="AD5" s="201">
        <v>0</v>
      </c>
      <c r="AE5" s="201">
        <v>0</v>
      </c>
      <c r="AF5" s="201">
        <v>0</v>
      </c>
      <c r="AG5" s="201">
        <v>39.49</v>
      </c>
      <c r="AH5" s="201">
        <v>0</v>
      </c>
      <c r="AI5" s="201">
        <v>0</v>
      </c>
      <c r="AJ5" s="201">
        <v>0</v>
      </c>
      <c r="AK5" s="201">
        <v>15.85</v>
      </c>
      <c r="AL5" s="201">
        <v>0</v>
      </c>
      <c r="AM5" s="201">
        <v>93.38</v>
      </c>
      <c r="AN5" s="201">
        <v>124.51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30.29</v>
      </c>
      <c r="H6" s="201">
        <v>0</v>
      </c>
      <c r="I6" s="201">
        <v>0</v>
      </c>
      <c r="J6" s="201">
        <v>29.84</v>
      </c>
      <c r="K6" s="201">
        <v>18.75</v>
      </c>
      <c r="L6" s="201">
        <v>0.35</v>
      </c>
      <c r="M6" s="201">
        <v>1.97</v>
      </c>
      <c r="N6" s="201">
        <v>1.92</v>
      </c>
      <c r="O6" s="201">
        <v>2.71</v>
      </c>
      <c r="P6" s="201">
        <v>0.89</v>
      </c>
      <c r="Q6" s="201">
        <v>0.33</v>
      </c>
      <c r="R6" s="201">
        <v>0.69</v>
      </c>
      <c r="S6" s="201">
        <v>11.59</v>
      </c>
      <c r="T6" s="201">
        <v>0</v>
      </c>
      <c r="U6" s="201">
        <v>1.88</v>
      </c>
      <c r="V6" s="201">
        <v>0.23</v>
      </c>
      <c r="W6" s="201">
        <v>0.52</v>
      </c>
      <c r="X6" s="201">
        <v>2.4</v>
      </c>
      <c r="Y6" s="201">
        <v>0</v>
      </c>
      <c r="Z6" s="201">
        <v>4.51</v>
      </c>
      <c r="AA6" s="201">
        <v>1.46</v>
      </c>
      <c r="AB6" s="201">
        <v>0</v>
      </c>
      <c r="AC6" s="201">
        <v>19.79</v>
      </c>
      <c r="AD6" s="201">
        <v>0</v>
      </c>
      <c r="AE6" s="201">
        <v>0</v>
      </c>
      <c r="AF6" s="201">
        <v>0</v>
      </c>
      <c r="AG6" s="201">
        <v>39.49</v>
      </c>
      <c r="AH6" s="201">
        <v>0</v>
      </c>
      <c r="AI6" s="201">
        <v>0</v>
      </c>
      <c r="AJ6" s="201">
        <v>0</v>
      </c>
      <c r="AK6" s="201">
        <v>15.85</v>
      </c>
      <c r="AL6" s="201">
        <v>0</v>
      </c>
      <c r="AM6" s="201">
        <v>93.38</v>
      </c>
      <c r="AN6" s="201">
        <v>124.51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30.29</v>
      </c>
      <c r="H7" s="201">
        <v>0</v>
      </c>
      <c r="I7" s="201">
        <v>0</v>
      </c>
      <c r="J7" s="201">
        <v>29.84</v>
      </c>
      <c r="K7" s="201">
        <v>18.75</v>
      </c>
      <c r="L7" s="201">
        <v>0.35</v>
      </c>
      <c r="M7" s="201">
        <v>1.97</v>
      </c>
      <c r="N7" s="201">
        <v>1.92</v>
      </c>
      <c r="O7" s="201">
        <v>2.71</v>
      </c>
      <c r="P7" s="201">
        <v>0.89</v>
      </c>
      <c r="Q7" s="201">
        <v>0.33</v>
      </c>
      <c r="R7" s="201">
        <v>0.69</v>
      </c>
      <c r="S7" s="201">
        <v>11.59</v>
      </c>
      <c r="T7" s="201">
        <v>0</v>
      </c>
      <c r="U7" s="201">
        <v>1.88</v>
      </c>
      <c r="V7" s="201">
        <v>0.23</v>
      </c>
      <c r="W7" s="201">
        <v>0.52</v>
      </c>
      <c r="X7" s="201">
        <v>2.4</v>
      </c>
      <c r="Y7" s="201">
        <v>0</v>
      </c>
      <c r="Z7" s="201">
        <v>4.51</v>
      </c>
      <c r="AA7" s="201">
        <v>1.46</v>
      </c>
      <c r="AB7" s="201">
        <v>0</v>
      </c>
      <c r="AC7" s="201">
        <v>19.79</v>
      </c>
      <c r="AD7" s="201">
        <v>0</v>
      </c>
      <c r="AE7" s="201">
        <v>0</v>
      </c>
      <c r="AF7" s="201">
        <v>0</v>
      </c>
      <c r="AG7" s="201">
        <v>39.49</v>
      </c>
      <c r="AH7" s="201">
        <v>0</v>
      </c>
      <c r="AI7" s="201">
        <v>0</v>
      </c>
      <c r="AJ7" s="201">
        <v>0</v>
      </c>
      <c r="AK7" s="201">
        <v>15.85</v>
      </c>
      <c r="AL7" s="201">
        <v>0</v>
      </c>
      <c r="AM7" s="201">
        <v>93.38</v>
      </c>
      <c r="AN7" s="201">
        <v>124.51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30.29</v>
      </c>
      <c r="H8" s="201">
        <v>0</v>
      </c>
      <c r="I8" s="201">
        <v>0</v>
      </c>
      <c r="J8" s="201">
        <v>29.84</v>
      </c>
      <c r="K8" s="201">
        <v>18.75</v>
      </c>
      <c r="L8" s="201">
        <v>0.35</v>
      </c>
      <c r="M8" s="201">
        <v>1.97</v>
      </c>
      <c r="N8" s="201">
        <v>1.92</v>
      </c>
      <c r="O8" s="201">
        <v>2.71</v>
      </c>
      <c r="P8" s="201">
        <v>0.89</v>
      </c>
      <c r="Q8" s="201">
        <v>0.33</v>
      </c>
      <c r="R8" s="201">
        <v>0.69</v>
      </c>
      <c r="S8" s="201">
        <v>11.59</v>
      </c>
      <c r="T8" s="201">
        <v>0</v>
      </c>
      <c r="U8" s="201">
        <v>1.88</v>
      </c>
      <c r="V8" s="201">
        <v>0.23</v>
      </c>
      <c r="W8" s="201">
        <v>0.52</v>
      </c>
      <c r="X8" s="201">
        <v>2.4</v>
      </c>
      <c r="Y8" s="201">
        <v>0</v>
      </c>
      <c r="Z8" s="201">
        <v>4.51</v>
      </c>
      <c r="AA8" s="201">
        <v>0</v>
      </c>
      <c r="AB8" s="201">
        <v>0</v>
      </c>
      <c r="AC8" s="201">
        <v>19.79</v>
      </c>
      <c r="AD8" s="201">
        <v>0</v>
      </c>
      <c r="AE8" s="201">
        <v>0</v>
      </c>
      <c r="AF8" s="201">
        <v>0</v>
      </c>
      <c r="AG8" s="201">
        <v>39.49</v>
      </c>
      <c r="AH8" s="201">
        <v>0</v>
      </c>
      <c r="AI8" s="201">
        <v>0</v>
      </c>
      <c r="AJ8" s="201">
        <v>0</v>
      </c>
      <c r="AK8" s="201">
        <v>15.85</v>
      </c>
      <c r="AL8" s="201">
        <v>0</v>
      </c>
      <c r="AM8" s="201">
        <v>93.38</v>
      </c>
      <c r="AN8" s="201">
        <v>124.51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30.29</v>
      </c>
      <c r="H9" s="201">
        <v>0</v>
      </c>
      <c r="I9" s="201">
        <v>0</v>
      </c>
      <c r="J9" s="201">
        <v>29.84</v>
      </c>
      <c r="K9" s="201">
        <v>18.75</v>
      </c>
      <c r="L9" s="201">
        <v>0.35</v>
      </c>
      <c r="M9" s="201">
        <v>1.97</v>
      </c>
      <c r="N9" s="201">
        <v>1.92</v>
      </c>
      <c r="O9" s="201">
        <v>2.71</v>
      </c>
      <c r="P9" s="201">
        <v>0.89</v>
      </c>
      <c r="Q9" s="201">
        <v>0.33</v>
      </c>
      <c r="R9" s="201">
        <v>0.69</v>
      </c>
      <c r="S9" s="201">
        <v>11.59</v>
      </c>
      <c r="T9" s="201">
        <v>0</v>
      </c>
      <c r="U9" s="201">
        <v>1.88</v>
      </c>
      <c r="V9" s="201">
        <v>0.23</v>
      </c>
      <c r="W9" s="201">
        <v>0.52</v>
      </c>
      <c r="X9" s="201">
        <v>2.4</v>
      </c>
      <c r="Y9" s="201">
        <v>0</v>
      </c>
      <c r="Z9" s="201">
        <v>4.51</v>
      </c>
      <c r="AA9" s="201">
        <v>0</v>
      </c>
      <c r="AB9" s="201">
        <v>0</v>
      </c>
      <c r="AC9" s="201">
        <v>19.79</v>
      </c>
      <c r="AD9" s="201">
        <v>0</v>
      </c>
      <c r="AE9" s="201">
        <v>0</v>
      </c>
      <c r="AF9" s="201">
        <v>0</v>
      </c>
      <c r="AG9" s="201">
        <v>39.49</v>
      </c>
      <c r="AH9" s="201">
        <v>0</v>
      </c>
      <c r="AI9" s="201">
        <v>0</v>
      </c>
      <c r="AJ9" s="201">
        <v>0</v>
      </c>
      <c r="AK9" s="201">
        <v>15.85</v>
      </c>
      <c r="AL9" s="201">
        <v>0</v>
      </c>
      <c r="AM9" s="201">
        <v>93.38</v>
      </c>
      <c r="AN9" s="201">
        <v>124.51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30.29</v>
      </c>
      <c r="H10" s="201">
        <v>0</v>
      </c>
      <c r="I10" s="201">
        <v>0</v>
      </c>
      <c r="J10" s="201">
        <v>29.84</v>
      </c>
      <c r="K10" s="201">
        <v>18.75</v>
      </c>
      <c r="L10" s="201">
        <v>0.35</v>
      </c>
      <c r="M10" s="201">
        <v>1.97</v>
      </c>
      <c r="N10" s="201">
        <v>1.92</v>
      </c>
      <c r="O10" s="201">
        <v>2.71</v>
      </c>
      <c r="P10" s="201">
        <v>0.89</v>
      </c>
      <c r="Q10" s="201">
        <v>0.33</v>
      </c>
      <c r="R10" s="201">
        <v>0.69</v>
      </c>
      <c r="S10" s="201">
        <v>11.59</v>
      </c>
      <c r="T10" s="201">
        <v>0</v>
      </c>
      <c r="U10" s="201">
        <v>1.88</v>
      </c>
      <c r="V10" s="201">
        <v>0.23</v>
      </c>
      <c r="W10" s="201">
        <v>0.52</v>
      </c>
      <c r="X10" s="201">
        <v>2.4</v>
      </c>
      <c r="Y10" s="201">
        <v>0</v>
      </c>
      <c r="Z10" s="201">
        <v>4.51</v>
      </c>
      <c r="AA10" s="201">
        <v>0</v>
      </c>
      <c r="AB10" s="201">
        <v>0</v>
      </c>
      <c r="AC10" s="201">
        <v>19.79</v>
      </c>
      <c r="AD10" s="201">
        <v>0</v>
      </c>
      <c r="AE10" s="201">
        <v>0</v>
      </c>
      <c r="AF10" s="201">
        <v>0</v>
      </c>
      <c r="AG10" s="201">
        <v>39.49</v>
      </c>
      <c r="AH10" s="201">
        <v>0</v>
      </c>
      <c r="AI10" s="201">
        <v>0</v>
      </c>
      <c r="AJ10" s="201">
        <v>0</v>
      </c>
      <c r="AK10" s="201">
        <v>15.85</v>
      </c>
      <c r="AL10" s="201">
        <v>0</v>
      </c>
      <c r="AM10" s="201">
        <v>93.38</v>
      </c>
      <c r="AN10" s="201">
        <v>124.51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18.77</v>
      </c>
      <c r="E11" s="201">
        <v>0</v>
      </c>
      <c r="F11" s="201">
        <v>0</v>
      </c>
      <c r="G11" s="201">
        <v>30.29</v>
      </c>
      <c r="H11" s="201">
        <v>0</v>
      </c>
      <c r="I11" s="201">
        <v>0</v>
      </c>
      <c r="J11" s="201">
        <v>29.84</v>
      </c>
      <c r="K11" s="201">
        <v>18.75</v>
      </c>
      <c r="L11" s="201">
        <v>6.25</v>
      </c>
      <c r="M11" s="201">
        <v>1.97</v>
      </c>
      <c r="N11" s="201">
        <v>1.92</v>
      </c>
      <c r="O11" s="201">
        <v>2.71</v>
      </c>
      <c r="P11" s="201">
        <v>0.89</v>
      </c>
      <c r="Q11" s="201">
        <v>0.33</v>
      </c>
      <c r="R11" s="201">
        <v>0.69</v>
      </c>
      <c r="S11" s="201">
        <v>11.59</v>
      </c>
      <c r="T11" s="201">
        <v>0</v>
      </c>
      <c r="U11" s="201">
        <v>1.88</v>
      </c>
      <c r="V11" s="201">
        <v>0.23</v>
      </c>
      <c r="W11" s="201">
        <v>0.52</v>
      </c>
      <c r="X11" s="201">
        <v>2.4</v>
      </c>
      <c r="Y11" s="201">
        <v>0</v>
      </c>
      <c r="Z11" s="201">
        <v>4.51</v>
      </c>
      <c r="AA11" s="201">
        <v>1.46</v>
      </c>
      <c r="AB11" s="201">
        <v>0</v>
      </c>
      <c r="AC11" s="201">
        <v>20.37</v>
      </c>
      <c r="AD11" s="201">
        <v>0</v>
      </c>
      <c r="AE11" s="201">
        <v>0</v>
      </c>
      <c r="AF11" s="201">
        <v>0</v>
      </c>
      <c r="AG11" s="201">
        <v>39.49</v>
      </c>
      <c r="AH11" s="201">
        <v>0</v>
      </c>
      <c r="AI11" s="201">
        <v>0</v>
      </c>
      <c r="AJ11" s="201">
        <v>0</v>
      </c>
      <c r="AK11" s="201">
        <v>15.85</v>
      </c>
      <c r="AL11" s="201">
        <v>0</v>
      </c>
      <c r="AM11" s="201">
        <v>93.38</v>
      </c>
      <c r="AN11" s="201">
        <v>124.51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18.77</v>
      </c>
      <c r="E12" s="201">
        <v>0</v>
      </c>
      <c r="F12" s="201">
        <v>0</v>
      </c>
      <c r="G12" s="201">
        <v>30.29</v>
      </c>
      <c r="H12" s="201">
        <v>0</v>
      </c>
      <c r="I12" s="201">
        <v>0</v>
      </c>
      <c r="J12" s="201">
        <v>29.84</v>
      </c>
      <c r="K12" s="201">
        <v>76.17</v>
      </c>
      <c r="L12" s="201">
        <v>6.25</v>
      </c>
      <c r="M12" s="201">
        <v>1.97</v>
      </c>
      <c r="N12" s="201">
        <v>1.92</v>
      </c>
      <c r="O12" s="201">
        <v>2.71</v>
      </c>
      <c r="P12" s="201">
        <v>0.89</v>
      </c>
      <c r="Q12" s="201">
        <v>0.33</v>
      </c>
      <c r="R12" s="201">
        <v>0.69</v>
      </c>
      <c r="S12" s="201">
        <v>11.59</v>
      </c>
      <c r="T12" s="201">
        <v>0</v>
      </c>
      <c r="U12" s="201">
        <v>1.88</v>
      </c>
      <c r="V12" s="201">
        <v>0.23</v>
      </c>
      <c r="W12" s="201">
        <v>0.52</v>
      </c>
      <c r="X12" s="201">
        <v>2.4</v>
      </c>
      <c r="Y12" s="201">
        <v>0</v>
      </c>
      <c r="Z12" s="201">
        <v>4.51</v>
      </c>
      <c r="AA12" s="201">
        <v>1.46</v>
      </c>
      <c r="AB12" s="201">
        <v>0</v>
      </c>
      <c r="AC12" s="201">
        <v>20.37</v>
      </c>
      <c r="AD12" s="201">
        <v>0</v>
      </c>
      <c r="AE12" s="201">
        <v>0</v>
      </c>
      <c r="AF12" s="201">
        <v>0</v>
      </c>
      <c r="AG12" s="201">
        <v>39.49</v>
      </c>
      <c r="AH12" s="201">
        <v>0</v>
      </c>
      <c r="AI12" s="201">
        <v>0</v>
      </c>
      <c r="AJ12" s="201">
        <v>0</v>
      </c>
      <c r="AK12" s="201">
        <v>15.85</v>
      </c>
      <c r="AL12" s="201">
        <v>0</v>
      </c>
      <c r="AM12" s="201">
        <v>93.38</v>
      </c>
      <c r="AN12" s="201">
        <v>124.51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18.77</v>
      </c>
      <c r="E13" s="201">
        <v>0</v>
      </c>
      <c r="F13" s="201">
        <v>0</v>
      </c>
      <c r="G13" s="201">
        <v>30.29</v>
      </c>
      <c r="H13" s="201">
        <v>0</v>
      </c>
      <c r="I13" s="201">
        <v>0</v>
      </c>
      <c r="J13" s="201">
        <v>29.84</v>
      </c>
      <c r="K13" s="201">
        <v>124.33</v>
      </c>
      <c r="L13" s="201">
        <v>6.13</v>
      </c>
      <c r="M13" s="201">
        <v>1.97</v>
      </c>
      <c r="N13" s="201">
        <v>1.92</v>
      </c>
      <c r="O13" s="201">
        <v>2.71</v>
      </c>
      <c r="P13" s="201">
        <v>0.89</v>
      </c>
      <c r="Q13" s="201">
        <v>0.33</v>
      </c>
      <c r="R13" s="201">
        <v>0.68</v>
      </c>
      <c r="S13" s="201">
        <v>11.59</v>
      </c>
      <c r="T13" s="201">
        <v>0</v>
      </c>
      <c r="U13" s="201">
        <v>1.88</v>
      </c>
      <c r="V13" s="201">
        <v>0.23</v>
      </c>
      <c r="W13" s="201">
        <v>0.52</v>
      </c>
      <c r="X13" s="201">
        <v>2.4</v>
      </c>
      <c r="Y13" s="201">
        <v>0</v>
      </c>
      <c r="Z13" s="201">
        <v>4.51</v>
      </c>
      <c r="AA13" s="201">
        <v>0</v>
      </c>
      <c r="AB13" s="201">
        <v>0</v>
      </c>
      <c r="AC13" s="201">
        <v>20.37</v>
      </c>
      <c r="AD13" s="201">
        <v>0</v>
      </c>
      <c r="AE13" s="201">
        <v>0</v>
      </c>
      <c r="AF13" s="201">
        <v>0</v>
      </c>
      <c r="AG13" s="201">
        <v>39.49</v>
      </c>
      <c r="AH13" s="201">
        <v>0</v>
      </c>
      <c r="AI13" s="201">
        <v>0</v>
      </c>
      <c r="AJ13" s="201">
        <v>0</v>
      </c>
      <c r="AK13" s="201">
        <v>15.85</v>
      </c>
      <c r="AL13" s="201">
        <v>0</v>
      </c>
      <c r="AM13" s="201">
        <v>93.38</v>
      </c>
      <c r="AN13" s="201">
        <v>124.51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18.77</v>
      </c>
      <c r="E14" s="201">
        <v>0</v>
      </c>
      <c r="F14" s="201">
        <v>0</v>
      </c>
      <c r="G14" s="201">
        <v>30.29</v>
      </c>
      <c r="H14" s="201">
        <v>0</v>
      </c>
      <c r="I14" s="201">
        <v>0</v>
      </c>
      <c r="J14" s="201">
        <v>29.84</v>
      </c>
      <c r="K14" s="201">
        <v>172.49</v>
      </c>
      <c r="L14" s="201">
        <v>6.13</v>
      </c>
      <c r="M14" s="201">
        <v>1.97</v>
      </c>
      <c r="N14" s="201">
        <v>1.92</v>
      </c>
      <c r="O14" s="201">
        <v>2.71</v>
      </c>
      <c r="P14" s="201">
        <v>0.89</v>
      </c>
      <c r="Q14" s="201">
        <v>0.33</v>
      </c>
      <c r="R14" s="201">
        <v>0.68</v>
      </c>
      <c r="S14" s="201">
        <v>11.59</v>
      </c>
      <c r="T14" s="201">
        <v>0</v>
      </c>
      <c r="U14" s="201">
        <v>1.88</v>
      </c>
      <c r="V14" s="201">
        <v>0.23</v>
      </c>
      <c r="W14" s="201">
        <v>0.52</v>
      </c>
      <c r="X14" s="201">
        <v>2.4</v>
      </c>
      <c r="Y14" s="201">
        <v>0</v>
      </c>
      <c r="Z14" s="201">
        <v>4.51</v>
      </c>
      <c r="AA14" s="201">
        <v>0</v>
      </c>
      <c r="AB14" s="201">
        <v>0</v>
      </c>
      <c r="AC14" s="201">
        <v>20.37</v>
      </c>
      <c r="AD14" s="201">
        <v>0</v>
      </c>
      <c r="AE14" s="201">
        <v>0</v>
      </c>
      <c r="AF14" s="201">
        <v>0</v>
      </c>
      <c r="AG14" s="201">
        <v>39.49</v>
      </c>
      <c r="AH14" s="201">
        <v>0</v>
      </c>
      <c r="AI14" s="201">
        <v>0</v>
      </c>
      <c r="AJ14" s="201">
        <v>0</v>
      </c>
      <c r="AK14" s="201">
        <v>15.85</v>
      </c>
      <c r="AL14" s="201">
        <v>0</v>
      </c>
      <c r="AM14" s="201">
        <v>93.38</v>
      </c>
      <c r="AN14" s="201">
        <v>124.51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18.77</v>
      </c>
      <c r="E15" s="201">
        <v>0</v>
      </c>
      <c r="F15" s="201">
        <v>0</v>
      </c>
      <c r="G15" s="201">
        <v>30.29</v>
      </c>
      <c r="H15" s="201">
        <v>0</v>
      </c>
      <c r="I15" s="201">
        <v>0</v>
      </c>
      <c r="J15" s="201">
        <v>29.84</v>
      </c>
      <c r="K15" s="201">
        <v>220.65</v>
      </c>
      <c r="L15" s="201">
        <v>6.13</v>
      </c>
      <c r="M15" s="201">
        <v>1.97</v>
      </c>
      <c r="N15" s="201">
        <v>1.92</v>
      </c>
      <c r="O15" s="201">
        <v>2.71</v>
      </c>
      <c r="P15" s="201">
        <v>0.89</v>
      </c>
      <c r="Q15" s="201">
        <v>0.33</v>
      </c>
      <c r="R15" s="201">
        <v>0.68</v>
      </c>
      <c r="S15" s="201">
        <v>11.59</v>
      </c>
      <c r="T15" s="201">
        <v>0</v>
      </c>
      <c r="U15" s="201">
        <v>1.88</v>
      </c>
      <c r="V15" s="201">
        <v>0.23</v>
      </c>
      <c r="W15" s="201">
        <v>0.52</v>
      </c>
      <c r="X15" s="201">
        <v>2.4</v>
      </c>
      <c r="Y15" s="201">
        <v>0</v>
      </c>
      <c r="Z15" s="201">
        <v>0</v>
      </c>
      <c r="AA15" s="201">
        <v>1.41</v>
      </c>
      <c r="AB15" s="201">
        <v>0</v>
      </c>
      <c r="AC15" s="201">
        <v>20.37</v>
      </c>
      <c r="AD15" s="201">
        <v>0</v>
      </c>
      <c r="AE15" s="201">
        <v>0</v>
      </c>
      <c r="AF15" s="201">
        <v>0</v>
      </c>
      <c r="AG15" s="201">
        <v>39.49</v>
      </c>
      <c r="AH15" s="201">
        <v>0</v>
      </c>
      <c r="AI15" s="201">
        <v>0</v>
      </c>
      <c r="AJ15" s="201">
        <v>0</v>
      </c>
      <c r="AK15" s="201">
        <v>15.85</v>
      </c>
      <c r="AL15" s="201">
        <v>0</v>
      </c>
      <c r="AM15" s="201">
        <v>93.38</v>
      </c>
      <c r="AN15" s="201">
        <v>124.51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18.77</v>
      </c>
      <c r="E16" s="201">
        <v>0</v>
      </c>
      <c r="F16" s="201">
        <v>0</v>
      </c>
      <c r="G16" s="201">
        <v>30.29</v>
      </c>
      <c r="H16" s="201">
        <v>0</v>
      </c>
      <c r="I16" s="201">
        <v>0</v>
      </c>
      <c r="J16" s="201">
        <v>29.84</v>
      </c>
      <c r="K16" s="201">
        <v>237.76</v>
      </c>
      <c r="L16" s="201">
        <v>6.13</v>
      </c>
      <c r="M16" s="201">
        <v>1.97</v>
      </c>
      <c r="N16" s="201">
        <v>1.92</v>
      </c>
      <c r="O16" s="201">
        <v>2.71</v>
      </c>
      <c r="P16" s="201">
        <v>0.89</v>
      </c>
      <c r="Q16" s="201">
        <v>0.33</v>
      </c>
      <c r="R16" s="201">
        <v>0.68</v>
      </c>
      <c r="S16" s="201">
        <v>11.59</v>
      </c>
      <c r="T16" s="201">
        <v>0</v>
      </c>
      <c r="U16" s="201">
        <v>1.88</v>
      </c>
      <c r="V16" s="201">
        <v>0.23</v>
      </c>
      <c r="W16" s="201">
        <v>0.52</v>
      </c>
      <c r="X16" s="201">
        <v>2.4</v>
      </c>
      <c r="Y16" s="201">
        <v>0</v>
      </c>
      <c r="Z16" s="201">
        <v>4.51</v>
      </c>
      <c r="AA16" s="201">
        <v>1.41</v>
      </c>
      <c r="AB16" s="201">
        <v>0</v>
      </c>
      <c r="AC16" s="201">
        <v>20.37</v>
      </c>
      <c r="AD16" s="201">
        <v>0</v>
      </c>
      <c r="AE16" s="201">
        <v>0</v>
      </c>
      <c r="AF16" s="201">
        <v>0</v>
      </c>
      <c r="AG16" s="201">
        <v>39.49</v>
      </c>
      <c r="AH16" s="201">
        <v>0</v>
      </c>
      <c r="AI16" s="201">
        <v>0</v>
      </c>
      <c r="AJ16" s="201">
        <v>0</v>
      </c>
      <c r="AK16" s="201">
        <v>15.85</v>
      </c>
      <c r="AL16" s="201">
        <v>0</v>
      </c>
      <c r="AM16" s="201">
        <v>93.38</v>
      </c>
      <c r="AN16" s="201">
        <v>124.51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18.77</v>
      </c>
      <c r="E17" s="201">
        <v>0</v>
      </c>
      <c r="F17" s="201">
        <v>0</v>
      </c>
      <c r="G17" s="201">
        <v>30.29</v>
      </c>
      <c r="H17" s="201">
        <v>0</v>
      </c>
      <c r="I17" s="201">
        <v>0</v>
      </c>
      <c r="J17" s="201">
        <v>29.84</v>
      </c>
      <c r="K17" s="201">
        <v>237.76</v>
      </c>
      <c r="L17" s="201">
        <v>6.13</v>
      </c>
      <c r="M17" s="201">
        <v>1.97</v>
      </c>
      <c r="N17" s="201">
        <v>1.92</v>
      </c>
      <c r="O17" s="201">
        <v>2.71</v>
      </c>
      <c r="P17" s="201">
        <v>0.89</v>
      </c>
      <c r="Q17" s="201">
        <v>0.33</v>
      </c>
      <c r="R17" s="201">
        <v>0.68</v>
      </c>
      <c r="S17" s="201">
        <v>11.59</v>
      </c>
      <c r="T17" s="201">
        <v>0</v>
      </c>
      <c r="U17" s="201">
        <v>1.88</v>
      </c>
      <c r="V17" s="201">
        <v>0.23</v>
      </c>
      <c r="W17" s="201">
        <v>0.52</v>
      </c>
      <c r="X17" s="201">
        <v>2.4</v>
      </c>
      <c r="Y17" s="201">
        <v>0</v>
      </c>
      <c r="Z17" s="201">
        <v>4.51</v>
      </c>
      <c r="AA17" s="201">
        <v>1.41</v>
      </c>
      <c r="AB17" s="201">
        <v>0</v>
      </c>
      <c r="AC17" s="201">
        <v>20.37</v>
      </c>
      <c r="AD17" s="201">
        <v>0</v>
      </c>
      <c r="AE17" s="201">
        <v>0</v>
      </c>
      <c r="AF17" s="201">
        <v>0</v>
      </c>
      <c r="AG17" s="201">
        <v>39.49</v>
      </c>
      <c r="AH17" s="201">
        <v>0</v>
      </c>
      <c r="AI17" s="201">
        <v>0</v>
      </c>
      <c r="AJ17" s="201">
        <v>0</v>
      </c>
      <c r="AK17" s="201">
        <v>15.85</v>
      </c>
      <c r="AL17" s="201">
        <v>0</v>
      </c>
      <c r="AM17" s="201">
        <v>93.38</v>
      </c>
      <c r="AN17" s="201">
        <v>124.51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18.77</v>
      </c>
      <c r="E18" s="201">
        <v>0</v>
      </c>
      <c r="F18" s="201">
        <v>0</v>
      </c>
      <c r="G18" s="201">
        <v>30.29</v>
      </c>
      <c r="H18" s="201">
        <v>0</v>
      </c>
      <c r="I18" s="201">
        <v>0</v>
      </c>
      <c r="J18" s="201">
        <v>29.84</v>
      </c>
      <c r="K18" s="201">
        <v>237.76</v>
      </c>
      <c r="L18" s="201">
        <v>6.13</v>
      </c>
      <c r="M18" s="201">
        <v>1.97</v>
      </c>
      <c r="N18" s="201">
        <v>1.92</v>
      </c>
      <c r="O18" s="201">
        <v>2.71</v>
      </c>
      <c r="P18" s="201">
        <v>0.89</v>
      </c>
      <c r="Q18" s="201">
        <v>0.33</v>
      </c>
      <c r="R18" s="201">
        <v>0.68</v>
      </c>
      <c r="S18" s="201">
        <v>11.59</v>
      </c>
      <c r="T18" s="201">
        <v>0</v>
      </c>
      <c r="U18" s="201">
        <v>1.88</v>
      </c>
      <c r="V18" s="201">
        <v>0.23</v>
      </c>
      <c r="W18" s="201">
        <v>0.52</v>
      </c>
      <c r="X18" s="201">
        <v>2.4</v>
      </c>
      <c r="Y18" s="201">
        <v>0</v>
      </c>
      <c r="Z18" s="201">
        <v>4.51</v>
      </c>
      <c r="AA18" s="201">
        <v>1.41</v>
      </c>
      <c r="AB18" s="201">
        <v>0</v>
      </c>
      <c r="AC18" s="201">
        <v>20.37</v>
      </c>
      <c r="AD18" s="201">
        <v>0</v>
      </c>
      <c r="AE18" s="201">
        <v>0</v>
      </c>
      <c r="AF18" s="201">
        <v>0</v>
      </c>
      <c r="AG18" s="201">
        <v>39.49</v>
      </c>
      <c r="AH18" s="201">
        <v>0</v>
      </c>
      <c r="AI18" s="201">
        <v>0</v>
      </c>
      <c r="AJ18" s="201">
        <v>0</v>
      </c>
      <c r="AK18" s="201">
        <v>15.85</v>
      </c>
      <c r="AL18" s="201">
        <v>0</v>
      </c>
      <c r="AM18" s="201">
        <v>93.38</v>
      </c>
      <c r="AN18" s="201">
        <v>124.51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18.77</v>
      </c>
      <c r="E19" s="201">
        <v>0</v>
      </c>
      <c r="F19" s="201">
        <v>0</v>
      </c>
      <c r="G19" s="201">
        <v>30.29</v>
      </c>
      <c r="H19" s="201">
        <v>0</v>
      </c>
      <c r="I19" s="201">
        <v>0</v>
      </c>
      <c r="J19" s="201">
        <v>29.84</v>
      </c>
      <c r="K19" s="201">
        <v>237.76</v>
      </c>
      <c r="L19" s="201">
        <v>6.13</v>
      </c>
      <c r="M19" s="201">
        <v>1.97</v>
      </c>
      <c r="N19" s="201">
        <v>1.92</v>
      </c>
      <c r="O19" s="201">
        <v>2.71</v>
      </c>
      <c r="P19" s="201">
        <v>0.89</v>
      </c>
      <c r="Q19" s="201">
        <v>0.33</v>
      </c>
      <c r="R19" s="201">
        <v>0.68</v>
      </c>
      <c r="S19" s="201">
        <v>11.59</v>
      </c>
      <c r="T19" s="201">
        <v>0</v>
      </c>
      <c r="U19" s="201">
        <v>1.88</v>
      </c>
      <c r="V19" s="201">
        <v>0.23</v>
      </c>
      <c r="W19" s="201">
        <v>0.52</v>
      </c>
      <c r="X19" s="201">
        <v>2.4</v>
      </c>
      <c r="Y19" s="201">
        <v>0</v>
      </c>
      <c r="Z19" s="201">
        <v>4.51</v>
      </c>
      <c r="AA19" s="201">
        <v>1.41</v>
      </c>
      <c r="AB19" s="201">
        <v>0</v>
      </c>
      <c r="AC19" s="201">
        <v>20.37</v>
      </c>
      <c r="AD19" s="201">
        <v>0</v>
      </c>
      <c r="AE19" s="201">
        <v>0</v>
      </c>
      <c r="AF19" s="201">
        <v>0</v>
      </c>
      <c r="AG19" s="201">
        <v>39.49</v>
      </c>
      <c r="AH19" s="201">
        <v>0</v>
      </c>
      <c r="AI19" s="201">
        <v>0</v>
      </c>
      <c r="AJ19" s="201">
        <v>0</v>
      </c>
      <c r="AK19" s="201">
        <v>15.85</v>
      </c>
      <c r="AL19" s="201">
        <v>0</v>
      </c>
      <c r="AM19" s="201">
        <v>93.38</v>
      </c>
      <c r="AN19" s="201">
        <v>124.51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18.77</v>
      </c>
      <c r="E20" s="201">
        <v>0</v>
      </c>
      <c r="F20" s="201">
        <v>0</v>
      </c>
      <c r="G20" s="201">
        <v>30.29</v>
      </c>
      <c r="H20" s="201">
        <v>0</v>
      </c>
      <c r="I20" s="201">
        <v>0</v>
      </c>
      <c r="J20" s="201">
        <v>29.84</v>
      </c>
      <c r="K20" s="201">
        <v>237.76</v>
      </c>
      <c r="L20" s="201">
        <v>6.13</v>
      </c>
      <c r="M20" s="201">
        <v>1.97</v>
      </c>
      <c r="N20" s="201">
        <v>1.92</v>
      </c>
      <c r="O20" s="201">
        <v>2.71</v>
      </c>
      <c r="P20" s="201">
        <v>0.89</v>
      </c>
      <c r="Q20" s="201">
        <v>0.33</v>
      </c>
      <c r="R20" s="201">
        <v>0.68</v>
      </c>
      <c r="S20" s="201">
        <v>11.59</v>
      </c>
      <c r="T20" s="201">
        <v>0</v>
      </c>
      <c r="U20" s="201">
        <v>1.88</v>
      </c>
      <c r="V20" s="201">
        <v>0.23</v>
      </c>
      <c r="W20" s="201">
        <v>0.52</v>
      </c>
      <c r="X20" s="201">
        <v>2.4</v>
      </c>
      <c r="Y20" s="201">
        <v>0</v>
      </c>
      <c r="Z20" s="201">
        <v>4.51</v>
      </c>
      <c r="AA20" s="201">
        <v>1.41</v>
      </c>
      <c r="AB20" s="201">
        <v>0</v>
      </c>
      <c r="AC20" s="201">
        <v>20.37</v>
      </c>
      <c r="AD20" s="201">
        <v>0</v>
      </c>
      <c r="AE20" s="201">
        <v>0</v>
      </c>
      <c r="AF20" s="201">
        <v>0</v>
      </c>
      <c r="AG20" s="201">
        <v>39.49</v>
      </c>
      <c r="AH20" s="201">
        <v>0</v>
      </c>
      <c r="AI20" s="201">
        <v>0</v>
      </c>
      <c r="AJ20" s="201">
        <v>0</v>
      </c>
      <c r="AK20" s="201">
        <v>15.85</v>
      </c>
      <c r="AL20" s="201">
        <v>0</v>
      </c>
      <c r="AM20" s="201">
        <v>93.38</v>
      </c>
      <c r="AN20" s="201">
        <v>124.51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18.77</v>
      </c>
      <c r="E21" s="201">
        <v>0</v>
      </c>
      <c r="F21" s="201">
        <v>0</v>
      </c>
      <c r="G21" s="201">
        <v>30.29</v>
      </c>
      <c r="H21" s="201">
        <v>0</v>
      </c>
      <c r="I21" s="201">
        <v>0</v>
      </c>
      <c r="J21" s="201">
        <v>29.84</v>
      </c>
      <c r="K21" s="201">
        <v>237.76</v>
      </c>
      <c r="L21" s="201">
        <v>6.13</v>
      </c>
      <c r="M21" s="201">
        <v>1.97</v>
      </c>
      <c r="N21" s="201">
        <v>1.92</v>
      </c>
      <c r="O21" s="201">
        <v>2.71</v>
      </c>
      <c r="P21" s="201">
        <v>0.89</v>
      </c>
      <c r="Q21" s="201">
        <v>0.33</v>
      </c>
      <c r="R21" s="201">
        <v>0.68</v>
      </c>
      <c r="S21" s="201">
        <v>11.59</v>
      </c>
      <c r="T21" s="201">
        <v>0</v>
      </c>
      <c r="U21" s="201">
        <v>1.88</v>
      </c>
      <c r="V21" s="201">
        <v>0.23</v>
      </c>
      <c r="W21" s="201">
        <v>0.52</v>
      </c>
      <c r="X21" s="201">
        <v>2.4</v>
      </c>
      <c r="Y21" s="201">
        <v>0</v>
      </c>
      <c r="Z21" s="201">
        <v>4.51</v>
      </c>
      <c r="AA21" s="201">
        <v>1.41</v>
      </c>
      <c r="AB21" s="201">
        <v>0</v>
      </c>
      <c r="AC21" s="201">
        <v>20.37</v>
      </c>
      <c r="AD21" s="201">
        <v>0</v>
      </c>
      <c r="AE21" s="201">
        <v>0</v>
      </c>
      <c r="AF21" s="201">
        <v>0</v>
      </c>
      <c r="AG21" s="201">
        <v>39.49</v>
      </c>
      <c r="AH21" s="201">
        <v>0</v>
      </c>
      <c r="AI21" s="201">
        <v>0</v>
      </c>
      <c r="AJ21" s="201">
        <v>0</v>
      </c>
      <c r="AK21" s="201">
        <v>15.85</v>
      </c>
      <c r="AL21" s="201">
        <v>0</v>
      </c>
      <c r="AM21" s="201">
        <v>93.38</v>
      </c>
      <c r="AN21" s="201">
        <v>124.51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18.77</v>
      </c>
      <c r="E22" s="201">
        <v>0</v>
      </c>
      <c r="F22" s="201">
        <v>0</v>
      </c>
      <c r="G22" s="201">
        <v>30.29</v>
      </c>
      <c r="H22" s="201">
        <v>0</v>
      </c>
      <c r="I22" s="201">
        <v>0</v>
      </c>
      <c r="J22" s="201">
        <v>29.84</v>
      </c>
      <c r="K22" s="201">
        <v>237.76</v>
      </c>
      <c r="L22" s="201">
        <v>6.13</v>
      </c>
      <c r="M22" s="201">
        <v>1.97</v>
      </c>
      <c r="N22" s="201">
        <v>1.92</v>
      </c>
      <c r="O22" s="201">
        <v>2.71</v>
      </c>
      <c r="P22" s="201">
        <v>0.89</v>
      </c>
      <c r="Q22" s="201">
        <v>0.33</v>
      </c>
      <c r="R22" s="201">
        <v>0.68</v>
      </c>
      <c r="S22" s="201">
        <v>11.59</v>
      </c>
      <c r="T22" s="201">
        <v>0</v>
      </c>
      <c r="U22" s="201">
        <v>1.88</v>
      </c>
      <c r="V22" s="201">
        <v>0.23</v>
      </c>
      <c r="W22" s="201">
        <v>0.52</v>
      </c>
      <c r="X22" s="201">
        <v>2.4</v>
      </c>
      <c r="Y22" s="201">
        <v>0</v>
      </c>
      <c r="Z22" s="201">
        <v>4.51</v>
      </c>
      <c r="AA22" s="201">
        <v>1.41</v>
      </c>
      <c r="AB22" s="201">
        <v>0</v>
      </c>
      <c r="AC22" s="201">
        <v>20.37</v>
      </c>
      <c r="AD22" s="201">
        <v>0</v>
      </c>
      <c r="AE22" s="201">
        <v>0</v>
      </c>
      <c r="AF22" s="201">
        <v>0</v>
      </c>
      <c r="AG22" s="201">
        <v>39.49</v>
      </c>
      <c r="AH22" s="201">
        <v>0</v>
      </c>
      <c r="AI22" s="201">
        <v>0</v>
      </c>
      <c r="AJ22" s="201">
        <v>0</v>
      </c>
      <c r="AK22" s="201">
        <v>15.85</v>
      </c>
      <c r="AL22" s="201">
        <v>0</v>
      </c>
      <c r="AM22" s="201">
        <v>93.38</v>
      </c>
      <c r="AN22" s="201">
        <v>124.51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18.77</v>
      </c>
      <c r="E23" s="201">
        <v>0</v>
      </c>
      <c r="F23" s="201">
        <v>0</v>
      </c>
      <c r="G23" s="201">
        <v>30.29</v>
      </c>
      <c r="H23" s="201">
        <v>0</v>
      </c>
      <c r="I23" s="201">
        <v>0</v>
      </c>
      <c r="J23" s="201">
        <v>29.84</v>
      </c>
      <c r="K23" s="201">
        <v>237.76</v>
      </c>
      <c r="L23" s="201">
        <v>6.13</v>
      </c>
      <c r="M23" s="201">
        <v>1.97</v>
      </c>
      <c r="N23" s="201">
        <v>1.92</v>
      </c>
      <c r="O23" s="201">
        <v>2.71</v>
      </c>
      <c r="P23" s="201">
        <v>0.89</v>
      </c>
      <c r="Q23" s="201">
        <v>3.78</v>
      </c>
      <c r="R23" s="201">
        <v>8.32</v>
      </c>
      <c r="S23" s="201">
        <v>4.84</v>
      </c>
      <c r="T23" s="201">
        <v>0</v>
      </c>
      <c r="U23" s="201">
        <v>1.88</v>
      </c>
      <c r="V23" s="201">
        <v>0.23</v>
      </c>
      <c r="W23" s="201">
        <v>0.52</v>
      </c>
      <c r="X23" s="201">
        <v>2.4</v>
      </c>
      <c r="Y23" s="201">
        <v>0</v>
      </c>
      <c r="Z23" s="201">
        <v>4.51</v>
      </c>
      <c r="AA23" s="201">
        <v>1.41</v>
      </c>
      <c r="AB23" s="201">
        <v>0</v>
      </c>
      <c r="AC23" s="201">
        <v>19.79</v>
      </c>
      <c r="AD23" s="201">
        <v>0</v>
      </c>
      <c r="AE23" s="201">
        <v>0</v>
      </c>
      <c r="AF23" s="201">
        <v>0</v>
      </c>
      <c r="AG23" s="201">
        <v>39.49</v>
      </c>
      <c r="AH23" s="201">
        <v>0</v>
      </c>
      <c r="AI23" s="201">
        <v>0</v>
      </c>
      <c r="AJ23" s="201">
        <v>0</v>
      </c>
      <c r="AK23" s="201">
        <v>15.85</v>
      </c>
      <c r="AL23" s="201">
        <v>0</v>
      </c>
      <c r="AM23" s="201">
        <v>93.38</v>
      </c>
      <c r="AN23" s="201">
        <v>124.51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18.77</v>
      </c>
      <c r="E24" s="201">
        <v>0</v>
      </c>
      <c r="F24" s="201">
        <v>0</v>
      </c>
      <c r="G24" s="201">
        <v>30.29</v>
      </c>
      <c r="H24" s="201">
        <v>0</v>
      </c>
      <c r="I24" s="201">
        <v>0</v>
      </c>
      <c r="J24" s="201">
        <v>29.84</v>
      </c>
      <c r="K24" s="201">
        <v>237.76</v>
      </c>
      <c r="L24" s="201">
        <v>6.13</v>
      </c>
      <c r="M24" s="201">
        <v>1.97</v>
      </c>
      <c r="N24" s="201">
        <v>1.92</v>
      </c>
      <c r="O24" s="201">
        <v>2.71</v>
      </c>
      <c r="P24" s="201">
        <v>0.89</v>
      </c>
      <c r="Q24" s="201">
        <v>3.78</v>
      </c>
      <c r="R24" s="201">
        <v>8.32</v>
      </c>
      <c r="S24" s="201">
        <v>4.84</v>
      </c>
      <c r="T24" s="201">
        <v>0</v>
      </c>
      <c r="U24" s="201">
        <v>1.88</v>
      </c>
      <c r="V24" s="201">
        <v>0.23</v>
      </c>
      <c r="W24" s="201">
        <v>0.52</v>
      </c>
      <c r="X24" s="201">
        <v>2.4</v>
      </c>
      <c r="Y24" s="201">
        <v>0</v>
      </c>
      <c r="Z24" s="201">
        <v>4.51</v>
      </c>
      <c r="AA24" s="201">
        <v>1.41</v>
      </c>
      <c r="AB24" s="201">
        <v>0</v>
      </c>
      <c r="AC24" s="201">
        <v>19.79</v>
      </c>
      <c r="AD24" s="201">
        <v>0</v>
      </c>
      <c r="AE24" s="201">
        <v>0</v>
      </c>
      <c r="AF24" s="201">
        <v>0</v>
      </c>
      <c r="AG24" s="201">
        <v>39.49</v>
      </c>
      <c r="AH24" s="201">
        <v>0</v>
      </c>
      <c r="AI24" s="201">
        <v>0</v>
      </c>
      <c r="AJ24" s="201">
        <v>0</v>
      </c>
      <c r="AK24" s="201">
        <v>15.85</v>
      </c>
      <c r="AL24" s="201">
        <v>0</v>
      </c>
      <c r="AM24" s="201">
        <v>93.38</v>
      </c>
      <c r="AN24" s="201">
        <v>124.51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18.77</v>
      </c>
      <c r="E25" s="201">
        <v>0</v>
      </c>
      <c r="F25" s="201">
        <v>0</v>
      </c>
      <c r="G25" s="201">
        <v>30.29</v>
      </c>
      <c r="H25" s="201">
        <v>0</v>
      </c>
      <c r="I25" s="201">
        <v>0</v>
      </c>
      <c r="J25" s="201">
        <v>29.84</v>
      </c>
      <c r="K25" s="201">
        <v>237.76</v>
      </c>
      <c r="L25" s="201">
        <v>6.13</v>
      </c>
      <c r="M25" s="201">
        <v>1.97</v>
      </c>
      <c r="N25" s="201">
        <v>1.92</v>
      </c>
      <c r="O25" s="201">
        <v>2.71</v>
      </c>
      <c r="P25" s="201">
        <v>0.89</v>
      </c>
      <c r="Q25" s="201">
        <v>3.78</v>
      </c>
      <c r="R25" s="201">
        <v>8.32</v>
      </c>
      <c r="S25" s="201">
        <v>4.84</v>
      </c>
      <c r="T25" s="201">
        <v>0</v>
      </c>
      <c r="U25" s="201">
        <v>1.88</v>
      </c>
      <c r="V25" s="201">
        <v>0.23</v>
      </c>
      <c r="W25" s="201">
        <v>0.52</v>
      </c>
      <c r="X25" s="201">
        <v>2.4</v>
      </c>
      <c r="Y25" s="201">
        <v>0</v>
      </c>
      <c r="Z25" s="201">
        <v>4.51</v>
      </c>
      <c r="AA25" s="201">
        <v>1.41</v>
      </c>
      <c r="AB25" s="201">
        <v>0</v>
      </c>
      <c r="AC25" s="201">
        <v>19.79</v>
      </c>
      <c r="AD25" s="201">
        <v>0</v>
      </c>
      <c r="AE25" s="201">
        <v>0</v>
      </c>
      <c r="AF25" s="201">
        <v>0</v>
      </c>
      <c r="AG25" s="201">
        <v>39.49</v>
      </c>
      <c r="AH25" s="201">
        <v>0</v>
      </c>
      <c r="AI25" s="201">
        <v>0</v>
      </c>
      <c r="AJ25" s="201">
        <v>0</v>
      </c>
      <c r="AK25" s="201">
        <v>15.85</v>
      </c>
      <c r="AL25" s="201">
        <v>0</v>
      </c>
      <c r="AM25" s="201">
        <v>93.38</v>
      </c>
      <c r="AN25" s="201">
        <v>124.51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18.77</v>
      </c>
      <c r="E26" s="201">
        <v>0</v>
      </c>
      <c r="F26" s="201">
        <v>0</v>
      </c>
      <c r="G26" s="201">
        <v>30.29</v>
      </c>
      <c r="H26" s="201">
        <v>0</v>
      </c>
      <c r="I26" s="201">
        <v>0</v>
      </c>
      <c r="J26" s="201">
        <v>29.84</v>
      </c>
      <c r="K26" s="201">
        <v>237.76</v>
      </c>
      <c r="L26" s="201">
        <v>6.13</v>
      </c>
      <c r="M26" s="201">
        <v>1.97</v>
      </c>
      <c r="N26" s="201">
        <v>1.92</v>
      </c>
      <c r="O26" s="201">
        <v>2.71</v>
      </c>
      <c r="P26" s="201">
        <v>0.89</v>
      </c>
      <c r="Q26" s="201">
        <v>3.78</v>
      </c>
      <c r="R26" s="201">
        <v>8.32</v>
      </c>
      <c r="S26" s="201">
        <v>4.84</v>
      </c>
      <c r="T26" s="201">
        <v>0</v>
      </c>
      <c r="U26" s="201">
        <v>1.88</v>
      </c>
      <c r="V26" s="201">
        <v>0.23</v>
      </c>
      <c r="W26" s="201">
        <v>0.52</v>
      </c>
      <c r="X26" s="201">
        <v>2.4</v>
      </c>
      <c r="Y26" s="201">
        <v>0</v>
      </c>
      <c r="Z26" s="201">
        <v>4.51</v>
      </c>
      <c r="AA26" s="201">
        <v>14.37</v>
      </c>
      <c r="AB26" s="201">
        <v>0</v>
      </c>
      <c r="AC26" s="201">
        <v>19.79</v>
      </c>
      <c r="AD26" s="201">
        <v>0</v>
      </c>
      <c r="AE26" s="201">
        <v>0</v>
      </c>
      <c r="AF26" s="201">
        <v>0</v>
      </c>
      <c r="AG26" s="201">
        <v>39.49</v>
      </c>
      <c r="AH26" s="201">
        <v>0</v>
      </c>
      <c r="AI26" s="201">
        <v>0</v>
      </c>
      <c r="AJ26" s="201">
        <v>0</v>
      </c>
      <c r="AK26" s="201">
        <v>15.85</v>
      </c>
      <c r="AL26" s="201">
        <v>0</v>
      </c>
      <c r="AM26" s="201">
        <v>93.38</v>
      </c>
      <c r="AN26" s="201">
        <v>124.51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18.45</v>
      </c>
      <c r="E27" s="201">
        <v>0</v>
      </c>
      <c r="F27" s="201">
        <v>0</v>
      </c>
      <c r="G27" s="201">
        <v>30.05</v>
      </c>
      <c r="H27" s="201">
        <v>0</v>
      </c>
      <c r="I27" s="201">
        <v>0</v>
      </c>
      <c r="J27" s="201">
        <v>29.84</v>
      </c>
      <c r="K27" s="201">
        <v>237.76</v>
      </c>
      <c r="L27" s="201">
        <v>6.13</v>
      </c>
      <c r="M27" s="201">
        <v>1.97</v>
      </c>
      <c r="N27" s="201">
        <v>1.92</v>
      </c>
      <c r="O27" s="201">
        <v>2.71</v>
      </c>
      <c r="P27" s="201">
        <v>0.86</v>
      </c>
      <c r="Q27" s="201">
        <v>3.78</v>
      </c>
      <c r="R27" s="201">
        <v>8.32</v>
      </c>
      <c r="S27" s="201">
        <v>4.84</v>
      </c>
      <c r="T27" s="201">
        <v>0</v>
      </c>
      <c r="U27" s="201">
        <v>1.88</v>
      </c>
      <c r="V27" s="201">
        <v>0.23</v>
      </c>
      <c r="W27" s="201">
        <v>0.52</v>
      </c>
      <c r="X27" s="201">
        <v>2.4</v>
      </c>
      <c r="Y27" s="201">
        <v>0</v>
      </c>
      <c r="Z27" s="201">
        <v>4.51</v>
      </c>
      <c r="AA27" s="201">
        <v>14.37</v>
      </c>
      <c r="AB27" s="201">
        <v>0</v>
      </c>
      <c r="AC27" s="201">
        <v>19.79</v>
      </c>
      <c r="AD27" s="201">
        <v>0</v>
      </c>
      <c r="AE27" s="201">
        <v>0</v>
      </c>
      <c r="AF27" s="201">
        <v>0</v>
      </c>
      <c r="AG27" s="201">
        <v>39.49</v>
      </c>
      <c r="AH27" s="201">
        <v>0</v>
      </c>
      <c r="AI27" s="201">
        <v>0</v>
      </c>
      <c r="AJ27" s="201">
        <v>0</v>
      </c>
      <c r="AK27" s="201">
        <v>15.85</v>
      </c>
      <c r="AL27" s="201">
        <v>0</v>
      </c>
      <c r="AM27" s="201">
        <v>93.38</v>
      </c>
      <c r="AN27" s="201">
        <v>124.51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18.45</v>
      </c>
      <c r="E28" s="201">
        <v>0</v>
      </c>
      <c r="F28" s="201">
        <v>0</v>
      </c>
      <c r="G28" s="201">
        <v>30.05</v>
      </c>
      <c r="H28" s="201">
        <v>0</v>
      </c>
      <c r="I28" s="201">
        <v>0</v>
      </c>
      <c r="J28" s="201">
        <v>29.84</v>
      </c>
      <c r="K28" s="201">
        <v>237.76</v>
      </c>
      <c r="L28" s="201">
        <v>6.13</v>
      </c>
      <c r="M28" s="201">
        <v>1.97</v>
      </c>
      <c r="N28" s="201">
        <v>1.92</v>
      </c>
      <c r="O28" s="201">
        <v>2.71</v>
      </c>
      <c r="P28" s="201">
        <v>0.86</v>
      </c>
      <c r="Q28" s="201">
        <v>3.78</v>
      </c>
      <c r="R28" s="201">
        <v>8.32</v>
      </c>
      <c r="S28" s="201">
        <v>4.84</v>
      </c>
      <c r="T28" s="201">
        <v>0</v>
      </c>
      <c r="U28" s="201">
        <v>1.88</v>
      </c>
      <c r="V28" s="201">
        <v>0.45</v>
      </c>
      <c r="W28" s="201">
        <v>0.52</v>
      </c>
      <c r="X28" s="201">
        <v>2.4</v>
      </c>
      <c r="Y28" s="201">
        <v>0</v>
      </c>
      <c r="Z28" s="201">
        <v>8.51</v>
      </c>
      <c r="AA28" s="201">
        <v>14.37</v>
      </c>
      <c r="AB28" s="201">
        <v>0</v>
      </c>
      <c r="AC28" s="201">
        <v>19.79</v>
      </c>
      <c r="AD28" s="201">
        <v>0</v>
      </c>
      <c r="AE28" s="201">
        <v>0</v>
      </c>
      <c r="AF28" s="201">
        <v>0</v>
      </c>
      <c r="AG28" s="201">
        <v>39.49</v>
      </c>
      <c r="AH28" s="201">
        <v>0</v>
      </c>
      <c r="AI28" s="201">
        <v>0</v>
      </c>
      <c r="AJ28" s="201">
        <v>0</v>
      </c>
      <c r="AK28" s="201">
        <v>15.85</v>
      </c>
      <c r="AL28" s="201">
        <v>0</v>
      </c>
      <c r="AM28" s="201">
        <v>93.38</v>
      </c>
      <c r="AN28" s="201">
        <v>124.51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18.45</v>
      </c>
      <c r="E29" s="201">
        <v>0</v>
      </c>
      <c r="F29" s="201">
        <v>0</v>
      </c>
      <c r="G29" s="201">
        <v>30.05</v>
      </c>
      <c r="H29" s="201">
        <v>0</v>
      </c>
      <c r="I29" s="201">
        <v>0</v>
      </c>
      <c r="J29" s="201">
        <v>29.84</v>
      </c>
      <c r="K29" s="201">
        <v>237.76</v>
      </c>
      <c r="L29" s="201">
        <v>6.13</v>
      </c>
      <c r="M29" s="201">
        <v>1.97</v>
      </c>
      <c r="N29" s="201">
        <v>1.92</v>
      </c>
      <c r="O29" s="201">
        <v>2.71</v>
      </c>
      <c r="P29" s="201">
        <v>0.86</v>
      </c>
      <c r="Q29" s="201">
        <v>3.78</v>
      </c>
      <c r="R29" s="201">
        <v>8.32</v>
      </c>
      <c r="S29" s="201">
        <v>4.84</v>
      </c>
      <c r="T29" s="201">
        <v>0</v>
      </c>
      <c r="U29" s="201">
        <v>1.88</v>
      </c>
      <c r="V29" s="201">
        <v>0.23</v>
      </c>
      <c r="W29" s="201">
        <v>0.52</v>
      </c>
      <c r="X29" s="201">
        <v>2.4</v>
      </c>
      <c r="Y29" s="201">
        <v>0</v>
      </c>
      <c r="Z29" s="201">
        <v>35.950000000000003</v>
      </c>
      <c r="AA29" s="201">
        <v>14.37</v>
      </c>
      <c r="AB29" s="201">
        <v>0</v>
      </c>
      <c r="AC29" s="201">
        <v>19.79</v>
      </c>
      <c r="AD29" s="201">
        <v>0</v>
      </c>
      <c r="AE29" s="201">
        <v>0</v>
      </c>
      <c r="AF29" s="201">
        <v>0</v>
      </c>
      <c r="AG29" s="201">
        <v>39.49</v>
      </c>
      <c r="AH29" s="201">
        <v>0</v>
      </c>
      <c r="AI29" s="201">
        <v>0</v>
      </c>
      <c r="AJ29" s="201">
        <v>0</v>
      </c>
      <c r="AK29" s="201">
        <v>15.85</v>
      </c>
      <c r="AL29" s="201">
        <v>0</v>
      </c>
      <c r="AM29" s="201">
        <v>93.38</v>
      </c>
      <c r="AN29" s="201">
        <v>124.51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18.45</v>
      </c>
      <c r="E30" s="201">
        <v>0</v>
      </c>
      <c r="F30" s="201">
        <v>0</v>
      </c>
      <c r="G30" s="201">
        <v>30.05</v>
      </c>
      <c r="H30" s="201">
        <v>0</v>
      </c>
      <c r="I30" s="201">
        <v>0</v>
      </c>
      <c r="J30" s="201">
        <v>29.84</v>
      </c>
      <c r="K30" s="201">
        <v>237.76</v>
      </c>
      <c r="L30" s="201">
        <v>6.13</v>
      </c>
      <c r="M30" s="201">
        <v>1.97</v>
      </c>
      <c r="N30" s="201">
        <v>1.92</v>
      </c>
      <c r="O30" s="201">
        <v>2.71</v>
      </c>
      <c r="P30" s="201">
        <v>0.86</v>
      </c>
      <c r="Q30" s="201">
        <v>3.78</v>
      </c>
      <c r="R30" s="201">
        <v>8.32</v>
      </c>
      <c r="S30" s="201">
        <v>4.84</v>
      </c>
      <c r="T30" s="201">
        <v>0</v>
      </c>
      <c r="U30" s="201">
        <v>1.88</v>
      </c>
      <c r="V30" s="201">
        <v>0.23</v>
      </c>
      <c r="W30" s="201">
        <v>0.52</v>
      </c>
      <c r="X30" s="201">
        <v>2.4</v>
      </c>
      <c r="Y30" s="201">
        <v>0</v>
      </c>
      <c r="Z30" s="201">
        <v>64.849999999999994</v>
      </c>
      <c r="AA30" s="201">
        <v>14.37</v>
      </c>
      <c r="AB30" s="201">
        <v>0</v>
      </c>
      <c r="AC30" s="201">
        <v>19.79</v>
      </c>
      <c r="AD30" s="201">
        <v>0</v>
      </c>
      <c r="AE30" s="201">
        <v>0</v>
      </c>
      <c r="AF30" s="201">
        <v>0</v>
      </c>
      <c r="AG30" s="201">
        <v>39.49</v>
      </c>
      <c r="AH30" s="201">
        <v>0</v>
      </c>
      <c r="AI30" s="201">
        <v>0</v>
      </c>
      <c r="AJ30" s="201">
        <v>0</v>
      </c>
      <c r="AK30" s="201">
        <v>15.85</v>
      </c>
      <c r="AL30" s="201">
        <v>0</v>
      </c>
      <c r="AM30" s="201">
        <v>93.38</v>
      </c>
      <c r="AN30" s="201">
        <v>124.51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18.45</v>
      </c>
      <c r="E31" s="201">
        <v>0</v>
      </c>
      <c r="F31" s="201">
        <v>0</v>
      </c>
      <c r="G31" s="201">
        <v>30.05</v>
      </c>
      <c r="H31" s="201">
        <v>0</v>
      </c>
      <c r="I31" s="201">
        <v>0</v>
      </c>
      <c r="J31" s="201">
        <v>29.84</v>
      </c>
      <c r="K31" s="201">
        <v>237.76</v>
      </c>
      <c r="L31" s="201">
        <v>6.13</v>
      </c>
      <c r="M31" s="201">
        <v>1.97</v>
      </c>
      <c r="N31" s="201">
        <v>1.92</v>
      </c>
      <c r="O31" s="201">
        <v>2.71</v>
      </c>
      <c r="P31" s="201">
        <v>0.86</v>
      </c>
      <c r="Q31" s="201">
        <v>3.78</v>
      </c>
      <c r="R31" s="201">
        <v>7.67</v>
      </c>
      <c r="S31" s="201">
        <v>4.84</v>
      </c>
      <c r="T31" s="201">
        <v>0</v>
      </c>
      <c r="U31" s="201">
        <v>1.88</v>
      </c>
      <c r="V31" s="201">
        <v>0.23</v>
      </c>
      <c r="W31" s="201">
        <v>0.52</v>
      </c>
      <c r="X31" s="201">
        <v>2.4</v>
      </c>
      <c r="Y31" s="201">
        <v>0</v>
      </c>
      <c r="Z31" s="201">
        <v>64.849999999999994</v>
      </c>
      <c r="AA31" s="201">
        <v>14.37</v>
      </c>
      <c r="AB31" s="201">
        <v>0</v>
      </c>
      <c r="AC31" s="201">
        <v>20.37</v>
      </c>
      <c r="AD31" s="201">
        <v>0</v>
      </c>
      <c r="AE31" s="201">
        <v>0</v>
      </c>
      <c r="AF31" s="201">
        <v>0</v>
      </c>
      <c r="AG31" s="201">
        <v>39.49</v>
      </c>
      <c r="AH31" s="201">
        <v>0</v>
      </c>
      <c r="AI31" s="201">
        <v>0</v>
      </c>
      <c r="AJ31" s="201">
        <v>0</v>
      </c>
      <c r="AK31" s="201">
        <v>15.85</v>
      </c>
      <c r="AL31" s="201">
        <v>0</v>
      </c>
      <c r="AM31" s="201">
        <v>93.38</v>
      </c>
      <c r="AN31" s="201">
        <v>124.51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18.45</v>
      </c>
      <c r="E32" s="201">
        <v>0</v>
      </c>
      <c r="F32" s="201">
        <v>0</v>
      </c>
      <c r="G32" s="201">
        <v>30.05</v>
      </c>
      <c r="H32" s="201">
        <v>0</v>
      </c>
      <c r="I32" s="201">
        <v>0</v>
      </c>
      <c r="J32" s="201">
        <v>29.84</v>
      </c>
      <c r="K32" s="201">
        <v>237.76</v>
      </c>
      <c r="L32" s="201">
        <v>6.13</v>
      </c>
      <c r="M32" s="201">
        <v>1.97</v>
      </c>
      <c r="N32" s="201">
        <v>1.92</v>
      </c>
      <c r="O32" s="201">
        <v>2.71</v>
      </c>
      <c r="P32" s="201">
        <v>0.86</v>
      </c>
      <c r="Q32" s="201">
        <v>3.78</v>
      </c>
      <c r="R32" s="201">
        <v>7.67</v>
      </c>
      <c r="S32" s="201">
        <v>4.84</v>
      </c>
      <c r="T32" s="201">
        <v>0</v>
      </c>
      <c r="U32" s="201">
        <v>1.88</v>
      </c>
      <c r="V32" s="201">
        <v>2.4300000000000002</v>
      </c>
      <c r="W32" s="201">
        <v>6.42</v>
      </c>
      <c r="X32" s="201">
        <v>30.46</v>
      </c>
      <c r="Y32" s="201">
        <v>0</v>
      </c>
      <c r="Z32" s="201">
        <v>64.849999999999994</v>
      </c>
      <c r="AA32" s="201">
        <v>14.37</v>
      </c>
      <c r="AB32" s="201">
        <v>0</v>
      </c>
      <c r="AC32" s="201">
        <v>20.37</v>
      </c>
      <c r="AD32" s="201">
        <v>0</v>
      </c>
      <c r="AE32" s="201">
        <v>0</v>
      </c>
      <c r="AF32" s="201">
        <v>0</v>
      </c>
      <c r="AG32" s="201">
        <v>39.49</v>
      </c>
      <c r="AH32" s="201">
        <v>0</v>
      </c>
      <c r="AI32" s="201">
        <v>0</v>
      </c>
      <c r="AJ32" s="201">
        <v>0</v>
      </c>
      <c r="AK32" s="201">
        <v>15.85</v>
      </c>
      <c r="AL32" s="201">
        <v>0</v>
      </c>
      <c r="AM32" s="201">
        <v>93.38</v>
      </c>
      <c r="AN32" s="201">
        <v>124.51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18.45</v>
      </c>
      <c r="E33" s="201">
        <v>0</v>
      </c>
      <c r="F33" s="201">
        <v>0</v>
      </c>
      <c r="G33" s="201">
        <v>30.05</v>
      </c>
      <c r="H33" s="201">
        <v>0</v>
      </c>
      <c r="I33" s="201">
        <v>0</v>
      </c>
      <c r="J33" s="201">
        <v>29.84</v>
      </c>
      <c r="K33" s="201">
        <v>237.76</v>
      </c>
      <c r="L33" s="201">
        <v>6.13</v>
      </c>
      <c r="M33" s="201">
        <v>1.97</v>
      </c>
      <c r="N33" s="201">
        <v>1.92</v>
      </c>
      <c r="O33" s="201">
        <v>2.71</v>
      </c>
      <c r="P33" s="201">
        <v>0.86</v>
      </c>
      <c r="Q33" s="201">
        <v>3.78</v>
      </c>
      <c r="R33" s="201">
        <v>7.67</v>
      </c>
      <c r="S33" s="201">
        <v>4.84</v>
      </c>
      <c r="T33" s="201">
        <v>0</v>
      </c>
      <c r="U33" s="201">
        <v>1.88</v>
      </c>
      <c r="V33" s="201">
        <v>2.4300000000000002</v>
      </c>
      <c r="W33" s="201">
        <v>6.42</v>
      </c>
      <c r="X33" s="201">
        <v>30.46</v>
      </c>
      <c r="Y33" s="201">
        <v>0</v>
      </c>
      <c r="Z33" s="201">
        <v>64.849999999999994</v>
      </c>
      <c r="AA33" s="201">
        <v>14.37</v>
      </c>
      <c r="AB33" s="201">
        <v>0</v>
      </c>
      <c r="AC33" s="201">
        <v>20.37</v>
      </c>
      <c r="AD33" s="201">
        <v>0</v>
      </c>
      <c r="AE33" s="201">
        <v>0</v>
      </c>
      <c r="AF33" s="201">
        <v>0</v>
      </c>
      <c r="AG33" s="201">
        <v>39.49</v>
      </c>
      <c r="AH33" s="201">
        <v>0</v>
      </c>
      <c r="AI33" s="201">
        <v>5.66</v>
      </c>
      <c r="AJ33" s="201">
        <v>0</v>
      </c>
      <c r="AK33" s="201">
        <v>15.85</v>
      </c>
      <c r="AL33" s="201">
        <v>0</v>
      </c>
      <c r="AM33" s="201">
        <v>93.38</v>
      </c>
      <c r="AN33" s="201">
        <v>124.51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18.45</v>
      </c>
      <c r="E34" s="201">
        <v>0</v>
      </c>
      <c r="F34" s="201">
        <v>0</v>
      </c>
      <c r="G34" s="201">
        <v>30.05</v>
      </c>
      <c r="H34" s="201">
        <v>0</v>
      </c>
      <c r="I34" s="201">
        <v>0</v>
      </c>
      <c r="J34" s="201">
        <v>29.84</v>
      </c>
      <c r="K34" s="201">
        <v>237.76</v>
      </c>
      <c r="L34" s="201">
        <v>6.13</v>
      </c>
      <c r="M34" s="201">
        <v>1.97</v>
      </c>
      <c r="N34" s="201">
        <v>1.92</v>
      </c>
      <c r="O34" s="201">
        <v>2.71</v>
      </c>
      <c r="P34" s="201">
        <v>0.86</v>
      </c>
      <c r="Q34" s="201">
        <v>3.78</v>
      </c>
      <c r="R34" s="201">
        <v>7.67</v>
      </c>
      <c r="S34" s="201">
        <v>4.84</v>
      </c>
      <c r="T34" s="201">
        <v>0</v>
      </c>
      <c r="U34" s="201">
        <v>1.88</v>
      </c>
      <c r="V34" s="201">
        <v>2.42</v>
      </c>
      <c r="W34" s="201">
        <v>5.73</v>
      </c>
      <c r="X34" s="201">
        <v>29.59</v>
      </c>
      <c r="Y34" s="201">
        <v>0</v>
      </c>
      <c r="Z34" s="201">
        <v>62.64</v>
      </c>
      <c r="AA34" s="201">
        <v>14.37</v>
      </c>
      <c r="AB34" s="201">
        <v>0</v>
      </c>
      <c r="AC34" s="201">
        <v>20.37</v>
      </c>
      <c r="AD34" s="201">
        <v>0</v>
      </c>
      <c r="AE34" s="201">
        <v>0</v>
      </c>
      <c r="AF34" s="201">
        <v>0</v>
      </c>
      <c r="AG34" s="201">
        <v>39.49</v>
      </c>
      <c r="AH34" s="201">
        <v>0</v>
      </c>
      <c r="AI34" s="201">
        <v>11.32</v>
      </c>
      <c r="AJ34" s="201">
        <v>0</v>
      </c>
      <c r="AK34" s="201">
        <v>15.85</v>
      </c>
      <c r="AL34" s="201">
        <v>0</v>
      </c>
      <c r="AM34" s="201">
        <v>93.38</v>
      </c>
      <c r="AN34" s="201">
        <v>124.51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18.22</v>
      </c>
      <c r="E35" s="201">
        <v>0</v>
      </c>
      <c r="F35" s="201">
        <v>0</v>
      </c>
      <c r="G35" s="201">
        <v>30.05</v>
      </c>
      <c r="H35" s="201">
        <v>0</v>
      </c>
      <c r="I35" s="201">
        <v>0</v>
      </c>
      <c r="J35" s="201">
        <v>29.84</v>
      </c>
      <c r="K35" s="201">
        <v>237.76</v>
      </c>
      <c r="L35" s="201">
        <v>6.13</v>
      </c>
      <c r="M35" s="201">
        <v>1.97</v>
      </c>
      <c r="N35" s="201">
        <v>1.92</v>
      </c>
      <c r="O35" s="201">
        <v>2.71</v>
      </c>
      <c r="P35" s="201">
        <v>0.86</v>
      </c>
      <c r="Q35" s="201">
        <v>3.78</v>
      </c>
      <c r="R35" s="201">
        <v>7.67</v>
      </c>
      <c r="S35" s="201">
        <v>4.84</v>
      </c>
      <c r="T35" s="201">
        <v>0</v>
      </c>
      <c r="U35" s="201">
        <v>1.88</v>
      </c>
      <c r="V35" s="201">
        <v>2.42</v>
      </c>
      <c r="W35" s="201">
        <v>5.73</v>
      </c>
      <c r="X35" s="201">
        <v>29.59</v>
      </c>
      <c r="Y35" s="201">
        <v>0</v>
      </c>
      <c r="Z35" s="201">
        <v>64.849999999999994</v>
      </c>
      <c r="AA35" s="201">
        <v>14.37</v>
      </c>
      <c r="AB35" s="201">
        <v>0</v>
      </c>
      <c r="AC35" s="201">
        <v>20.37</v>
      </c>
      <c r="AD35" s="201">
        <v>0</v>
      </c>
      <c r="AE35" s="201">
        <v>0</v>
      </c>
      <c r="AF35" s="201">
        <v>0</v>
      </c>
      <c r="AG35" s="201">
        <v>39.49</v>
      </c>
      <c r="AH35" s="201">
        <v>0</v>
      </c>
      <c r="AI35" s="201">
        <v>22.63</v>
      </c>
      <c r="AJ35" s="201">
        <v>0</v>
      </c>
      <c r="AK35" s="201">
        <v>15.85</v>
      </c>
      <c r="AL35" s="201">
        <v>0</v>
      </c>
      <c r="AM35" s="201">
        <v>93.38</v>
      </c>
      <c r="AN35" s="201">
        <v>124.51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18.22</v>
      </c>
      <c r="E36" s="201">
        <v>0</v>
      </c>
      <c r="F36" s="201">
        <v>0</v>
      </c>
      <c r="G36" s="201">
        <v>30.05</v>
      </c>
      <c r="H36" s="201">
        <v>0</v>
      </c>
      <c r="I36" s="201">
        <v>0</v>
      </c>
      <c r="J36" s="201">
        <v>29.84</v>
      </c>
      <c r="K36" s="201">
        <v>237.76</v>
      </c>
      <c r="L36" s="201">
        <v>6.13</v>
      </c>
      <c r="M36" s="201">
        <v>1.97</v>
      </c>
      <c r="N36" s="201">
        <v>1.92</v>
      </c>
      <c r="O36" s="201">
        <v>2.71</v>
      </c>
      <c r="P36" s="201">
        <v>0.86</v>
      </c>
      <c r="Q36" s="201">
        <v>3.78</v>
      </c>
      <c r="R36" s="201">
        <v>7.67</v>
      </c>
      <c r="S36" s="201">
        <v>4.84</v>
      </c>
      <c r="T36" s="201">
        <v>0</v>
      </c>
      <c r="U36" s="201">
        <v>1.88</v>
      </c>
      <c r="V36" s="201">
        <v>2.42</v>
      </c>
      <c r="W36" s="201">
        <v>5.73</v>
      </c>
      <c r="X36" s="201">
        <v>29.59</v>
      </c>
      <c r="Y36" s="201">
        <v>0</v>
      </c>
      <c r="Z36" s="201">
        <v>64.849999999999994</v>
      </c>
      <c r="AA36" s="201">
        <v>14.37</v>
      </c>
      <c r="AB36" s="201">
        <v>0</v>
      </c>
      <c r="AC36" s="201">
        <v>20.37</v>
      </c>
      <c r="AD36" s="201">
        <v>0</v>
      </c>
      <c r="AE36" s="201">
        <v>0</v>
      </c>
      <c r="AF36" s="201">
        <v>0</v>
      </c>
      <c r="AG36" s="201">
        <v>39.49</v>
      </c>
      <c r="AH36" s="201">
        <v>0</v>
      </c>
      <c r="AI36" s="201">
        <v>0</v>
      </c>
      <c r="AJ36" s="201">
        <v>0</v>
      </c>
      <c r="AK36" s="201">
        <v>15.85</v>
      </c>
      <c r="AL36" s="201">
        <v>0</v>
      </c>
      <c r="AM36" s="201">
        <v>93.38</v>
      </c>
      <c r="AN36" s="201">
        <v>124.51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18.22</v>
      </c>
      <c r="E37" s="201">
        <v>0</v>
      </c>
      <c r="F37" s="201">
        <v>0</v>
      </c>
      <c r="G37" s="201">
        <v>30.05</v>
      </c>
      <c r="H37" s="201">
        <v>0</v>
      </c>
      <c r="I37" s="201">
        <v>0</v>
      </c>
      <c r="J37" s="201">
        <v>29.84</v>
      </c>
      <c r="K37" s="201">
        <v>237.76</v>
      </c>
      <c r="L37" s="201">
        <v>6.13</v>
      </c>
      <c r="M37" s="201">
        <v>1.97</v>
      </c>
      <c r="N37" s="201">
        <v>1.92</v>
      </c>
      <c r="O37" s="201">
        <v>2.71</v>
      </c>
      <c r="P37" s="201">
        <v>0.86</v>
      </c>
      <c r="Q37" s="201">
        <v>3.78</v>
      </c>
      <c r="R37" s="201">
        <v>7.67</v>
      </c>
      <c r="S37" s="201">
        <v>4.84</v>
      </c>
      <c r="T37" s="201">
        <v>0</v>
      </c>
      <c r="U37" s="201">
        <v>1.88</v>
      </c>
      <c r="V37" s="201">
        <v>2.42</v>
      </c>
      <c r="W37" s="201">
        <v>5.73</v>
      </c>
      <c r="X37" s="201">
        <v>29.59</v>
      </c>
      <c r="Y37" s="201">
        <v>0</v>
      </c>
      <c r="Z37" s="201">
        <v>64.849999999999994</v>
      </c>
      <c r="AA37" s="201">
        <v>14.37</v>
      </c>
      <c r="AB37" s="201">
        <v>0</v>
      </c>
      <c r="AC37" s="201">
        <v>20.37</v>
      </c>
      <c r="AD37" s="201">
        <v>0</v>
      </c>
      <c r="AE37" s="201">
        <v>0</v>
      </c>
      <c r="AF37" s="201">
        <v>0</v>
      </c>
      <c r="AG37" s="201">
        <v>39.49</v>
      </c>
      <c r="AH37" s="201">
        <v>0</v>
      </c>
      <c r="AI37" s="201">
        <v>0</v>
      </c>
      <c r="AJ37" s="201">
        <v>0</v>
      </c>
      <c r="AK37" s="201">
        <v>15.85</v>
      </c>
      <c r="AL37" s="201">
        <v>0</v>
      </c>
      <c r="AM37" s="201">
        <v>93.38</v>
      </c>
      <c r="AN37" s="201">
        <v>124.51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18.22</v>
      </c>
      <c r="E38" s="201">
        <v>0</v>
      </c>
      <c r="F38" s="201">
        <v>0</v>
      </c>
      <c r="G38" s="201">
        <v>30.05</v>
      </c>
      <c r="H38" s="201">
        <v>0</v>
      </c>
      <c r="I38" s="201">
        <v>0</v>
      </c>
      <c r="J38" s="201">
        <v>29.84</v>
      </c>
      <c r="K38" s="201">
        <v>237.76</v>
      </c>
      <c r="L38" s="201">
        <v>6.13</v>
      </c>
      <c r="M38" s="201">
        <v>1.97</v>
      </c>
      <c r="N38" s="201">
        <v>1.92</v>
      </c>
      <c r="O38" s="201">
        <v>2.71</v>
      </c>
      <c r="P38" s="201">
        <v>0.86</v>
      </c>
      <c r="Q38" s="201">
        <v>3.78</v>
      </c>
      <c r="R38" s="201">
        <v>7.67</v>
      </c>
      <c r="S38" s="201">
        <v>4.84</v>
      </c>
      <c r="T38" s="201">
        <v>0</v>
      </c>
      <c r="U38" s="201">
        <v>1.88</v>
      </c>
      <c r="V38" s="201">
        <v>2.42</v>
      </c>
      <c r="W38" s="201">
        <v>5.73</v>
      </c>
      <c r="X38" s="201">
        <v>29.59</v>
      </c>
      <c r="Y38" s="201">
        <v>0</v>
      </c>
      <c r="Z38" s="201">
        <v>64.849999999999994</v>
      </c>
      <c r="AA38" s="201">
        <v>14.37</v>
      </c>
      <c r="AB38" s="201">
        <v>0</v>
      </c>
      <c r="AC38" s="201">
        <v>20.37</v>
      </c>
      <c r="AD38" s="201">
        <v>0</v>
      </c>
      <c r="AE38" s="201">
        <v>0</v>
      </c>
      <c r="AF38" s="201">
        <v>0</v>
      </c>
      <c r="AG38" s="201">
        <v>39.49</v>
      </c>
      <c r="AH38" s="201">
        <v>0</v>
      </c>
      <c r="AI38" s="201">
        <v>0</v>
      </c>
      <c r="AJ38" s="201">
        <v>0</v>
      </c>
      <c r="AK38" s="201">
        <v>15.85</v>
      </c>
      <c r="AL38" s="201">
        <v>0</v>
      </c>
      <c r="AM38" s="201">
        <v>93.38</v>
      </c>
      <c r="AN38" s="201">
        <v>124.51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18.22</v>
      </c>
      <c r="E39" s="201">
        <v>0</v>
      </c>
      <c r="F39" s="201">
        <v>0</v>
      </c>
      <c r="G39" s="201">
        <v>30.05</v>
      </c>
      <c r="H39" s="201">
        <v>0</v>
      </c>
      <c r="I39" s="201">
        <v>0</v>
      </c>
      <c r="J39" s="201">
        <v>29.84</v>
      </c>
      <c r="K39" s="201">
        <v>237.76</v>
      </c>
      <c r="L39" s="201">
        <v>6.13</v>
      </c>
      <c r="M39" s="201">
        <v>1.97</v>
      </c>
      <c r="N39" s="201">
        <v>1.92</v>
      </c>
      <c r="O39" s="201">
        <v>2.71</v>
      </c>
      <c r="P39" s="201">
        <v>0.86</v>
      </c>
      <c r="Q39" s="201">
        <v>3.78</v>
      </c>
      <c r="R39" s="201">
        <v>7.67</v>
      </c>
      <c r="S39" s="201">
        <v>4.84</v>
      </c>
      <c r="T39" s="201">
        <v>0</v>
      </c>
      <c r="U39" s="201">
        <v>1.88</v>
      </c>
      <c r="V39" s="201">
        <v>2.42</v>
      </c>
      <c r="W39" s="201">
        <v>5.73</v>
      </c>
      <c r="X39" s="201">
        <v>29.59</v>
      </c>
      <c r="Y39" s="201">
        <v>0</v>
      </c>
      <c r="Z39" s="201">
        <v>64.849999999999994</v>
      </c>
      <c r="AA39" s="201">
        <v>14.37</v>
      </c>
      <c r="AB39" s="201">
        <v>0</v>
      </c>
      <c r="AC39" s="201">
        <v>20.37</v>
      </c>
      <c r="AD39" s="201">
        <v>0</v>
      </c>
      <c r="AE39" s="201">
        <v>0</v>
      </c>
      <c r="AF39" s="201">
        <v>0</v>
      </c>
      <c r="AG39" s="201">
        <v>39.49</v>
      </c>
      <c r="AH39" s="201">
        <v>0</v>
      </c>
      <c r="AI39" s="201">
        <v>0</v>
      </c>
      <c r="AJ39" s="201">
        <v>0</v>
      </c>
      <c r="AK39" s="201">
        <v>15.85</v>
      </c>
      <c r="AL39" s="201">
        <v>0</v>
      </c>
      <c r="AM39" s="201">
        <v>90.27</v>
      </c>
      <c r="AN39" s="201">
        <v>124.51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18.22</v>
      </c>
      <c r="E40" s="201">
        <v>0</v>
      </c>
      <c r="F40" s="201">
        <v>0</v>
      </c>
      <c r="G40" s="201">
        <v>30.05</v>
      </c>
      <c r="H40" s="201">
        <v>0</v>
      </c>
      <c r="I40" s="201">
        <v>0</v>
      </c>
      <c r="J40" s="201">
        <v>29.84</v>
      </c>
      <c r="K40" s="201">
        <v>237.76</v>
      </c>
      <c r="L40" s="201">
        <v>6.13</v>
      </c>
      <c r="M40" s="201">
        <v>1.97</v>
      </c>
      <c r="N40" s="201">
        <v>1.92</v>
      </c>
      <c r="O40" s="201">
        <v>2.71</v>
      </c>
      <c r="P40" s="201">
        <v>0.86</v>
      </c>
      <c r="Q40" s="201">
        <v>3.78</v>
      </c>
      <c r="R40" s="201">
        <v>7.67</v>
      </c>
      <c r="S40" s="201">
        <v>4.84</v>
      </c>
      <c r="T40" s="201">
        <v>0</v>
      </c>
      <c r="U40" s="201">
        <v>1.88</v>
      </c>
      <c r="V40" s="201">
        <v>2.42</v>
      </c>
      <c r="W40" s="201">
        <v>5.73</v>
      </c>
      <c r="X40" s="201">
        <v>29.59</v>
      </c>
      <c r="Y40" s="201">
        <v>0</v>
      </c>
      <c r="Z40" s="201">
        <v>64.849999999999994</v>
      </c>
      <c r="AA40" s="201">
        <v>14.37</v>
      </c>
      <c r="AB40" s="201">
        <v>0</v>
      </c>
      <c r="AC40" s="201">
        <v>20.37</v>
      </c>
      <c r="AD40" s="201">
        <v>0</v>
      </c>
      <c r="AE40" s="201">
        <v>0</v>
      </c>
      <c r="AF40" s="201">
        <v>0</v>
      </c>
      <c r="AG40" s="201">
        <v>39.49</v>
      </c>
      <c r="AH40" s="201">
        <v>0</v>
      </c>
      <c r="AI40" s="201">
        <v>0</v>
      </c>
      <c r="AJ40" s="201">
        <v>0</v>
      </c>
      <c r="AK40" s="201">
        <v>15.85</v>
      </c>
      <c r="AL40" s="201">
        <v>0</v>
      </c>
      <c r="AM40" s="201">
        <v>90.27</v>
      </c>
      <c r="AN40" s="201">
        <v>124.51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18.22</v>
      </c>
      <c r="E41" s="201">
        <v>0</v>
      </c>
      <c r="F41" s="201">
        <v>0</v>
      </c>
      <c r="G41" s="201">
        <v>30.05</v>
      </c>
      <c r="H41" s="201">
        <v>0</v>
      </c>
      <c r="I41" s="201">
        <v>0</v>
      </c>
      <c r="J41" s="201">
        <v>29.84</v>
      </c>
      <c r="K41" s="201">
        <v>237.76</v>
      </c>
      <c r="L41" s="201">
        <v>6.13</v>
      </c>
      <c r="M41" s="201">
        <v>1.97</v>
      </c>
      <c r="N41" s="201">
        <v>1.92</v>
      </c>
      <c r="O41" s="201">
        <v>2.71</v>
      </c>
      <c r="P41" s="201">
        <v>0.86</v>
      </c>
      <c r="Q41" s="201">
        <v>3.78</v>
      </c>
      <c r="R41" s="201">
        <v>7.67</v>
      </c>
      <c r="S41" s="201">
        <v>4.84</v>
      </c>
      <c r="T41" s="201">
        <v>0</v>
      </c>
      <c r="U41" s="201">
        <v>1.88</v>
      </c>
      <c r="V41" s="201">
        <v>2.42</v>
      </c>
      <c r="W41" s="201">
        <v>5.73</v>
      </c>
      <c r="X41" s="201">
        <v>29.59</v>
      </c>
      <c r="Y41" s="201">
        <v>0</v>
      </c>
      <c r="Z41" s="201">
        <v>64.849999999999994</v>
      </c>
      <c r="AA41" s="201">
        <v>14.37</v>
      </c>
      <c r="AB41" s="201">
        <v>0</v>
      </c>
      <c r="AC41" s="201">
        <v>20.37</v>
      </c>
      <c r="AD41" s="201">
        <v>0</v>
      </c>
      <c r="AE41" s="201">
        <v>0</v>
      </c>
      <c r="AF41" s="201">
        <v>0</v>
      </c>
      <c r="AG41" s="201">
        <v>39.49</v>
      </c>
      <c r="AH41" s="201">
        <v>0</v>
      </c>
      <c r="AI41" s="201">
        <v>0</v>
      </c>
      <c r="AJ41" s="201">
        <v>0</v>
      </c>
      <c r="AK41" s="201">
        <v>15.85</v>
      </c>
      <c r="AL41" s="201">
        <v>0</v>
      </c>
      <c r="AM41" s="201">
        <v>90.27</v>
      </c>
      <c r="AN41" s="201">
        <v>124.51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18.22</v>
      </c>
      <c r="E42" s="201">
        <v>0</v>
      </c>
      <c r="F42" s="201">
        <v>0</v>
      </c>
      <c r="G42" s="201">
        <v>30.05</v>
      </c>
      <c r="H42" s="201">
        <v>0</v>
      </c>
      <c r="I42" s="201">
        <v>0</v>
      </c>
      <c r="J42" s="201">
        <v>29.84</v>
      </c>
      <c r="K42" s="201">
        <v>237.76</v>
      </c>
      <c r="L42" s="201">
        <v>6.13</v>
      </c>
      <c r="M42" s="201">
        <v>1.97</v>
      </c>
      <c r="N42" s="201">
        <v>1.92</v>
      </c>
      <c r="O42" s="201">
        <v>2.71</v>
      </c>
      <c r="P42" s="201">
        <v>0.86</v>
      </c>
      <c r="Q42" s="201">
        <v>3.78</v>
      </c>
      <c r="R42" s="201">
        <v>7.67</v>
      </c>
      <c r="S42" s="201">
        <v>4.84</v>
      </c>
      <c r="T42" s="201">
        <v>0</v>
      </c>
      <c r="U42" s="201">
        <v>1.88</v>
      </c>
      <c r="V42" s="201">
        <v>2.42</v>
      </c>
      <c r="W42" s="201">
        <v>5.73</v>
      </c>
      <c r="X42" s="201">
        <v>29.59</v>
      </c>
      <c r="Y42" s="201">
        <v>0</v>
      </c>
      <c r="Z42" s="201">
        <v>64.849999999999994</v>
      </c>
      <c r="AA42" s="201">
        <v>14.37</v>
      </c>
      <c r="AB42" s="201">
        <v>0</v>
      </c>
      <c r="AC42" s="201">
        <v>20.37</v>
      </c>
      <c r="AD42" s="201">
        <v>0</v>
      </c>
      <c r="AE42" s="201">
        <v>0</v>
      </c>
      <c r="AF42" s="201">
        <v>0</v>
      </c>
      <c r="AG42" s="201">
        <v>39.49</v>
      </c>
      <c r="AH42" s="201">
        <v>0</v>
      </c>
      <c r="AI42" s="201">
        <v>0</v>
      </c>
      <c r="AJ42" s="201">
        <v>0</v>
      </c>
      <c r="AK42" s="201">
        <v>15.85</v>
      </c>
      <c r="AL42" s="201">
        <v>0</v>
      </c>
      <c r="AM42" s="201">
        <v>90.27</v>
      </c>
      <c r="AN42" s="201">
        <v>124.51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18.22</v>
      </c>
      <c r="E43" s="201">
        <v>0</v>
      </c>
      <c r="F43" s="201">
        <v>0</v>
      </c>
      <c r="G43" s="201">
        <v>30.05</v>
      </c>
      <c r="H43" s="201">
        <v>0</v>
      </c>
      <c r="I43" s="201">
        <v>0</v>
      </c>
      <c r="J43" s="201">
        <v>29.84</v>
      </c>
      <c r="K43" s="201">
        <v>237.76</v>
      </c>
      <c r="L43" s="201">
        <v>6.13</v>
      </c>
      <c r="M43" s="201">
        <v>1.97</v>
      </c>
      <c r="N43" s="201">
        <v>1.92</v>
      </c>
      <c r="O43" s="201">
        <v>2.71</v>
      </c>
      <c r="P43" s="201">
        <v>0.86</v>
      </c>
      <c r="Q43" s="201">
        <v>3.78</v>
      </c>
      <c r="R43" s="201">
        <v>7.67</v>
      </c>
      <c r="S43" s="201">
        <v>4.84</v>
      </c>
      <c r="T43" s="201">
        <v>0</v>
      </c>
      <c r="U43" s="201">
        <v>1.88</v>
      </c>
      <c r="V43" s="201">
        <v>2.42</v>
      </c>
      <c r="W43" s="201">
        <v>5.73</v>
      </c>
      <c r="X43" s="201">
        <v>29.59</v>
      </c>
      <c r="Y43" s="201">
        <v>0</v>
      </c>
      <c r="Z43" s="201">
        <v>64.849999999999994</v>
      </c>
      <c r="AA43" s="201">
        <v>14.37</v>
      </c>
      <c r="AB43" s="201">
        <v>0</v>
      </c>
      <c r="AC43" s="201">
        <v>20.37</v>
      </c>
      <c r="AD43" s="201">
        <v>0</v>
      </c>
      <c r="AE43" s="201">
        <v>0</v>
      </c>
      <c r="AF43" s="201">
        <v>0</v>
      </c>
      <c r="AG43" s="201">
        <v>39.49</v>
      </c>
      <c r="AH43" s="201">
        <v>0</v>
      </c>
      <c r="AI43" s="201">
        <v>0</v>
      </c>
      <c r="AJ43" s="201">
        <v>0</v>
      </c>
      <c r="AK43" s="201">
        <v>15.85</v>
      </c>
      <c r="AL43" s="201">
        <v>0</v>
      </c>
      <c r="AM43" s="201">
        <v>280.14999999999998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17.989999999999998</v>
      </c>
      <c r="E44" s="201">
        <v>0</v>
      </c>
      <c r="F44" s="201">
        <v>0</v>
      </c>
      <c r="G44" s="201">
        <v>30.05</v>
      </c>
      <c r="H44" s="201">
        <v>0</v>
      </c>
      <c r="I44" s="201">
        <v>0</v>
      </c>
      <c r="J44" s="201">
        <v>29.84</v>
      </c>
      <c r="K44" s="201">
        <v>237.76</v>
      </c>
      <c r="L44" s="201">
        <v>6.13</v>
      </c>
      <c r="M44" s="201">
        <v>1.97</v>
      </c>
      <c r="N44" s="201">
        <v>1.92</v>
      </c>
      <c r="O44" s="201">
        <v>2.71</v>
      </c>
      <c r="P44" s="201">
        <v>0.86</v>
      </c>
      <c r="Q44" s="201">
        <v>3.78</v>
      </c>
      <c r="R44" s="201">
        <v>7.67</v>
      </c>
      <c r="S44" s="201">
        <v>4.84</v>
      </c>
      <c r="T44" s="201">
        <v>0</v>
      </c>
      <c r="U44" s="201">
        <v>1.88</v>
      </c>
      <c r="V44" s="201">
        <v>2.42</v>
      </c>
      <c r="W44" s="201">
        <v>5.73</v>
      </c>
      <c r="X44" s="201">
        <v>29.59</v>
      </c>
      <c r="Y44" s="201">
        <v>0</v>
      </c>
      <c r="Z44" s="201">
        <v>64.849999999999994</v>
      </c>
      <c r="AA44" s="201">
        <v>14.37</v>
      </c>
      <c r="AB44" s="201">
        <v>0</v>
      </c>
      <c r="AC44" s="201">
        <v>21.19</v>
      </c>
      <c r="AD44" s="201">
        <v>0</v>
      </c>
      <c r="AE44" s="201">
        <v>0</v>
      </c>
      <c r="AF44" s="201">
        <v>0</v>
      </c>
      <c r="AG44" s="201">
        <v>39.49</v>
      </c>
      <c r="AH44" s="201">
        <v>0</v>
      </c>
      <c r="AI44" s="201">
        <v>0</v>
      </c>
      <c r="AJ44" s="201">
        <v>0</v>
      </c>
      <c r="AK44" s="201">
        <v>15.85</v>
      </c>
      <c r="AL44" s="201">
        <v>0</v>
      </c>
      <c r="AM44" s="201">
        <v>280.14999999999998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17.989999999999998</v>
      </c>
      <c r="E45" s="201">
        <v>0</v>
      </c>
      <c r="F45" s="201">
        <v>0</v>
      </c>
      <c r="G45" s="201">
        <v>30.05</v>
      </c>
      <c r="H45" s="201">
        <v>0</v>
      </c>
      <c r="I45" s="201">
        <v>0</v>
      </c>
      <c r="J45" s="201">
        <v>29.84</v>
      </c>
      <c r="K45" s="201">
        <v>237.76</v>
      </c>
      <c r="L45" s="201">
        <v>6.13</v>
      </c>
      <c r="M45" s="201">
        <v>24.48</v>
      </c>
      <c r="N45" s="201">
        <v>1.92</v>
      </c>
      <c r="O45" s="201">
        <v>2.71</v>
      </c>
      <c r="P45" s="201">
        <v>10.82</v>
      </c>
      <c r="Q45" s="201">
        <v>3.78</v>
      </c>
      <c r="R45" s="201">
        <v>7.67</v>
      </c>
      <c r="S45" s="201">
        <v>4.84</v>
      </c>
      <c r="T45" s="201">
        <v>0</v>
      </c>
      <c r="U45" s="201">
        <v>1.88</v>
      </c>
      <c r="V45" s="201">
        <v>2.42</v>
      </c>
      <c r="W45" s="201">
        <v>5.73</v>
      </c>
      <c r="X45" s="201">
        <v>29.59</v>
      </c>
      <c r="Y45" s="201">
        <v>0</v>
      </c>
      <c r="Z45" s="201">
        <v>64.849999999999994</v>
      </c>
      <c r="AA45" s="201">
        <v>14.37</v>
      </c>
      <c r="AB45" s="201">
        <v>0</v>
      </c>
      <c r="AC45" s="201">
        <v>21.19</v>
      </c>
      <c r="AD45" s="201">
        <v>0</v>
      </c>
      <c r="AE45" s="201">
        <v>0</v>
      </c>
      <c r="AF45" s="201">
        <v>0</v>
      </c>
      <c r="AG45" s="201">
        <v>39.49</v>
      </c>
      <c r="AH45" s="201">
        <v>0</v>
      </c>
      <c r="AI45" s="201">
        <v>0</v>
      </c>
      <c r="AJ45" s="201">
        <v>0</v>
      </c>
      <c r="AK45" s="201">
        <v>15.85</v>
      </c>
      <c r="AL45" s="201">
        <v>0</v>
      </c>
      <c r="AM45" s="201">
        <v>280.14999999999998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17.989999999999998</v>
      </c>
      <c r="E46" s="201">
        <v>0</v>
      </c>
      <c r="F46" s="201">
        <v>0</v>
      </c>
      <c r="G46" s="201">
        <v>30.05</v>
      </c>
      <c r="H46" s="201">
        <v>0</v>
      </c>
      <c r="I46" s="201">
        <v>0</v>
      </c>
      <c r="J46" s="201">
        <v>29.84</v>
      </c>
      <c r="K46" s="201">
        <v>237.76</v>
      </c>
      <c r="L46" s="201">
        <v>6.13</v>
      </c>
      <c r="M46" s="201">
        <v>24.48</v>
      </c>
      <c r="N46" s="201">
        <v>1.92</v>
      </c>
      <c r="O46" s="201">
        <v>2.71</v>
      </c>
      <c r="P46" s="201">
        <v>10.89</v>
      </c>
      <c r="Q46" s="201">
        <v>3.78</v>
      </c>
      <c r="R46" s="201">
        <v>7.67</v>
      </c>
      <c r="S46" s="201">
        <v>4.84</v>
      </c>
      <c r="T46" s="201">
        <v>0</v>
      </c>
      <c r="U46" s="201">
        <v>1.88</v>
      </c>
      <c r="V46" s="201">
        <v>2.42</v>
      </c>
      <c r="W46" s="201">
        <v>5.73</v>
      </c>
      <c r="X46" s="201">
        <v>29.59</v>
      </c>
      <c r="Y46" s="201">
        <v>0</v>
      </c>
      <c r="Z46" s="201">
        <v>64.849999999999994</v>
      </c>
      <c r="AA46" s="201">
        <v>14.37</v>
      </c>
      <c r="AB46" s="201">
        <v>0</v>
      </c>
      <c r="AC46" s="201">
        <v>21.19</v>
      </c>
      <c r="AD46" s="201">
        <v>0</v>
      </c>
      <c r="AE46" s="201">
        <v>0</v>
      </c>
      <c r="AF46" s="201">
        <v>0</v>
      </c>
      <c r="AG46" s="201">
        <v>39.49</v>
      </c>
      <c r="AH46" s="201">
        <v>0</v>
      </c>
      <c r="AI46" s="201">
        <v>0</v>
      </c>
      <c r="AJ46" s="201">
        <v>0</v>
      </c>
      <c r="AK46" s="201">
        <v>15.85</v>
      </c>
      <c r="AL46" s="201">
        <v>0</v>
      </c>
      <c r="AM46" s="201">
        <v>280.14999999999998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17.989999999999998</v>
      </c>
      <c r="E47" s="201">
        <v>0</v>
      </c>
      <c r="F47" s="201">
        <v>0</v>
      </c>
      <c r="G47" s="201">
        <v>30.05</v>
      </c>
      <c r="H47" s="201">
        <v>0</v>
      </c>
      <c r="I47" s="201">
        <v>0</v>
      </c>
      <c r="J47" s="201">
        <v>29.84</v>
      </c>
      <c r="K47" s="201">
        <v>238.23</v>
      </c>
      <c r="L47" s="201">
        <v>6.13</v>
      </c>
      <c r="M47" s="201">
        <v>24.48</v>
      </c>
      <c r="N47" s="201">
        <v>1.92</v>
      </c>
      <c r="O47" s="201">
        <v>2.71</v>
      </c>
      <c r="P47" s="201">
        <v>10.89</v>
      </c>
      <c r="Q47" s="201">
        <v>4.12</v>
      </c>
      <c r="R47" s="201">
        <v>8.02</v>
      </c>
      <c r="S47" s="201">
        <v>4.84</v>
      </c>
      <c r="T47" s="201">
        <v>0</v>
      </c>
      <c r="U47" s="201">
        <v>1.88</v>
      </c>
      <c r="V47" s="201">
        <v>2.42</v>
      </c>
      <c r="W47" s="201">
        <v>6.42</v>
      </c>
      <c r="X47" s="201">
        <v>30.46</v>
      </c>
      <c r="Y47" s="201">
        <v>0</v>
      </c>
      <c r="Z47" s="201">
        <v>64.849999999999994</v>
      </c>
      <c r="AA47" s="201">
        <v>14.37</v>
      </c>
      <c r="AB47" s="201">
        <v>0</v>
      </c>
      <c r="AC47" s="201">
        <v>21.19</v>
      </c>
      <c r="AD47" s="201">
        <v>0</v>
      </c>
      <c r="AE47" s="201">
        <v>0</v>
      </c>
      <c r="AF47" s="201">
        <v>0</v>
      </c>
      <c r="AG47" s="201">
        <v>39.49</v>
      </c>
      <c r="AH47" s="201">
        <v>0</v>
      </c>
      <c r="AI47" s="201">
        <v>0</v>
      </c>
      <c r="AJ47" s="201">
        <v>0</v>
      </c>
      <c r="AK47" s="201">
        <v>15.85</v>
      </c>
      <c r="AL47" s="201">
        <v>0</v>
      </c>
      <c r="AM47" s="201">
        <v>280.14999999999998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17.989999999999998</v>
      </c>
      <c r="E48" s="201">
        <v>0</v>
      </c>
      <c r="F48" s="201">
        <v>0</v>
      </c>
      <c r="G48" s="201">
        <v>30.05</v>
      </c>
      <c r="H48" s="201">
        <v>0</v>
      </c>
      <c r="I48" s="201">
        <v>0</v>
      </c>
      <c r="J48" s="201">
        <v>29.84</v>
      </c>
      <c r="K48" s="201">
        <v>238.23</v>
      </c>
      <c r="L48" s="201">
        <v>6.13</v>
      </c>
      <c r="M48" s="201">
        <v>24.48</v>
      </c>
      <c r="N48" s="201">
        <v>1.92</v>
      </c>
      <c r="O48" s="201">
        <v>2.71</v>
      </c>
      <c r="P48" s="201">
        <v>10.89</v>
      </c>
      <c r="Q48" s="201">
        <v>4.12</v>
      </c>
      <c r="R48" s="201">
        <v>8.02</v>
      </c>
      <c r="S48" s="201">
        <v>4.84</v>
      </c>
      <c r="T48" s="201">
        <v>0</v>
      </c>
      <c r="U48" s="201">
        <v>1.88</v>
      </c>
      <c r="V48" s="201">
        <v>2.42</v>
      </c>
      <c r="W48" s="201">
        <v>6.42</v>
      </c>
      <c r="X48" s="201">
        <v>30.46</v>
      </c>
      <c r="Y48" s="201">
        <v>0</v>
      </c>
      <c r="Z48" s="201">
        <v>64.849999999999994</v>
      </c>
      <c r="AA48" s="201">
        <v>14.37</v>
      </c>
      <c r="AB48" s="201">
        <v>0</v>
      </c>
      <c r="AC48" s="201">
        <v>21.19</v>
      </c>
      <c r="AD48" s="201">
        <v>0</v>
      </c>
      <c r="AE48" s="201">
        <v>0</v>
      </c>
      <c r="AF48" s="201">
        <v>0</v>
      </c>
      <c r="AG48" s="201">
        <v>39.49</v>
      </c>
      <c r="AH48" s="201">
        <v>0</v>
      </c>
      <c r="AI48" s="201">
        <v>0</v>
      </c>
      <c r="AJ48" s="201">
        <v>0</v>
      </c>
      <c r="AK48" s="201">
        <v>15.85</v>
      </c>
      <c r="AL48" s="201">
        <v>0</v>
      </c>
      <c r="AM48" s="201">
        <v>280.14999999999998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17.989999999999998</v>
      </c>
      <c r="E49" s="201">
        <v>0</v>
      </c>
      <c r="F49" s="201">
        <v>0</v>
      </c>
      <c r="G49" s="201">
        <v>30.05</v>
      </c>
      <c r="H49" s="201">
        <v>0</v>
      </c>
      <c r="I49" s="201">
        <v>0</v>
      </c>
      <c r="J49" s="201">
        <v>29.84</v>
      </c>
      <c r="K49" s="201">
        <v>238.23</v>
      </c>
      <c r="L49" s="201">
        <v>4.2300000000000004</v>
      </c>
      <c r="M49" s="201">
        <v>24.48</v>
      </c>
      <c r="N49" s="201">
        <v>24.23</v>
      </c>
      <c r="O49" s="201">
        <v>34.19</v>
      </c>
      <c r="P49" s="201">
        <v>10.89</v>
      </c>
      <c r="Q49" s="201">
        <v>4.12</v>
      </c>
      <c r="R49" s="201">
        <v>8.02</v>
      </c>
      <c r="S49" s="201">
        <v>4.84</v>
      </c>
      <c r="T49" s="201">
        <v>0</v>
      </c>
      <c r="U49" s="201">
        <v>1.88</v>
      </c>
      <c r="V49" s="201">
        <v>2.4300000000000002</v>
      </c>
      <c r="W49" s="201">
        <v>6.42</v>
      </c>
      <c r="X49" s="201">
        <v>30.46</v>
      </c>
      <c r="Y49" s="201">
        <v>0</v>
      </c>
      <c r="Z49" s="201">
        <v>64.849999999999994</v>
      </c>
      <c r="AA49" s="201">
        <v>14.37</v>
      </c>
      <c r="AB49" s="201">
        <v>0</v>
      </c>
      <c r="AC49" s="201">
        <v>21.19</v>
      </c>
      <c r="AD49" s="201">
        <v>0</v>
      </c>
      <c r="AE49" s="201">
        <v>0</v>
      </c>
      <c r="AF49" s="201">
        <v>0</v>
      </c>
      <c r="AG49" s="201">
        <v>39.49</v>
      </c>
      <c r="AH49" s="201">
        <v>0</v>
      </c>
      <c r="AI49" s="201">
        <v>0</v>
      </c>
      <c r="AJ49" s="201">
        <v>0</v>
      </c>
      <c r="AK49" s="201">
        <v>15.85</v>
      </c>
      <c r="AL49" s="201">
        <v>0</v>
      </c>
      <c r="AM49" s="201">
        <v>280.14999999999998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17.989999999999998</v>
      </c>
      <c r="E50" s="201">
        <v>0</v>
      </c>
      <c r="F50" s="201">
        <v>0</v>
      </c>
      <c r="G50" s="201">
        <v>30.05</v>
      </c>
      <c r="H50" s="201">
        <v>0</v>
      </c>
      <c r="I50" s="201">
        <v>0</v>
      </c>
      <c r="J50" s="201">
        <v>29.84</v>
      </c>
      <c r="K50" s="201">
        <v>238.23</v>
      </c>
      <c r="L50" s="201">
        <v>4.2300000000000004</v>
      </c>
      <c r="M50" s="201">
        <v>24.48</v>
      </c>
      <c r="N50" s="201">
        <v>24.23</v>
      </c>
      <c r="O50" s="201">
        <v>34.19</v>
      </c>
      <c r="P50" s="201">
        <v>10.89</v>
      </c>
      <c r="Q50" s="201">
        <v>4.12</v>
      </c>
      <c r="R50" s="201">
        <v>8.02</v>
      </c>
      <c r="S50" s="201">
        <v>4.84</v>
      </c>
      <c r="T50" s="201">
        <v>0</v>
      </c>
      <c r="U50" s="201">
        <v>1.88</v>
      </c>
      <c r="V50" s="201">
        <v>2.4300000000000002</v>
      </c>
      <c r="W50" s="201">
        <v>6.42</v>
      </c>
      <c r="X50" s="201">
        <v>30.46</v>
      </c>
      <c r="Y50" s="201">
        <v>0</v>
      </c>
      <c r="Z50" s="201">
        <v>64.849999999999994</v>
      </c>
      <c r="AA50" s="201">
        <v>14.37</v>
      </c>
      <c r="AB50" s="201">
        <v>0</v>
      </c>
      <c r="AC50" s="201">
        <v>21.19</v>
      </c>
      <c r="AD50" s="201">
        <v>0</v>
      </c>
      <c r="AE50" s="201">
        <v>0</v>
      </c>
      <c r="AF50" s="201">
        <v>0</v>
      </c>
      <c r="AG50" s="201">
        <v>39.49</v>
      </c>
      <c r="AH50" s="201">
        <v>0</v>
      </c>
      <c r="AI50" s="201">
        <v>0</v>
      </c>
      <c r="AJ50" s="201">
        <v>0</v>
      </c>
      <c r="AK50" s="201">
        <v>15.85</v>
      </c>
      <c r="AL50" s="201">
        <v>0</v>
      </c>
      <c r="AM50" s="201">
        <v>280.14999999999998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17.760000000000002</v>
      </c>
      <c r="E51" s="201">
        <v>0</v>
      </c>
      <c r="F51" s="201">
        <v>0</v>
      </c>
      <c r="G51" s="201">
        <v>29.96</v>
      </c>
      <c r="H51" s="201">
        <v>0</v>
      </c>
      <c r="I51" s="201">
        <v>0</v>
      </c>
      <c r="J51" s="201">
        <v>29.84</v>
      </c>
      <c r="K51" s="201">
        <v>239.32</v>
      </c>
      <c r="L51" s="201">
        <v>4.43</v>
      </c>
      <c r="M51" s="201">
        <v>24.48</v>
      </c>
      <c r="N51" s="201">
        <v>24.23</v>
      </c>
      <c r="O51" s="201">
        <v>34.19</v>
      </c>
      <c r="P51" s="201">
        <v>10.89</v>
      </c>
      <c r="Q51" s="201">
        <v>4.22</v>
      </c>
      <c r="R51" s="201">
        <v>8.02</v>
      </c>
      <c r="S51" s="201">
        <v>4.84</v>
      </c>
      <c r="T51" s="201">
        <v>0</v>
      </c>
      <c r="U51" s="201">
        <v>0</v>
      </c>
      <c r="V51" s="201">
        <v>2.4300000000000002</v>
      </c>
      <c r="W51" s="201">
        <v>6.42</v>
      </c>
      <c r="X51" s="201">
        <v>30.46</v>
      </c>
      <c r="Y51" s="201">
        <v>0</v>
      </c>
      <c r="Z51" s="201">
        <v>64.849999999999994</v>
      </c>
      <c r="AA51" s="201">
        <v>14.37</v>
      </c>
      <c r="AB51" s="201">
        <v>0</v>
      </c>
      <c r="AC51" s="201">
        <v>21.19</v>
      </c>
      <c r="AD51" s="201">
        <v>0</v>
      </c>
      <c r="AE51" s="201">
        <v>0</v>
      </c>
      <c r="AF51" s="201">
        <v>0</v>
      </c>
      <c r="AG51" s="201">
        <v>39.49</v>
      </c>
      <c r="AH51" s="201">
        <v>0</v>
      </c>
      <c r="AI51" s="201">
        <v>0</v>
      </c>
      <c r="AJ51" s="201">
        <v>0</v>
      </c>
      <c r="AK51" s="201">
        <v>15.85</v>
      </c>
      <c r="AL51" s="201">
        <v>0</v>
      </c>
      <c r="AM51" s="201">
        <v>280.14999999999998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17.760000000000002</v>
      </c>
      <c r="E52" s="201">
        <v>0</v>
      </c>
      <c r="F52" s="201">
        <v>0</v>
      </c>
      <c r="G52" s="201">
        <v>29.96</v>
      </c>
      <c r="H52" s="201">
        <v>0</v>
      </c>
      <c r="I52" s="201">
        <v>0</v>
      </c>
      <c r="J52" s="201">
        <v>29.84</v>
      </c>
      <c r="K52" s="201">
        <v>239.32</v>
      </c>
      <c r="L52" s="201">
        <v>4.43</v>
      </c>
      <c r="M52" s="201">
        <v>24.48</v>
      </c>
      <c r="N52" s="201">
        <v>24.23</v>
      </c>
      <c r="O52" s="201">
        <v>34.19</v>
      </c>
      <c r="P52" s="201">
        <v>10.89</v>
      </c>
      <c r="Q52" s="201">
        <v>4.22</v>
      </c>
      <c r="R52" s="201">
        <v>8.02</v>
      </c>
      <c r="S52" s="201">
        <v>4.84</v>
      </c>
      <c r="T52" s="201">
        <v>0</v>
      </c>
      <c r="U52" s="201">
        <v>0</v>
      </c>
      <c r="V52" s="201">
        <v>2.4300000000000002</v>
      </c>
      <c r="W52" s="201">
        <v>6.42</v>
      </c>
      <c r="X52" s="201">
        <v>30.46</v>
      </c>
      <c r="Y52" s="201">
        <v>0</v>
      </c>
      <c r="Z52" s="201">
        <v>64.849999999999994</v>
      </c>
      <c r="AA52" s="201">
        <v>14.37</v>
      </c>
      <c r="AB52" s="201">
        <v>0</v>
      </c>
      <c r="AC52" s="201">
        <v>21.19</v>
      </c>
      <c r="AD52" s="201">
        <v>0</v>
      </c>
      <c r="AE52" s="201">
        <v>0</v>
      </c>
      <c r="AF52" s="201">
        <v>0</v>
      </c>
      <c r="AG52" s="201">
        <v>39.49</v>
      </c>
      <c r="AH52" s="201">
        <v>0</v>
      </c>
      <c r="AI52" s="201">
        <v>0</v>
      </c>
      <c r="AJ52" s="201">
        <v>0</v>
      </c>
      <c r="AK52" s="201">
        <v>15.85</v>
      </c>
      <c r="AL52" s="201">
        <v>0</v>
      </c>
      <c r="AM52" s="201">
        <v>280.14999999999998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17.760000000000002</v>
      </c>
      <c r="E53" s="201">
        <v>0</v>
      </c>
      <c r="F53" s="201">
        <v>0</v>
      </c>
      <c r="G53" s="201">
        <v>29.96</v>
      </c>
      <c r="H53" s="201">
        <v>0</v>
      </c>
      <c r="I53" s="201">
        <v>0</v>
      </c>
      <c r="J53" s="201">
        <v>29.84</v>
      </c>
      <c r="K53" s="201">
        <v>239.32</v>
      </c>
      <c r="L53" s="201">
        <v>4.43</v>
      </c>
      <c r="M53" s="201">
        <v>24.48</v>
      </c>
      <c r="N53" s="201">
        <v>24.23</v>
      </c>
      <c r="O53" s="201">
        <v>34.19</v>
      </c>
      <c r="P53" s="201">
        <v>10.89</v>
      </c>
      <c r="Q53" s="201">
        <v>4.22</v>
      </c>
      <c r="R53" s="201">
        <v>8.02</v>
      </c>
      <c r="S53" s="201">
        <v>4.84</v>
      </c>
      <c r="T53" s="201">
        <v>0</v>
      </c>
      <c r="U53" s="201">
        <v>1.21</v>
      </c>
      <c r="V53" s="201">
        <v>2.4300000000000002</v>
      </c>
      <c r="W53" s="201">
        <v>6.42</v>
      </c>
      <c r="X53" s="201">
        <v>30.46</v>
      </c>
      <c r="Y53" s="201">
        <v>0</v>
      </c>
      <c r="Z53" s="201">
        <v>64.849999999999994</v>
      </c>
      <c r="AA53" s="201">
        <v>14.37</v>
      </c>
      <c r="AB53" s="201">
        <v>0</v>
      </c>
      <c r="AC53" s="201">
        <v>21.19</v>
      </c>
      <c r="AD53" s="201">
        <v>0</v>
      </c>
      <c r="AE53" s="201">
        <v>0</v>
      </c>
      <c r="AF53" s="201">
        <v>0</v>
      </c>
      <c r="AG53" s="201">
        <v>39.49</v>
      </c>
      <c r="AH53" s="201">
        <v>0</v>
      </c>
      <c r="AI53" s="201">
        <v>0</v>
      </c>
      <c r="AJ53" s="201">
        <v>0</v>
      </c>
      <c r="AK53" s="201">
        <v>15.85</v>
      </c>
      <c r="AL53" s="201">
        <v>0</v>
      </c>
      <c r="AM53" s="201">
        <v>280.14999999999998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17.760000000000002</v>
      </c>
      <c r="E54" s="201">
        <v>0</v>
      </c>
      <c r="F54" s="201">
        <v>0</v>
      </c>
      <c r="G54" s="201">
        <v>29.96</v>
      </c>
      <c r="H54" s="201">
        <v>0</v>
      </c>
      <c r="I54" s="201">
        <v>0</v>
      </c>
      <c r="J54" s="201">
        <v>29.84</v>
      </c>
      <c r="K54" s="201">
        <v>239.32</v>
      </c>
      <c r="L54" s="201">
        <v>4.43</v>
      </c>
      <c r="M54" s="201">
        <v>24.48</v>
      </c>
      <c r="N54" s="201">
        <v>24.23</v>
      </c>
      <c r="O54" s="201">
        <v>34.19</v>
      </c>
      <c r="P54" s="201">
        <v>10.89</v>
      </c>
      <c r="Q54" s="201">
        <v>4.22</v>
      </c>
      <c r="R54" s="201">
        <v>8.02</v>
      </c>
      <c r="S54" s="201">
        <v>4.84</v>
      </c>
      <c r="T54" s="201">
        <v>0</v>
      </c>
      <c r="U54" s="201">
        <v>1.88</v>
      </c>
      <c r="V54" s="201">
        <v>2.4300000000000002</v>
      </c>
      <c r="W54" s="201">
        <v>6.42</v>
      </c>
      <c r="X54" s="201">
        <v>30.46</v>
      </c>
      <c r="Y54" s="201">
        <v>0</v>
      </c>
      <c r="Z54" s="201">
        <v>64.849999999999994</v>
      </c>
      <c r="AA54" s="201">
        <v>14.37</v>
      </c>
      <c r="AB54" s="201">
        <v>0</v>
      </c>
      <c r="AC54" s="201">
        <v>21.19</v>
      </c>
      <c r="AD54" s="201">
        <v>0</v>
      </c>
      <c r="AE54" s="201">
        <v>0</v>
      </c>
      <c r="AF54" s="201">
        <v>0</v>
      </c>
      <c r="AG54" s="201">
        <v>39.49</v>
      </c>
      <c r="AH54" s="201">
        <v>0</v>
      </c>
      <c r="AI54" s="201">
        <v>0</v>
      </c>
      <c r="AJ54" s="201">
        <v>0</v>
      </c>
      <c r="AK54" s="201">
        <v>15.85</v>
      </c>
      <c r="AL54" s="201">
        <v>0</v>
      </c>
      <c r="AM54" s="201">
        <v>280.14999999999998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17.760000000000002</v>
      </c>
      <c r="E55" s="201">
        <v>0</v>
      </c>
      <c r="F55" s="201">
        <v>0</v>
      </c>
      <c r="G55" s="201">
        <v>29.96</v>
      </c>
      <c r="H55" s="201">
        <v>0</v>
      </c>
      <c r="I55" s="201">
        <v>0</v>
      </c>
      <c r="J55" s="201">
        <v>29.84</v>
      </c>
      <c r="K55" s="201">
        <v>239.32</v>
      </c>
      <c r="L55" s="201">
        <v>4.43</v>
      </c>
      <c r="M55" s="201">
        <v>24.48</v>
      </c>
      <c r="N55" s="201">
        <v>24.23</v>
      </c>
      <c r="O55" s="201">
        <v>34.19</v>
      </c>
      <c r="P55" s="201">
        <v>10.89</v>
      </c>
      <c r="Q55" s="201">
        <v>4.22</v>
      </c>
      <c r="R55" s="201">
        <v>8.02</v>
      </c>
      <c r="S55" s="201">
        <v>4.84</v>
      </c>
      <c r="T55" s="201">
        <v>0</v>
      </c>
      <c r="U55" s="201">
        <v>1.88</v>
      </c>
      <c r="V55" s="201">
        <v>2.4300000000000002</v>
      </c>
      <c r="W55" s="201">
        <v>6.42</v>
      </c>
      <c r="X55" s="201">
        <v>30.46</v>
      </c>
      <c r="Y55" s="201">
        <v>0</v>
      </c>
      <c r="Z55" s="201">
        <v>64.849999999999994</v>
      </c>
      <c r="AA55" s="201">
        <v>14.37</v>
      </c>
      <c r="AB55" s="201">
        <v>0</v>
      </c>
      <c r="AC55" s="201">
        <v>21.19</v>
      </c>
      <c r="AD55" s="201">
        <v>0</v>
      </c>
      <c r="AE55" s="201">
        <v>0</v>
      </c>
      <c r="AF55" s="201">
        <v>0</v>
      </c>
      <c r="AG55" s="201">
        <v>39.49</v>
      </c>
      <c r="AH55" s="201">
        <v>0</v>
      </c>
      <c r="AI55" s="201">
        <v>0</v>
      </c>
      <c r="AJ55" s="201">
        <v>0</v>
      </c>
      <c r="AK55" s="201">
        <v>15.85</v>
      </c>
      <c r="AL55" s="201">
        <v>0</v>
      </c>
      <c r="AM55" s="201">
        <v>280.14999999999998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17.760000000000002</v>
      </c>
      <c r="E56" s="201">
        <v>0</v>
      </c>
      <c r="F56" s="201">
        <v>0</v>
      </c>
      <c r="G56" s="201">
        <v>29.96</v>
      </c>
      <c r="H56" s="201">
        <v>0</v>
      </c>
      <c r="I56" s="201">
        <v>0</v>
      </c>
      <c r="J56" s="201">
        <v>29.84</v>
      </c>
      <c r="K56" s="201">
        <v>239.32</v>
      </c>
      <c r="L56" s="201">
        <v>4.43</v>
      </c>
      <c r="M56" s="201">
        <v>24.48</v>
      </c>
      <c r="N56" s="201">
        <v>24.23</v>
      </c>
      <c r="O56" s="201">
        <v>34.19</v>
      </c>
      <c r="P56" s="201">
        <v>10.89</v>
      </c>
      <c r="Q56" s="201">
        <v>4.22</v>
      </c>
      <c r="R56" s="201">
        <v>8.02</v>
      </c>
      <c r="S56" s="201">
        <v>4.84</v>
      </c>
      <c r="T56" s="201">
        <v>0</v>
      </c>
      <c r="U56" s="201">
        <v>1.88</v>
      </c>
      <c r="V56" s="201">
        <v>2.4300000000000002</v>
      </c>
      <c r="W56" s="201">
        <v>6.42</v>
      </c>
      <c r="X56" s="201">
        <v>30.46</v>
      </c>
      <c r="Y56" s="201">
        <v>0</v>
      </c>
      <c r="Z56" s="201">
        <v>64.849999999999994</v>
      </c>
      <c r="AA56" s="201">
        <v>14.37</v>
      </c>
      <c r="AB56" s="201">
        <v>0</v>
      </c>
      <c r="AC56" s="201">
        <v>21.19</v>
      </c>
      <c r="AD56" s="201">
        <v>0</v>
      </c>
      <c r="AE56" s="201">
        <v>0</v>
      </c>
      <c r="AF56" s="201">
        <v>0</v>
      </c>
      <c r="AG56" s="201">
        <v>39.49</v>
      </c>
      <c r="AH56" s="201">
        <v>0</v>
      </c>
      <c r="AI56" s="201">
        <v>0</v>
      </c>
      <c r="AJ56" s="201">
        <v>0</v>
      </c>
      <c r="AK56" s="201">
        <v>15.85</v>
      </c>
      <c r="AL56" s="201">
        <v>0</v>
      </c>
      <c r="AM56" s="201">
        <v>280.14999999999998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17.760000000000002</v>
      </c>
      <c r="E57" s="201">
        <v>0</v>
      </c>
      <c r="F57" s="201">
        <v>0</v>
      </c>
      <c r="G57" s="201">
        <v>29.96</v>
      </c>
      <c r="H57" s="201">
        <v>0</v>
      </c>
      <c r="I57" s="201">
        <v>0</v>
      </c>
      <c r="J57" s="201">
        <v>29.84</v>
      </c>
      <c r="K57" s="201">
        <v>239.32</v>
      </c>
      <c r="L57" s="201">
        <v>4.42</v>
      </c>
      <c r="M57" s="201">
        <v>24.48</v>
      </c>
      <c r="N57" s="201">
        <v>1.92</v>
      </c>
      <c r="O57" s="201">
        <v>2.71</v>
      </c>
      <c r="P57" s="201">
        <v>0.86</v>
      </c>
      <c r="Q57" s="201">
        <v>4.22</v>
      </c>
      <c r="R57" s="201">
        <v>8.02</v>
      </c>
      <c r="S57" s="201">
        <v>4.84</v>
      </c>
      <c r="T57" s="201">
        <v>0</v>
      </c>
      <c r="U57" s="201">
        <v>1.89</v>
      </c>
      <c r="V57" s="201">
        <v>2.4300000000000002</v>
      </c>
      <c r="W57" s="201">
        <v>6.42</v>
      </c>
      <c r="X57" s="201">
        <v>30.46</v>
      </c>
      <c r="Y57" s="201">
        <v>0</v>
      </c>
      <c r="Z57" s="201">
        <v>64.849999999999994</v>
      </c>
      <c r="AA57" s="201">
        <v>14.37</v>
      </c>
      <c r="AB57" s="201">
        <v>0</v>
      </c>
      <c r="AC57" s="201">
        <v>21.19</v>
      </c>
      <c r="AD57" s="201">
        <v>0</v>
      </c>
      <c r="AE57" s="201">
        <v>0</v>
      </c>
      <c r="AF57" s="201">
        <v>0</v>
      </c>
      <c r="AG57" s="201">
        <v>28.29</v>
      </c>
      <c r="AH57" s="201">
        <v>28.29</v>
      </c>
      <c r="AI57" s="201">
        <v>0</v>
      </c>
      <c r="AJ57" s="201">
        <v>0</v>
      </c>
      <c r="AK57" s="201">
        <v>15.85</v>
      </c>
      <c r="AL57" s="201">
        <v>0</v>
      </c>
      <c r="AM57" s="201">
        <v>280.14999999999998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17.760000000000002</v>
      </c>
      <c r="E58" s="201">
        <v>0</v>
      </c>
      <c r="F58" s="201">
        <v>0</v>
      </c>
      <c r="G58" s="201">
        <v>29.96</v>
      </c>
      <c r="H58" s="201">
        <v>0</v>
      </c>
      <c r="I58" s="201">
        <v>0</v>
      </c>
      <c r="J58" s="201">
        <v>29.84</v>
      </c>
      <c r="K58" s="201">
        <v>239.32</v>
      </c>
      <c r="L58" s="201">
        <v>4.42</v>
      </c>
      <c r="M58" s="201">
        <v>24.48</v>
      </c>
      <c r="N58" s="201">
        <v>1.92</v>
      </c>
      <c r="O58" s="201">
        <v>2.71</v>
      </c>
      <c r="P58" s="201">
        <v>0.86</v>
      </c>
      <c r="Q58" s="201">
        <v>4.22</v>
      </c>
      <c r="R58" s="201">
        <v>8.02</v>
      </c>
      <c r="S58" s="201">
        <v>4.84</v>
      </c>
      <c r="T58" s="201">
        <v>0</v>
      </c>
      <c r="U58" s="201">
        <v>1.89</v>
      </c>
      <c r="V58" s="201">
        <v>2.4300000000000002</v>
      </c>
      <c r="W58" s="201">
        <v>6.42</v>
      </c>
      <c r="X58" s="201">
        <v>30.46</v>
      </c>
      <c r="Y58" s="201">
        <v>0</v>
      </c>
      <c r="Z58" s="201">
        <v>64.849999999999994</v>
      </c>
      <c r="AA58" s="201">
        <v>14.37</v>
      </c>
      <c r="AB58" s="201">
        <v>0</v>
      </c>
      <c r="AC58" s="201">
        <v>21.19</v>
      </c>
      <c r="AD58" s="201">
        <v>0</v>
      </c>
      <c r="AE58" s="201">
        <v>0</v>
      </c>
      <c r="AF58" s="201">
        <v>0</v>
      </c>
      <c r="AG58" s="201">
        <v>28.29</v>
      </c>
      <c r="AH58" s="201">
        <v>28.29</v>
      </c>
      <c r="AI58" s="201">
        <v>0</v>
      </c>
      <c r="AJ58" s="201">
        <v>0</v>
      </c>
      <c r="AK58" s="201">
        <v>15.85</v>
      </c>
      <c r="AL58" s="201">
        <v>0</v>
      </c>
      <c r="AM58" s="201">
        <v>280.14999999999998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17.760000000000002</v>
      </c>
      <c r="E59" s="201">
        <v>0</v>
      </c>
      <c r="F59" s="201">
        <v>0</v>
      </c>
      <c r="G59" s="201">
        <v>29.96</v>
      </c>
      <c r="H59" s="201">
        <v>0</v>
      </c>
      <c r="I59" s="201">
        <v>0</v>
      </c>
      <c r="J59" s="201">
        <v>29.84</v>
      </c>
      <c r="K59" s="201">
        <v>239.32</v>
      </c>
      <c r="L59" s="201">
        <v>4.42</v>
      </c>
      <c r="M59" s="201">
        <v>1.97</v>
      </c>
      <c r="N59" s="201">
        <v>1.92</v>
      </c>
      <c r="O59" s="201">
        <v>2.71</v>
      </c>
      <c r="P59" s="201">
        <v>0.86</v>
      </c>
      <c r="Q59" s="201">
        <v>4.22</v>
      </c>
      <c r="R59" s="201">
        <v>8.02</v>
      </c>
      <c r="S59" s="201">
        <v>4.84</v>
      </c>
      <c r="T59" s="201">
        <v>0</v>
      </c>
      <c r="U59" s="201">
        <v>8.8800000000000008</v>
      </c>
      <c r="V59" s="201">
        <v>0.23</v>
      </c>
      <c r="W59" s="201">
        <v>0.52</v>
      </c>
      <c r="X59" s="201">
        <v>2.39</v>
      </c>
      <c r="Y59" s="201">
        <v>0</v>
      </c>
      <c r="Z59" s="201">
        <v>12.97</v>
      </c>
      <c r="AA59" s="201">
        <v>14.37</v>
      </c>
      <c r="AB59" s="201">
        <v>0</v>
      </c>
      <c r="AC59" s="201">
        <v>21.19</v>
      </c>
      <c r="AD59" s="201">
        <v>0</v>
      </c>
      <c r="AE59" s="201">
        <v>0</v>
      </c>
      <c r="AF59" s="201">
        <v>0</v>
      </c>
      <c r="AG59" s="201">
        <v>28.29</v>
      </c>
      <c r="AH59" s="201">
        <v>28.29</v>
      </c>
      <c r="AI59" s="201">
        <v>0</v>
      </c>
      <c r="AJ59" s="201">
        <v>0</v>
      </c>
      <c r="AK59" s="201">
        <v>15.85</v>
      </c>
      <c r="AL59" s="201">
        <v>0</v>
      </c>
      <c r="AM59" s="201">
        <v>280.14999999999998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17.760000000000002</v>
      </c>
      <c r="E60" s="201">
        <v>0</v>
      </c>
      <c r="F60" s="201">
        <v>0</v>
      </c>
      <c r="G60" s="201">
        <v>29.96</v>
      </c>
      <c r="H60" s="201">
        <v>0</v>
      </c>
      <c r="I60" s="201">
        <v>0</v>
      </c>
      <c r="J60" s="201">
        <v>29.84</v>
      </c>
      <c r="K60" s="201">
        <v>239.32</v>
      </c>
      <c r="L60" s="201">
        <v>4.42</v>
      </c>
      <c r="M60" s="201">
        <v>1.97</v>
      </c>
      <c r="N60" s="201">
        <v>1.92</v>
      </c>
      <c r="O60" s="201">
        <v>2.71</v>
      </c>
      <c r="P60" s="201">
        <v>0.86</v>
      </c>
      <c r="Q60" s="201">
        <v>4.22</v>
      </c>
      <c r="R60" s="201">
        <v>8.02</v>
      </c>
      <c r="S60" s="201">
        <v>4.84</v>
      </c>
      <c r="T60" s="201">
        <v>0</v>
      </c>
      <c r="U60" s="201">
        <v>5.64</v>
      </c>
      <c r="V60" s="201">
        <v>0.23</v>
      </c>
      <c r="W60" s="201">
        <v>0.52</v>
      </c>
      <c r="X60" s="201">
        <v>2.39</v>
      </c>
      <c r="Y60" s="201">
        <v>0</v>
      </c>
      <c r="Z60" s="201">
        <v>4.51</v>
      </c>
      <c r="AA60" s="201">
        <v>1.41</v>
      </c>
      <c r="AB60" s="201">
        <v>0</v>
      </c>
      <c r="AC60" s="201">
        <v>21.19</v>
      </c>
      <c r="AD60" s="201">
        <v>0</v>
      </c>
      <c r="AE60" s="201">
        <v>0</v>
      </c>
      <c r="AF60" s="201">
        <v>0</v>
      </c>
      <c r="AG60" s="201">
        <v>28.29</v>
      </c>
      <c r="AH60" s="201">
        <v>28.29</v>
      </c>
      <c r="AI60" s="201">
        <v>0</v>
      </c>
      <c r="AJ60" s="201">
        <v>0</v>
      </c>
      <c r="AK60" s="201">
        <v>15.85</v>
      </c>
      <c r="AL60" s="201">
        <v>0</v>
      </c>
      <c r="AM60" s="201">
        <v>280.14999999999998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17.760000000000002</v>
      </c>
      <c r="E61" s="201">
        <v>0</v>
      </c>
      <c r="F61" s="201">
        <v>0</v>
      </c>
      <c r="G61" s="201">
        <v>29.96</v>
      </c>
      <c r="H61" s="201">
        <v>0</v>
      </c>
      <c r="I61" s="201">
        <v>0</v>
      </c>
      <c r="J61" s="201">
        <v>29.84</v>
      </c>
      <c r="K61" s="201">
        <v>239.32</v>
      </c>
      <c r="L61" s="201">
        <v>4.42</v>
      </c>
      <c r="M61" s="201">
        <v>1.97</v>
      </c>
      <c r="N61" s="201">
        <v>1.92</v>
      </c>
      <c r="O61" s="201">
        <v>2.71</v>
      </c>
      <c r="P61" s="201">
        <v>0.86</v>
      </c>
      <c r="Q61" s="201">
        <v>4.22</v>
      </c>
      <c r="R61" s="201">
        <v>8.02</v>
      </c>
      <c r="S61" s="201">
        <v>4.84</v>
      </c>
      <c r="T61" s="201">
        <v>0</v>
      </c>
      <c r="U61" s="201">
        <v>2.85</v>
      </c>
      <c r="V61" s="201">
        <v>0.23</v>
      </c>
      <c r="W61" s="201">
        <v>0.52</v>
      </c>
      <c r="X61" s="201">
        <v>2.39</v>
      </c>
      <c r="Y61" s="201">
        <v>0</v>
      </c>
      <c r="Z61" s="201">
        <v>4.51</v>
      </c>
      <c r="AA61" s="201">
        <v>1.41</v>
      </c>
      <c r="AB61" s="201">
        <v>0</v>
      </c>
      <c r="AC61" s="201">
        <v>21.19</v>
      </c>
      <c r="AD61" s="201">
        <v>0</v>
      </c>
      <c r="AE61" s="201">
        <v>0</v>
      </c>
      <c r="AF61" s="201">
        <v>0</v>
      </c>
      <c r="AG61" s="201">
        <v>28.29</v>
      </c>
      <c r="AH61" s="201">
        <v>5.6</v>
      </c>
      <c r="AI61" s="201">
        <v>0</v>
      </c>
      <c r="AJ61" s="201">
        <v>0</v>
      </c>
      <c r="AK61" s="201">
        <v>15.85</v>
      </c>
      <c r="AL61" s="201">
        <v>0</v>
      </c>
      <c r="AM61" s="201">
        <v>280.14999999999998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17.760000000000002</v>
      </c>
      <c r="E62" s="201">
        <v>0</v>
      </c>
      <c r="F62" s="201">
        <v>0</v>
      </c>
      <c r="G62" s="201">
        <v>29.96</v>
      </c>
      <c r="H62" s="201">
        <v>0</v>
      </c>
      <c r="I62" s="201">
        <v>0</v>
      </c>
      <c r="J62" s="201">
        <v>29.84</v>
      </c>
      <c r="K62" s="201">
        <v>239.32</v>
      </c>
      <c r="L62" s="201">
        <v>4.42</v>
      </c>
      <c r="M62" s="201">
        <v>1.97</v>
      </c>
      <c r="N62" s="201">
        <v>1.92</v>
      </c>
      <c r="O62" s="201">
        <v>2.71</v>
      </c>
      <c r="P62" s="201">
        <v>0.86</v>
      </c>
      <c r="Q62" s="201">
        <v>4.22</v>
      </c>
      <c r="R62" s="201">
        <v>8.02</v>
      </c>
      <c r="S62" s="201">
        <v>4.84</v>
      </c>
      <c r="T62" s="201">
        <v>0</v>
      </c>
      <c r="U62" s="201">
        <v>1.88</v>
      </c>
      <c r="V62" s="201">
        <v>0.23</v>
      </c>
      <c r="W62" s="201">
        <v>0.52</v>
      </c>
      <c r="X62" s="201">
        <v>2.39</v>
      </c>
      <c r="Y62" s="201">
        <v>0</v>
      </c>
      <c r="Z62" s="201">
        <v>4.51</v>
      </c>
      <c r="AA62" s="201">
        <v>1.41</v>
      </c>
      <c r="AB62" s="201">
        <v>0</v>
      </c>
      <c r="AC62" s="201">
        <v>20.37</v>
      </c>
      <c r="AD62" s="201">
        <v>0</v>
      </c>
      <c r="AE62" s="201">
        <v>0</v>
      </c>
      <c r="AF62" s="201">
        <v>0</v>
      </c>
      <c r="AG62" s="201">
        <v>28.29</v>
      </c>
      <c r="AH62" s="201">
        <v>28.21</v>
      </c>
      <c r="AI62" s="201">
        <v>0</v>
      </c>
      <c r="AJ62" s="201">
        <v>0</v>
      </c>
      <c r="AK62" s="201">
        <v>15.85</v>
      </c>
      <c r="AL62" s="201">
        <v>0</v>
      </c>
      <c r="AM62" s="201">
        <v>280.14999999999998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17.760000000000002</v>
      </c>
      <c r="E63" s="201">
        <v>0</v>
      </c>
      <c r="F63" s="201">
        <v>0</v>
      </c>
      <c r="G63" s="201">
        <v>29.96</v>
      </c>
      <c r="H63" s="201">
        <v>0</v>
      </c>
      <c r="I63" s="201">
        <v>0</v>
      </c>
      <c r="J63" s="201">
        <v>29.84</v>
      </c>
      <c r="K63" s="201">
        <v>220.65</v>
      </c>
      <c r="L63" s="201">
        <v>4.42</v>
      </c>
      <c r="M63" s="201">
        <v>1.97</v>
      </c>
      <c r="N63" s="201">
        <v>1.92</v>
      </c>
      <c r="O63" s="201">
        <v>2.71</v>
      </c>
      <c r="P63" s="201">
        <v>0.86</v>
      </c>
      <c r="Q63" s="201">
        <v>0.34</v>
      </c>
      <c r="R63" s="201">
        <v>0.68</v>
      </c>
      <c r="S63" s="201">
        <v>0.42</v>
      </c>
      <c r="T63" s="201">
        <v>0</v>
      </c>
      <c r="U63" s="201">
        <v>1.88</v>
      </c>
      <c r="V63" s="201">
        <v>0.23</v>
      </c>
      <c r="W63" s="201">
        <v>0.52</v>
      </c>
      <c r="X63" s="201">
        <v>2.39</v>
      </c>
      <c r="Y63" s="201">
        <v>0</v>
      </c>
      <c r="Z63" s="201">
        <v>4.51</v>
      </c>
      <c r="AA63" s="201">
        <v>1.41</v>
      </c>
      <c r="AB63" s="201">
        <v>0</v>
      </c>
      <c r="AC63" s="201">
        <v>20.37</v>
      </c>
      <c r="AD63" s="201">
        <v>0</v>
      </c>
      <c r="AE63" s="201">
        <v>0</v>
      </c>
      <c r="AF63" s="201">
        <v>0</v>
      </c>
      <c r="AG63" s="201">
        <v>28.29</v>
      </c>
      <c r="AH63" s="201">
        <v>28.21</v>
      </c>
      <c r="AI63" s="201">
        <v>0</v>
      </c>
      <c r="AJ63" s="201">
        <v>0</v>
      </c>
      <c r="AK63" s="201">
        <v>15.85</v>
      </c>
      <c r="AL63" s="201">
        <v>0</v>
      </c>
      <c r="AM63" s="201">
        <v>280.14999999999998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17.760000000000002</v>
      </c>
      <c r="E64" s="201">
        <v>0</v>
      </c>
      <c r="F64" s="201">
        <v>0</v>
      </c>
      <c r="G64" s="201">
        <v>29.96</v>
      </c>
      <c r="H64" s="201">
        <v>0</v>
      </c>
      <c r="I64" s="201">
        <v>0</v>
      </c>
      <c r="J64" s="201">
        <v>29.84</v>
      </c>
      <c r="K64" s="201">
        <v>201.39</v>
      </c>
      <c r="L64" s="201">
        <v>4.42</v>
      </c>
      <c r="M64" s="201">
        <v>1.97</v>
      </c>
      <c r="N64" s="201">
        <v>1.92</v>
      </c>
      <c r="O64" s="201">
        <v>2.71</v>
      </c>
      <c r="P64" s="201">
        <v>0.86</v>
      </c>
      <c r="Q64" s="201">
        <v>0.34</v>
      </c>
      <c r="R64" s="201">
        <v>0.68</v>
      </c>
      <c r="S64" s="201">
        <v>0.42</v>
      </c>
      <c r="T64" s="201">
        <v>0</v>
      </c>
      <c r="U64" s="201">
        <v>1.88</v>
      </c>
      <c r="V64" s="201">
        <v>0.23</v>
      </c>
      <c r="W64" s="201">
        <v>0.52</v>
      </c>
      <c r="X64" s="201">
        <v>2.39</v>
      </c>
      <c r="Y64" s="201">
        <v>0</v>
      </c>
      <c r="Z64" s="201">
        <v>4.51</v>
      </c>
      <c r="AA64" s="201">
        <v>1.41</v>
      </c>
      <c r="AB64" s="201">
        <v>0</v>
      </c>
      <c r="AC64" s="201">
        <v>20.37</v>
      </c>
      <c r="AD64" s="201">
        <v>0</v>
      </c>
      <c r="AE64" s="201">
        <v>0</v>
      </c>
      <c r="AF64" s="201">
        <v>0</v>
      </c>
      <c r="AG64" s="201">
        <v>28.29</v>
      </c>
      <c r="AH64" s="201">
        <v>28.21</v>
      </c>
      <c r="AI64" s="201">
        <v>0</v>
      </c>
      <c r="AJ64" s="201">
        <v>0</v>
      </c>
      <c r="AK64" s="201">
        <v>15.85</v>
      </c>
      <c r="AL64" s="201">
        <v>0</v>
      </c>
      <c r="AM64" s="201">
        <v>280.14999999999998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17.760000000000002</v>
      </c>
      <c r="E65" s="201">
        <v>0</v>
      </c>
      <c r="F65" s="201">
        <v>0</v>
      </c>
      <c r="G65" s="201">
        <v>29.96</v>
      </c>
      <c r="H65" s="201">
        <v>0</v>
      </c>
      <c r="I65" s="201">
        <v>0</v>
      </c>
      <c r="J65" s="201">
        <v>29.84</v>
      </c>
      <c r="K65" s="201">
        <v>201.39</v>
      </c>
      <c r="L65" s="201">
        <v>4.42</v>
      </c>
      <c r="M65" s="201">
        <v>1.97</v>
      </c>
      <c r="N65" s="201">
        <v>1.92</v>
      </c>
      <c r="O65" s="201">
        <v>2.71</v>
      </c>
      <c r="P65" s="201">
        <v>0.86</v>
      </c>
      <c r="Q65" s="201">
        <v>0.34</v>
      </c>
      <c r="R65" s="201">
        <v>0.68</v>
      </c>
      <c r="S65" s="201">
        <v>0.42</v>
      </c>
      <c r="T65" s="201">
        <v>0</v>
      </c>
      <c r="U65" s="201">
        <v>1.88</v>
      </c>
      <c r="V65" s="201">
        <v>0.23</v>
      </c>
      <c r="W65" s="201">
        <v>0.52</v>
      </c>
      <c r="X65" s="201">
        <v>2.39</v>
      </c>
      <c r="Y65" s="201">
        <v>0</v>
      </c>
      <c r="Z65" s="201">
        <v>4.51</v>
      </c>
      <c r="AA65" s="201">
        <v>1.41</v>
      </c>
      <c r="AB65" s="201">
        <v>0</v>
      </c>
      <c r="AC65" s="201">
        <v>20.37</v>
      </c>
      <c r="AD65" s="201">
        <v>0</v>
      </c>
      <c r="AE65" s="201">
        <v>0</v>
      </c>
      <c r="AF65" s="201">
        <v>0</v>
      </c>
      <c r="AG65" s="201">
        <v>28.29</v>
      </c>
      <c r="AH65" s="201">
        <v>28.21</v>
      </c>
      <c r="AI65" s="201">
        <v>0</v>
      </c>
      <c r="AJ65" s="201">
        <v>0</v>
      </c>
      <c r="AK65" s="201">
        <v>15.85</v>
      </c>
      <c r="AL65" s="201">
        <v>0</v>
      </c>
      <c r="AM65" s="201">
        <v>280.14999999999998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17.760000000000002</v>
      </c>
      <c r="E66" s="201">
        <v>0</v>
      </c>
      <c r="F66" s="201">
        <v>0</v>
      </c>
      <c r="G66" s="201">
        <v>29.96</v>
      </c>
      <c r="H66" s="201">
        <v>0</v>
      </c>
      <c r="I66" s="201">
        <v>0</v>
      </c>
      <c r="J66" s="201">
        <v>29.84</v>
      </c>
      <c r="K66" s="201">
        <v>201.39</v>
      </c>
      <c r="L66" s="201">
        <v>4.42</v>
      </c>
      <c r="M66" s="201">
        <v>1.97</v>
      </c>
      <c r="N66" s="201">
        <v>1.92</v>
      </c>
      <c r="O66" s="201">
        <v>2.71</v>
      </c>
      <c r="P66" s="201">
        <v>0.86</v>
      </c>
      <c r="Q66" s="201">
        <v>0.34</v>
      </c>
      <c r="R66" s="201">
        <v>0.68</v>
      </c>
      <c r="S66" s="201">
        <v>0.42</v>
      </c>
      <c r="T66" s="201">
        <v>0</v>
      </c>
      <c r="U66" s="201">
        <v>1.88</v>
      </c>
      <c r="V66" s="201">
        <v>0.23</v>
      </c>
      <c r="W66" s="201">
        <v>0.52</v>
      </c>
      <c r="X66" s="201">
        <v>2.39</v>
      </c>
      <c r="Y66" s="201">
        <v>0</v>
      </c>
      <c r="Z66" s="201">
        <v>4.51</v>
      </c>
      <c r="AA66" s="201">
        <v>1.41</v>
      </c>
      <c r="AB66" s="201">
        <v>0</v>
      </c>
      <c r="AC66" s="201">
        <v>20.37</v>
      </c>
      <c r="AD66" s="201">
        <v>0</v>
      </c>
      <c r="AE66" s="201">
        <v>0</v>
      </c>
      <c r="AF66" s="201">
        <v>0</v>
      </c>
      <c r="AG66" s="201">
        <v>39.49</v>
      </c>
      <c r="AH66" s="201">
        <v>0</v>
      </c>
      <c r="AI66" s="201">
        <v>0</v>
      </c>
      <c r="AJ66" s="201">
        <v>0</v>
      </c>
      <c r="AK66" s="201">
        <v>15.85</v>
      </c>
      <c r="AL66" s="201">
        <v>0</v>
      </c>
      <c r="AM66" s="201">
        <v>280.14999999999998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17.53</v>
      </c>
      <c r="E67" s="201">
        <v>0</v>
      </c>
      <c r="F67" s="201">
        <v>0</v>
      </c>
      <c r="G67" s="201">
        <v>29.96</v>
      </c>
      <c r="H67" s="201">
        <v>0</v>
      </c>
      <c r="I67" s="201">
        <v>0</v>
      </c>
      <c r="J67" s="201">
        <v>29.84</v>
      </c>
      <c r="K67" s="201">
        <v>172.49</v>
      </c>
      <c r="L67" s="201">
        <v>4.42</v>
      </c>
      <c r="M67" s="201">
        <v>1.97</v>
      </c>
      <c r="N67" s="201">
        <v>1.92</v>
      </c>
      <c r="O67" s="201">
        <v>2.72</v>
      </c>
      <c r="P67" s="201">
        <v>0.86</v>
      </c>
      <c r="Q67" s="201">
        <v>0.34</v>
      </c>
      <c r="R67" s="201">
        <v>0.68</v>
      </c>
      <c r="S67" s="201">
        <v>0.42</v>
      </c>
      <c r="T67" s="201">
        <v>0</v>
      </c>
      <c r="U67" s="201">
        <v>1.88</v>
      </c>
      <c r="V67" s="201">
        <v>0.23</v>
      </c>
      <c r="W67" s="201">
        <v>0.52</v>
      </c>
      <c r="X67" s="201">
        <v>2.39</v>
      </c>
      <c r="Y67" s="201">
        <v>0</v>
      </c>
      <c r="Z67" s="201">
        <v>4.51</v>
      </c>
      <c r="AA67" s="201">
        <v>1.41</v>
      </c>
      <c r="AB67" s="201">
        <v>0</v>
      </c>
      <c r="AC67" s="201">
        <v>21.19</v>
      </c>
      <c r="AD67" s="201">
        <v>0</v>
      </c>
      <c r="AE67" s="201">
        <v>0</v>
      </c>
      <c r="AF67" s="201">
        <v>0</v>
      </c>
      <c r="AG67" s="201">
        <v>39.49</v>
      </c>
      <c r="AH67" s="201">
        <v>0</v>
      </c>
      <c r="AI67" s="201">
        <v>0</v>
      </c>
      <c r="AJ67" s="201">
        <v>0</v>
      </c>
      <c r="AK67" s="201">
        <v>15.85</v>
      </c>
      <c r="AL67" s="201">
        <v>0</v>
      </c>
      <c r="AM67" s="201">
        <v>280.14999999999998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17.53</v>
      </c>
      <c r="E68" s="201">
        <v>0</v>
      </c>
      <c r="F68" s="201">
        <v>0</v>
      </c>
      <c r="G68" s="201">
        <v>29.96</v>
      </c>
      <c r="H68" s="201">
        <v>0</v>
      </c>
      <c r="I68" s="201">
        <v>0</v>
      </c>
      <c r="J68" s="201">
        <v>29.84</v>
      </c>
      <c r="K68" s="201">
        <v>172.49</v>
      </c>
      <c r="L68" s="201">
        <v>4.42</v>
      </c>
      <c r="M68" s="201">
        <v>1.97</v>
      </c>
      <c r="N68" s="201">
        <v>1.92</v>
      </c>
      <c r="O68" s="201">
        <v>2.72</v>
      </c>
      <c r="P68" s="201">
        <v>0.86</v>
      </c>
      <c r="Q68" s="201">
        <v>0.34</v>
      </c>
      <c r="R68" s="201">
        <v>0.68</v>
      </c>
      <c r="S68" s="201">
        <v>0.42</v>
      </c>
      <c r="T68" s="201">
        <v>0</v>
      </c>
      <c r="U68" s="201">
        <v>1.88</v>
      </c>
      <c r="V68" s="201">
        <v>0.23</v>
      </c>
      <c r="W68" s="201">
        <v>0.52</v>
      </c>
      <c r="X68" s="201">
        <v>2.39</v>
      </c>
      <c r="Y68" s="201">
        <v>0</v>
      </c>
      <c r="Z68" s="201">
        <v>4.51</v>
      </c>
      <c r="AA68" s="201">
        <v>1.41</v>
      </c>
      <c r="AB68" s="201">
        <v>0</v>
      </c>
      <c r="AC68" s="201">
        <v>21.19</v>
      </c>
      <c r="AD68" s="201">
        <v>0</v>
      </c>
      <c r="AE68" s="201">
        <v>0</v>
      </c>
      <c r="AF68" s="201">
        <v>0</v>
      </c>
      <c r="AG68" s="201">
        <v>39.49</v>
      </c>
      <c r="AH68" s="201">
        <v>0</v>
      </c>
      <c r="AI68" s="201">
        <v>0</v>
      </c>
      <c r="AJ68" s="201">
        <v>0</v>
      </c>
      <c r="AK68" s="201">
        <v>15.85</v>
      </c>
      <c r="AL68" s="201">
        <v>0</v>
      </c>
      <c r="AM68" s="201">
        <v>280.14999999999998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17.53</v>
      </c>
      <c r="E69" s="201">
        <v>0</v>
      </c>
      <c r="F69" s="201">
        <v>0</v>
      </c>
      <c r="G69" s="201">
        <v>29.96</v>
      </c>
      <c r="H69" s="201">
        <v>0</v>
      </c>
      <c r="I69" s="201">
        <v>0</v>
      </c>
      <c r="J69" s="201">
        <v>29.84</v>
      </c>
      <c r="K69" s="201">
        <v>172.49</v>
      </c>
      <c r="L69" s="201">
        <v>4.42</v>
      </c>
      <c r="M69" s="201">
        <v>1.97</v>
      </c>
      <c r="N69" s="201">
        <v>1.92</v>
      </c>
      <c r="O69" s="201">
        <v>2.72</v>
      </c>
      <c r="P69" s="201">
        <v>0.86</v>
      </c>
      <c r="Q69" s="201">
        <v>0.34</v>
      </c>
      <c r="R69" s="201">
        <v>0.68</v>
      </c>
      <c r="S69" s="201">
        <v>0.42</v>
      </c>
      <c r="T69" s="201">
        <v>0</v>
      </c>
      <c r="U69" s="201">
        <v>1.88</v>
      </c>
      <c r="V69" s="201">
        <v>0.23</v>
      </c>
      <c r="W69" s="201">
        <v>0.52</v>
      </c>
      <c r="X69" s="201">
        <v>2.39</v>
      </c>
      <c r="Y69" s="201">
        <v>0</v>
      </c>
      <c r="Z69" s="201">
        <v>4.51</v>
      </c>
      <c r="AA69" s="201">
        <v>1.41</v>
      </c>
      <c r="AB69" s="201">
        <v>0</v>
      </c>
      <c r="AC69" s="201">
        <v>21.19</v>
      </c>
      <c r="AD69" s="201">
        <v>0</v>
      </c>
      <c r="AE69" s="201">
        <v>0</v>
      </c>
      <c r="AF69" s="201">
        <v>0</v>
      </c>
      <c r="AG69" s="201">
        <v>39.49</v>
      </c>
      <c r="AH69" s="201">
        <v>0</v>
      </c>
      <c r="AI69" s="201">
        <v>0</v>
      </c>
      <c r="AJ69" s="201">
        <v>0</v>
      </c>
      <c r="AK69" s="201">
        <v>15.85</v>
      </c>
      <c r="AL69" s="201">
        <v>0</v>
      </c>
      <c r="AM69" s="201">
        <v>280.14999999999998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17.53</v>
      </c>
      <c r="E70" s="201">
        <v>0</v>
      </c>
      <c r="F70" s="201">
        <v>0</v>
      </c>
      <c r="G70" s="201">
        <v>29.96</v>
      </c>
      <c r="H70" s="201">
        <v>0</v>
      </c>
      <c r="I70" s="201">
        <v>0</v>
      </c>
      <c r="J70" s="201">
        <v>29.84</v>
      </c>
      <c r="K70" s="201">
        <v>172.49</v>
      </c>
      <c r="L70" s="201">
        <v>4.42</v>
      </c>
      <c r="M70" s="201">
        <v>1.97</v>
      </c>
      <c r="N70" s="201">
        <v>1.92</v>
      </c>
      <c r="O70" s="201">
        <v>2.72</v>
      </c>
      <c r="P70" s="201">
        <v>0.86</v>
      </c>
      <c r="Q70" s="201">
        <v>0.34</v>
      </c>
      <c r="R70" s="201">
        <v>0.68</v>
      </c>
      <c r="S70" s="201">
        <v>0.42</v>
      </c>
      <c r="T70" s="201">
        <v>0</v>
      </c>
      <c r="U70" s="201">
        <v>1.88</v>
      </c>
      <c r="V70" s="201">
        <v>0.23</v>
      </c>
      <c r="W70" s="201">
        <v>0.52</v>
      </c>
      <c r="X70" s="201">
        <v>2.39</v>
      </c>
      <c r="Y70" s="201">
        <v>0</v>
      </c>
      <c r="Z70" s="201">
        <v>4.51</v>
      </c>
      <c r="AA70" s="201">
        <v>1.41</v>
      </c>
      <c r="AB70" s="201">
        <v>0</v>
      </c>
      <c r="AC70" s="201">
        <v>21.19</v>
      </c>
      <c r="AD70" s="201">
        <v>0</v>
      </c>
      <c r="AE70" s="201">
        <v>0</v>
      </c>
      <c r="AF70" s="201">
        <v>0</v>
      </c>
      <c r="AG70" s="201">
        <v>39.49</v>
      </c>
      <c r="AH70" s="201">
        <v>0</v>
      </c>
      <c r="AI70" s="201">
        <v>0</v>
      </c>
      <c r="AJ70" s="201">
        <v>0</v>
      </c>
      <c r="AK70" s="201">
        <v>15.85</v>
      </c>
      <c r="AL70" s="201">
        <v>0</v>
      </c>
      <c r="AM70" s="201">
        <v>280.14999999999998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17.53</v>
      </c>
      <c r="E71" s="201">
        <v>0</v>
      </c>
      <c r="F71" s="201">
        <v>0</v>
      </c>
      <c r="G71" s="201">
        <v>29.96</v>
      </c>
      <c r="H71" s="201">
        <v>0</v>
      </c>
      <c r="I71" s="201">
        <v>0</v>
      </c>
      <c r="J71" s="201">
        <v>29.84</v>
      </c>
      <c r="K71" s="201">
        <v>172.49</v>
      </c>
      <c r="L71" s="201">
        <v>4.42</v>
      </c>
      <c r="M71" s="201">
        <v>1.97</v>
      </c>
      <c r="N71" s="201">
        <v>1.92</v>
      </c>
      <c r="O71" s="201">
        <v>2.71</v>
      </c>
      <c r="P71" s="201">
        <v>0.86</v>
      </c>
      <c r="Q71" s="201">
        <v>0.34</v>
      </c>
      <c r="R71" s="201">
        <v>0.68</v>
      </c>
      <c r="S71" s="201">
        <v>0.42</v>
      </c>
      <c r="T71" s="201">
        <v>0</v>
      </c>
      <c r="U71" s="201">
        <v>1.88</v>
      </c>
      <c r="V71" s="201">
        <v>0.23</v>
      </c>
      <c r="W71" s="201">
        <v>0.52</v>
      </c>
      <c r="X71" s="201">
        <v>2.39</v>
      </c>
      <c r="Y71" s="201">
        <v>0</v>
      </c>
      <c r="Z71" s="201">
        <v>4.51</v>
      </c>
      <c r="AA71" s="201">
        <v>1.41</v>
      </c>
      <c r="AB71" s="201">
        <v>0</v>
      </c>
      <c r="AC71" s="201">
        <v>21.19</v>
      </c>
      <c r="AD71" s="201">
        <v>0</v>
      </c>
      <c r="AE71" s="201">
        <v>0</v>
      </c>
      <c r="AF71" s="201">
        <v>0</v>
      </c>
      <c r="AG71" s="201">
        <v>39.49</v>
      </c>
      <c r="AH71" s="201">
        <v>0</v>
      </c>
      <c r="AI71" s="201">
        <v>0</v>
      </c>
      <c r="AJ71" s="201">
        <v>0</v>
      </c>
      <c r="AK71" s="201">
        <v>15.85</v>
      </c>
      <c r="AL71" s="201">
        <v>0</v>
      </c>
      <c r="AM71" s="201">
        <v>280.14999999999998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17.53</v>
      </c>
      <c r="E72" s="201">
        <v>0</v>
      </c>
      <c r="F72" s="201">
        <v>0</v>
      </c>
      <c r="G72" s="201">
        <v>29.96</v>
      </c>
      <c r="H72" s="201">
        <v>0</v>
      </c>
      <c r="I72" s="201">
        <v>0</v>
      </c>
      <c r="J72" s="201">
        <v>29.84</v>
      </c>
      <c r="K72" s="201">
        <v>148.41</v>
      </c>
      <c r="L72" s="201">
        <v>4.42</v>
      </c>
      <c r="M72" s="201">
        <v>1.97</v>
      </c>
      <c r="N72" s="201">
        <v>1.92</v>
      </c>
      <c r="O72" s="201">
        <v>2.71</v>
      </c>
      <c r="P72" s="201">
        <v>0.86</v>
      </c>
      <c r="Q72" s="201">
        <v>0.34</v>
      </c>
      <c r="R72" s="201">
        <v>0.68</v>
      </c>
      <c r="S72" s="201">
        <v>0.42</v>
      </c>
      <c r="T72" s="201">
        <v>0</v>
      </c>
      <c r="U72" s="201">
        <v>1.88</v>
      </c>
      <c r="V72" s="201">
        <v>0.23</v>
      </c>
      <c r="W72" s="201">
        <v>0.52</v>
      </c>
      <c r="X72" s="201">
        <v>2.39</v>
      </c>
      <c r="Y72" s="201">
        <v>0</v>
      </c>
      <c r="Z72" s="201">
        <v>4.51</v>
      </c>
      <c r="AA72" s="201">
        <v>1.46</v>
      </c>
      <c r="AB72" s="201">
        <v>0</v>
      </c>
      <c r="AC72" s="201">
        <v>21.19</v>
      </c>
      <c r="AD72" s="201">
        <v>0</v>
      </c>
      <c r="AE72" s="201">
        <v>0</v>
      </c>
      <c r="AF72" s="201">
        <v>0</v>
      </c>
      <c r="AG72" s="201">
        <v>39.49</v>
      </c>
      <c r="AH72" s="201">
        <v>0</v>
      </c>
      <c r="AI72" s="201">
        <v>0</v>
      </c>
      <c r="AJ72" s="201">
        <v>0</v>
      </c>
      <c r="AK72" s="201">
        <v>15.85</v>
      </c>
      <c r="AL72" s="201">
        <v>0</v>
      </c>
      <c r="AM72" s="201">
        <v>280.14999999999998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17.53</v>
      </c>
      <c r="E73" s="201">
        <v>0</v>
      </c>
      <c r="F73" s="201">
        <v>0</v>
      </c>
      <c r="G73" s="201">
        <v>29.96</v>
      </c>
      <c r="H73" s="201">
        <v>0</v>
      </c>
      <c r="I73" s="201">
        <v>0</v>
      </c>
      <c r="J73" s="201">
        <v>29.84</v>
      </c>
      <c r="K73" s="201">
        <v>124.33</v>
      </c>
      <c r="L73" s="201">
        <v>4.42</v>
      </c>
      <c r="M73" s="201">
        <v>1.97</v>
      </c>
      <c r="N73" s="201">
        <v>1.92</v>
      </c>
      <c r="O73" s="201">
        <v>2.71</v>
      </c>
      <c r="P73" s="201">
        <v>0.86</v>
      </c>
      <c r="Q73" s="201">
        <v>0.34</v>
      </c>
      <c r="R73" s="201">
        <v>0.68</v>
      </c>
      <c r="S73" s="201">
        <v>0.42</v>
      </c>
      <c r="T73" s="201">
        <v>0</v>
      </c>
      <c r="U73" s="201">
        <v>1.88</v>
      </c>
      <c r="V73" s="201">
        <v>0.23</v>
      </c>
      <c r="W73" s="201">
        <v>0.52</v>
      </c>
      <c r="X73" s="201">
        <v>2.39</v>
      </c>
      <c r="Y73" s="201">
        <v>0</v>
      </c>
      <c r="Z73" s="201">
        <v>4.51</v>
      </c>
      <c r="AA73" s="201">
        <v>1.41</v>
      </c>
      <c r="AB73" s="201">
        <v>0</v>
      </c>
      <c r="AC73" s="201">
        <v>21.19</v>
      </c>
      <c r="AD73" s="201">
        <v>0</v>
      </c>
      <c r="AE73" s="201">
        <v>0</v>
      </c>
      <c r="AF73" s="201">
        <v>0</v>
      </c>
      <c r="AG73" s="201">
        <v>39.49</v>
      </c>
      <c r="AH73" s="201">
        <v>0</v>
      </c>
      <c r="AI73" s="201">
        <v>0</v>
      </c>
      <c r="AJ73" s="201">
        <v>0</v>
      </c>
      <c r="AK73" s="201">
        <v>15.85</v>
      </c>
      <c r="AL73" s="201">
        <v>0</v>
      </c>
      <c r="AM73" s="201">
        <v>280.14999999999998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17.53</v>
      </c>
      <c r="E74" s="201">
        <v>0</v>
      </c>
      <c r="F74" s="201">
        <v>0</v>
      </c>
      <c r="G74" s="201">
        <v>29.96</v>
      </c>
      <c r="H74" s="201">
        <v>0</v>
      </c>
      <c r="I74" s="201">
        <v>0</v>
      </c>
      <c r="J74" s="201">
        <v>29.84</v>
      </c>
      <c r="K74" s="201">
        <v>76.17</v>
      </c>
      <c r="L74" s="201">
        <v>4.42</v>
      </c>
      <c r="M74" s="201">
        <v>1.97</v>
      </c>
      <c r="N74" s="201">
        <v>1.92</v>
      </c>
      <c r="O74" s="201">
        <v>2.71</v>
      </c>
      <c r="P74" s="201">
        <v>0.86</v>
      </c>
      <c r="Q74" s="201">
        <v>0.34</v>
      </c>
      <c r="R74" s="201">
        <v>0.68</v>
      </c>
      <c r="S74" s="201">
        <v>0.42</v>
      </c>
      <c r="T74" s="201">
        <v>0</v>
      </c>
      <c r="U74" s="201">
        <v>1.88</v>
      </c>
      <c r="V74" s="201">
        <v>0.23</v>
      </c>
      <c r="W74" s="201">
        <v>0.52</v>
      </c>
      <c r="X74" s="201">
        <v>2.39</v>
      </c>
      <c r="Y74" s="201">
        <v>0</v>
      </c>
      <c r="Z74" s="201">
        <v>4.51</v>
      </c>
      <c r="AA74" s="201">
        <v>1.41</v>
      </c>
      <c r="AB74" s="201">
        <v>0</v>
      </c>
      <c r="AC74" s="201">
        <v>21.19</v>
      </c>
      <c r="AD74" s="201">
        <v>0</v>
      </c>
      <c r="AE74" s="201">
        <v>0</v>
      </c>
      <c r="AF74" s="201">
        <v>0</v>
      </c>
      <c r="AG74" s="201">
        <v>39.49</v>
      </c>
      <c r="AH74" s="201">
        <v>0</v>
      </c>
      <c r="AI74" s="201">
        <v>0</v>
      </c>
      <c r="AJ74" s="201">
        <v>0</v>
      </c>
      <c r="AK74" s="201">
        <v>15.85</v>
      </c>
      <c r="AL74" s="201">
        <v>0</v>
      </c>
      <c r="AM74" s="201">
        <v>280.14999999999998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17.53</v>
      </c>
      <c r="E75" s="201">
        <v>0</v>
      </c>
      <c r="F75" s="201">
        <v>0</v>
      </c>
      <c r="G75" s="201">
        <v>29.81</v>
      </c>
      <c r="H75" s="201">
        <v>0</v>
      </c>
      <c r="I75" s="201">
        <v>0</v>
      </c>
      <c r="J75" s="201">
        <v>29.84</v>
      </c>
      <c r="K75" s="201">
        <v>18.760000000000002</v>
      </c>
      <c r="L75" s="201">
        <v>0.35</v>
      </c>
      <c r="M75" s="201">
        <v>1.97</v>
      </c>
      <c r="N75" s="201">
        <v>1.92</v>
      </c>
      <c r="O75" s="201">
        <v>2.71</v>
      </c>
      <c r="P75" s="201">
        <v>0.86</v>
      </c>
      <c r="Q75" s="201">
        <v>0.34</v>
      </c>
      <c r="R75" s="201">
        <v>0.68</v>
      </c>
      <c r="S75" s="201">
        <v>0.42</v>
      </c>
      <c r="T75" s="201">
        <v>0</v>
      </c>
      <c r="U75" s="201">
        <v>1.88</v>
      </c>
      <c r="V75" s="201">
        <v>0.23</v>
      </c>
      <c r="W75" s="201">
        <v>0.52</v>
      </c>
      <c r="X75" s="201">
        <v>2.39</v>
      </c>
      <c r="Y75" s="201">
        <v>0</v>
      </c>
      <c r="Z75" s="201">
        <v>4.51</v>
      </c>
      <c r="AA75" s="201">
        <v>1.41</v>
      </c>
      <c r="AB75" s="201">
        <v>0</v>
      </c>
      <c r="AC75" s="201">
        <v>21.19</v>
      </c>
      <c r="AD75" s="201">
        <v>0</v>
      </c>
      <c r="AE75" s="201">
        <v>0</v>
      </c>
      <c r="AF75" s="201">
        <v>0</v>
      </c>
      <c r="AG75" s="201">
        <v>39.49</v>
      </c>
      <c r="AH75" s="201">
        <v>0</v>
      </c>
      <c r="AI75" s="201">
        <v>0</v>
      </c>
      <c r="AJ75" s="201">
        <v>0</v>
      </c>
      <c r="AK75" s="201">
        <v>15.85</v>
      </c>
      <c r="AL75" s="201">
        <v>0</v>
      </c>
      <c r="AM75" s="201">
        <v>283.26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17.53</v>
      </c>
      <c r="E76" s="201">
        <v>0</v>
      </c>
      <c r="F76" s="201">
        <v>0</v>
      </c>
      <c r="G76" s="201">
        <v>29.81</v>
      </c>
      <c r="H76" s="201">
        <v>0</v>
      </c>
      <c r="I76" s="201">
        <v>0</v>
      </c>
      <c r="J76" s="201">
        <v>29.84</v>
      </c>
      <c r="K76" s="201">
        <v>18.760000000000002</v>
      </c>
      <c r="L76" s="201">
        <v>0.35</v>
      </c>
      <c r="M76" s="201">
        <v>1.97</v>
      </c>
      <c r="N76" s="201">
        <v>1.92</v>
      </c>
      <c r="O76" s="201">
        <v>2.71</v>
      </c>
      <c r="P76" s="201">
        <v>0.86</v>
      </c>
      <c r="Q76" s="201">
        <v>0.34</v>
      </c>
      <c r="R76" s="201">
        <v>0.68</v>
      </c>
      <c r="S76" s="201">
        <v>0.42</v>
      </c>
      <c r="T76" s="201">
        <v>0</v>
      </c>
      <c r="U76" s="201">
        <v>1.88</v>
      </c>
      <c r="V76" s="201">
        <v>0.23</v>
      </c>
      <c r="W76" s="201">
        <v>0.52</v>
      </c>
      <c r="X76" s="201">
        <v>2.39</v>
      </c>
      <c r="Y76" s="201">
        <v>0</v>
      </c>
      <c r="Z76" s="201">
        <v>4.51</v>
      </c>
      <c r="AA76" s="201">
        <v>1.41</v>
      </c>
      <c r="AB76" s="201">
        <v>0</v>
      </c>
      <c r="AC76" s="201">
        <v>21.19</v>
      </c>
      <c r="AD76" s="201">
        <v>0</v>
      </c>
      <c r="AE76" s="201">
        <v>0</v>
      </c>
      <c r="AF76" s="201">
        <v>0</v>
      </c>
      <c r="AG76" s="201">
        <v>39.49</v>
      </c>
      <c r="AH76" s="201">
        <v>0</v>
      </c>
      <c r="AI76" s="201">
        <v>0</v>
      </c>
      <c r="AJ76" s="201">
        <v>0</v>
      </c>
      <c r="AK76" s="201">
        <v>15.85</v>
      </c>
      <c r="AL76" s="201">
        <v>0</v>
      </c>
      <c r="AM76" s="201">
        <v>283.26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17.53</v>
      </c>
      <c r="E77" s="201">
        <v>0</v>
      </c>
      <c r="F77" s="201">
        <v>0</v>
      </c>
      <c r="G77" s="201">
        <v>29.81</v>
      </c>
      <c r="H77" s="201">
        <v>0</v>
      </c>
      <c r="I77" s="201">
        <v>0</v>
      </c>
      <c r="J77" s="201">
        <v>29.84</v>
      </c>
      <c r="K77" s="201">
        <v>18.760000000000002</v>
      </c>
      <c r="L77" s="201">
        <v>0.35</v>
      </c>
      <c r="M77" s="201">
        <v>1.97</v>
      </c>
      <c r="N77" s="201">
        <v>1.92</v>
      </c>
      <c r="O77" s="201">
        <v>2.71</v>
      </c>
      <c r="P77" s="201">
        <v>0.86</v>
      </c>
      <c r="Q77" s="201">
        <v>0.34</v>
      </c>
      <c r="R77" s="201">
        <v>0.68</v>
      </c>
      <c r="S77" s="201">
        <v>0.42</v>
      </c>
      <c r="T77" s="201">
        <v>0</v>
      </c>
      <c r="U77" s="201">
        <v>1.88</v>
      </c>
      <c r="V77" s="201">
        <v>0.23</v>
      </c>
      <c r="W77" s="201">
        <v>0.52</v>
      </c>
      <c r="X77" s="201">
        <v>2.4</v>
      </c>
      <c r="Y77" s="201">
        <v>0</v>
      </c>
      <c r="Z77" s="201">
        <v>4.51</v>
      </c>
      <c r="AA77" s="201">
        <v>1.41</v>
      </c>
      <c r="AB77" s="201">
        <v>0</v>
      </c>
      <c r="AC77" s="201">
        <v>21.19</v>
      </c>
      <c r="AD77" s="201">
        <v>0</v>
      </c>
      <c r="AE77" s="201">
        <v>0</v>
      </c>
      <c r="AF77" s="201">
        <v>0</v>
      </c>
      <c r="AG77" s="201">
        <v>39.49</v>
      </c>
      <c r="AH77" s="201">
        <v>0</v>
      </c>
      <c r="AI77" s="201">
        <v>0</v>
      </c>
      <c r="AJ77" s="201">
        <v>0</v>
      </c>
      <c r="AK77" s="201">
        <v>15.85</v>
      </c>
      <c r="AL77" s="201">
        <v>0</v>
      </c>
      <c r="AM77" s="201">
        <v>283.26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17.53</v>
      </c>
      <c r="E78" s="201">
        <v>0</v>
      </c>
      <c r="F78" s="201">
        <v>0</v>
      </c>
      <c r="G78" s="201">
        <v>29.81</v>
      </c>
      <c r="H78" s="201">
        <v>0</v>
      </c>
      <c r="I78" s="201">
        <v>0</v>
      </c>
      <c r="J78" s="201">
        <v>29.84</v>
      </c>
      <c r="K78" s="201">
        <v>18.760000000000002</v>
      </c>
      <c r="L78" s="201">
        <v>0.35</v>
      </c>
      <c r="M78" s="201">
        <v>1.97</v>
      </c>
      <c r="N78" s="201">
        <v>1.92</v>
      </c>
      <c r="O78" s="201">
        <v>2.71</v>
      </c>
      <c r="P78" s="201">
        <v>0.86</v>
      </c>
      <c r="Q78" s="201">
        <v>0.34</v>
      </c>
      <c r="R78" s="201">
        <v>0.68</v>
      </c>
      <c r="S78" s="201">
        <v>0.42</v>
      </c>
      <c r="T78" s="201">
        <v>0</v>
      </c>
      <c r="U78" s="201">
        <v>1.88</v>
      </c>
      <c r="V78" s="201">
        <v>0.23</v>
      </c>
      <c r="W78" s="201">
        <v>0.52</v>
      </c>
      <c r="X78" s="201">
        <v>2.4</v>
      </c>
      <c r="Y78" s="201">
        <v>0</v>
      </c>
      <c r="Z78" s="201">
        <v>4.51</v>
      </c>
      <c r="AA78" s="201">
        <v>1.41</v>
      </c>
      <c r="AB78" s="201">
        <v>0</v>
      </c>
      <c r="AC78" s="201">
        <v>21.19</v>
      </c>
      <c r="AD78" s="201">
        <v>0</v>
      </c>
      <c r="AE78" s="201">
        <v>0</v>
      </c>
      <c r="AF78" s="201">
        <v>0</v>
      </c>
      <c r="AG78" s="201">
        <v>39.49</v>
      </c>
      <c r="AH78" s="201">
        <v>0</v>
      </c>
      <c r="AI78" s="201">
        <v>0</v>
      </c>
      <c r="AJ78" s="201">
        <v>0</v>
      </c>
      <c r="AK78" s="201">
        <v>15.85</v>
      </c>
      <c r="AL78" s="201">
        <v>0</v>
      </c>
      <c r="AM78" s="201">
        <v>283.26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17.53</v>
      </c>
      <c r="E79" s="201">
        <v>0</v>
      </c>
      <c r="F79" s="201">
        <v>0</v>
      </c>
      <c r="G79" s="201">
        <v>29.81</v>
      </c>
      <c r="H79" s="201">
        <v>0</v>
      </c>
      <c r="I79" s="201">
        <v>0</v>
      </c>
      <c r="J79" s="201">
        <v>29.84</v>
      </c>
      <c r="K79" s="201">
        <v>18.760000000000002</v>
      </c>
      <c r="L79" s="201">
        <v>0.35</v>
      </c>
      <c r="M79" s="201">
        <v>1.97</v>
      </c>
      <c r="N79" s="201">
        <v>1.92</v>
      </c>
      <c r="O79" s="201">
        <v>2.71</v>
      </c>
      <c r="P79" s="201">
        <v>0.86</v>
      </c>
      <c r="Q79" s="201">
        <v>0.34</v>
      </c>
      <c r="R79" s="201">
        <v>0.68</v>
      </c>
      <c r="S79" s="201">
        <v>0.42</v>
      </c>
      <c r="T79" s="201">
        <v>0</v>
      </c>
      <c r="U79" s="201">
        <v>1.88</v>
      </c>
      <c r="V79" s="201">
        <v>0.23</v>
      </c>
      <c r="W79" s="201">
        <v>0.52</v>
      </c>
      <c r="X79" s="201">
        <v>2.4</v>
      </c>
      <c r="Y79" s="201">
        <v>0</v>
      </c>
      <c r="Z79" s="201">
        <v>4.51</v>
      </c>
      <c r="AA79" s="201">
        <v>1.41</v>
      </c>
      <c r="AB79" s="201">
        <v>0</v>
      </c>
      <c r="AC79" s="201">
        <v>21.19</v>
      </c>
      <c r="AD79" s="201">
        <v>0</v>
      </c>
      <c r="AE79" s="201">
        <v>0</v>
      </c>
      <c r="AF79" s="201">
        <v>0</v>
      </c>
      <c r="AG79" s="201">
        <v>39.49</v>
      </c>
      <c r="AH79" s="201">
        <v>0</v>
      </c>
      <c r="AI79" s="201">
        <v>0</v>
      </c>
      <c r="AJ79" s="201">
        <v>0</v>
      </c>
      <c r="AK79" s="201">
        <v>17.61</v>
      </c>
      <c r="AL79" s="201">
        <v>0</v>
      </c>
      <c r="AM79" s="201">
        <v>283.26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17.53</v>
      </c>
      <c r="E80" s="201">
        <v>0</v>
      </c>
      <c r="F80" s="201">
        <v>0</v>
      </c>
      <c r="G80" s="201">
        <v>29.81</v>
      </c>
      <c r="H80" s="201">
        <v>0</v>
      </c>
      <c r="I80" s="201">
        <v>0</v>
      </c>
      <c r="J80" s="201">
        <v>29.84</v>
      </c>
      <c r="K80" s="201">
        <v>18.760000000000002</v>
      </c>
      <c r="L80" s="201">
        <v>0.35</v>
      </c>
      <c r="M80" s="201">
        <v>1.97</v>
      </c>
      <c r="N80" s="201">
        <v>1.92</v>
      </c>
      <c r="O80" s="201">
        <v>2.71</v>
      </c>
      <c r="P80" s="201">
        <v>0.86</v>
      </c>
      <c r="Q80" s="201">
        <v>0.34</v>
      </c>
      <c r="R80" s="201">
        <v>0.68</v>
      </c>
      <c r="S80" s="201">
        <v>0.42</v>
      </c>
      <c r="T80" s="201">
        <v>0</v>
      </c>
      <c r="U80" s="201">
        <v>1.88</v>
      </c>
      <c r="V80" s="201">
        <v>0.23</v>
      </c>
      <c r="W80" s="201">
        <v>0.52</v>
      </c>
      <c r="X80" s="201">
        <v>2.4</v>
      </c>
      <c r="Y80" s="201">
        <v>0</v>
      </c>
      <c r="Z80" s="201">
        <v>4.51</v>
      </c>
      <c r="AA80" s="201">
        <v>1.41</v>
      </c>
      <c r="AB80" s="201">
        <v>0</v>
      </c>
      <c r="AC80" s="201">
        <v>21.19</v>
      </c>
      <c r="AD80" s="201">
        <v>0</v>
      </c>
      <c r="AE80" s="201">
        <v>0</v>
      </c>
      <c r="AF80" s="201">
        <v>0</v>
      </c>
      <c r="AG80" s="201">
        <v>41.17</v>
      </c>
      <c r="AH80" s="201">
        <v>0</v>
      </c>
      <c r="AI80" s="201">
        <v>0</v>
      </c>
      <c r="AJ80" s="201">
        <v>0</v>
      </c>
      <c r="AK80" s="201">
        <v>17.61</v>
      </c>
      <c r="AL80" s="201">
        <v>0</v>
      </c>
      <c r="AM80" s="201">
        <v>283.26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17.53</v>
      </c>
      <c r="E81" s="201">
        <v>0</v>
      </c>
      <c r="F81" s="201">
        <v>0</v>
      </c>
      <c r="G81" s="201">
        <v>29.81</v>
      </c>
      <c r="H81" s="201">
        <v>0</v>
      </c>
      <c r="I81" s="201">
        <v>0</v>
      </c>
      <c r="J81" s="201">
        <v>29.84</v>
      </c>
      <c r="K81" s="201">
        <v>18.760000000000002</v>
      </c>
      <c r="L81" s="201">
        <v>0.35</v>
      </c>
      <c r="M81" s="201">
        <v>1.97</v>
      </c>
      <c r="N81" s="201">
        <v>1.92</v>
      </c>
      <c r="O81" s="201">
        <v>2.71</v>
      </c>
      <c r="P81" s="201">
        <v>0.86</v>
      </c>
      <c r="Q81" s="201">
        <v>0.34</v>
      </c>
      <c r="R81" s="201">
        <v>0.68</v>
      </c>
      <c r="S81" s="201">
        <v>0.42</v>
      </c>
      <c r="T81" s="201">
        <v>0</v>
      </c>
      <c r="U81" s="201">
        <v>1.88</v>
      </c>
      <c r="V81" s="201">
        <v>0.23</v>
      </c>
      <c r="W81" s="201">
        <v>0.52</v>
      </c>
      <c r="X81" s="201">
        <v>2.4</v>
      </c>
      <c r="Y81" s="201">
        <v>0</v>
      </c>
      <c r="Z81" s="201">
        <v>4.51</v>
      </c>
      <c r="AA81" s="201">
        <v>1.41</v>
      </c>
      <c r="AB81" s="201">
        <v>0</v>
      </c>
      <c r="AC81" s="201">
        <v>20.37</v>
      </c>
      <c r="AD81" s="201">
        <v>0</v>
      </c>
      <c r="AE81" s="201">
        <v>0</v>
      </c>
      <c r="AF81" s="201">
        <v>0</v>
      </c>
      <c r="AG81" s="201">
        <v>41.17</v>
      </c>
      <c r="AH81" s="201">
        <v>0</v>
      </c>
      <c r="AI81" s="201">
        <v>0</v>
      </c>
      <c r="AJ81" s="201">
        <v>0</v>
      </c>
      <c r="AK81" s="201">
        <v>-56.7</v>
      </c>
      <c r="AL81" s="201">
        <v>0</v>
      </c>
      <c r="AM81" s="201">
        <v>283.26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17.53</v>
      </c>
      <c r="E82" s="201">
        <v>0</v>
      </c>
      <c r="F82" s="201">
        <v>0</v>
      </c>
      <c r="G82" s="201">
        <v>29.81</v>
      </c>
      <c r="H82" s="201">
        <v>0</v>
      </c>
      <c r="I82" s="201">
        <v>0</v>
      </c>
      <c r="J82" s="201">
        <v>29.84</v>
      </c>
      <c r="K82" s="201">
        <v>18.760000000000002</v>
      </c>
      <c r="L82" s="201">
        <v>0.35</v>
      </c>
      <c r="M82" s="201">
        <v>1.97</v>
      </c>
      <c r="N82" s="201">
        <v>1.92</v>
      </c>
      <c r="O82" s="201">
        <v>2.71</v>
      </c>
      <c r="P82" s="201">
        <v>0.86</v>
      </c>
      <c r="Q82" s="201">
        <v>0.34</v>
      </c>
      <c r="R82" s="201">
        <v>0.68</v>
      </c>
      <c r="S82" s="201">
        <v>0.42</v>
      </c>
      <c r="T82" s="201">
        <v>0</v>
      </c>
      <c r="U82" s="201">
        <v>1.88</v>
      </c>
      <c r="V82" s="201">
        <v>0.23</v>
      </c>
      <c r="W82" s="201">
        <v>0.52</v>
      </c>
      <c r="X82" s="201">
        <v>2.4</v>
      </c>
      <c r="Y82" s="201">
        <v>0</v>
      </c>
      <c r="Z82" s="201">
        <v>4.51</v>
      </c>
      <c r="AA82" s="201">
        <v>1.41</v>
      </c>
      <c r="AB82" s="201">
        <v>0</v>
      </c>
      <c r="AC82" s="201">
        <v>19.79</v>
      </c>
      <c r="AD82" s="201">
        <v>0</v>
      </c>
      <c r="AE82" s="201">
        <v>0</v>
      </c>
      <c r="AF82" s="201">
        <v>0</v>
      </c>
      <c r="AG82" s="201">
        <v>41.17</v>
      </c>
      <c r="AH82" s="201">
        <v>0</v>
      </c>
      <c r="AI82" s="201">
        <v>0</v>
      </c>
      <c r="AJ82" s="201">
        <v>0</v>
      </c>
      <c r="AK82" s="201">
        <v>-56.7</v>
      </c>
      <c r="AL82" s="201">
        <v>0</v>
      </c>
      <c r="AM82" s="201">
        <v>283.26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17.760000000000002</v>
      </c>
      <c r="E83" s="201">
        <v>0</v>
      </c>
      <c r="F83" s="201">
        <v>0</v>
      </c>
      <c r="G83" s="201">
        <v>29.81</v>
      </c>
      <c r="H83" s="201">
        <v>0</v>
      </c>
      <c r="I83" s="201">
        <v>0</v>
      </c>
      <c r="J83" s="201">
        <v>29.84</v>
      </c>
      <c r="K83" s="201">
        <v>18.760000000000002</v>
      </c>
      <c r="L83" s="201">
        <v>0.35</v>
      </c>
      <c r="M83" s="201">
        <v>1.97</v>
      </c>
      <c r="N83" s="201">
        <v>1.92</v>
      </c>
      <c r="O83" s="201">
        <v>2.71</v>
      </c>
      <c r="P83" s="201">
        <v>0.86</v>
      </c>
      <c r="Q83" s="201">
        <v>0.33</v>
      </c>
      <c r="R83" s="201">
        <v>1.76</v>
      </c>
      <c r="S83" s="201">
        <v>0.54</v>
      </c>
      <c r="T83" s="201">
        <v>0</v>
      </c>
      <c r="U83" s="201">
        <v>1.88</v>
      </c>
      <c r="V83" s="201">
        <v>0.23</v>
      </c>
      <c r="W83" s="201">
        <v>0.52</v>
      </c>
      <c r="X83" s="201">
        <v>2.4</v>
      </c>
      <c r="Y83" s="201">
        <v>0</v>
      </c>
      <c r="Z83" s="201">
        <v>4.51</v>
      </c>
      <c r="AA83" s="201">
        <v>1.46</v>
      </c>
      <c r="AB83" s="201">
        <v>0</v>
      </c>
      <c r="AC83" s="201">
        <v>19.79</v>
      </c>
      <c r="AD83" s="201">
        <v>0</v>
      </c>
      <c r="AE83" s="201">
        <v>0</v>
      </c>
      <c r="AF83" s="201">
        <v>0</v>
      </c>
      <c r="AG83" s="201">
        <v>42.04</v>
      </c>
      <c r="AH83" s="201">
        <v>0</v>
      </c>
      <c r="AI83" s="201">
        <v>0</v>
      </c>
      <c r="AJ83" s="201">
        <v>0</v>
      </c>
      <c r="AK83" s="201">
        <v>-56.7</v>
      </c>
      <c r="AL83" s="201">
        <v>0</v>
      </c>
      <c r="AM83" s="201">
        <v>283.26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17.760000000000002</v>
      </c>
      <c r="E84" s="201">
        <v>0</v>
      </c>
      <c r="F84" s="201">
        <v>0</v>
      </c>
      <c r="G84" s="201">
        <v>29.81</v>
      </c>
      <c r="H84" s="201">
        <v>0</v>
      </c>
      <c r="I84" s="201">
        <v>0</v>
      </c>
      <c r="J84" s="201">
        <v>29.84</v>
      </c>
      <c r="K84" s="201">
        <v>18.760000000000002</v>
      </c>
      <c r="L84" s="201">
        <v>0.35</v>
      </c>
      <c r="M84" s="201">
        <v>1.97</v>
      </c>
      <c r="N84" s="201">
        <v>1.92</v>
      </c>
      <c r="O84" s="201">
        <v>2.71</v>
      </c>
      <c r="P84" s="201">
        <v>0.86</v>
      </c>
      <c r="Q84" s="201">
        <v>0.33</v>
      </c>
      <c r="R84" s="201">
        <v>0.68</v>
      </c>
      <c r="S84" s="201">
        <v>0.43</v>
      </c>
      <c r="T84" s="201">
        <v>0</v>
      </c>
      <c r="U84" s="201">
        <v>1.88</v>
      </c>
      <c r="V84" s="201">
        <v>0.23</v>
      </c>
      <c r="W84" s="201">
        <v>0.52</v>
      </c>
      <c r="X84" s="201">
        <v>2.4</v>
      </c>
      <c r="Y84" s="201">
        <v>0</v>
      </c>
      <c r="Z84" s="201">
        <v>4.51</v>
      </c>
      <c r="AA84" s="201">
        <v>1.46</v>
      </c>
      <c r="AB84" s="201">
        <v>0</v>
      </c>
      <c r="AC84" s="201">
        <v>19.79</v>
      </c>
      <c r="AD84" s="201">
        <v>0</v>
      </c>
      <c r="AE84" s="201">
        <v>0</v>
      </c>
      <c r="AF84" s="201">
        <v>0</v>
      </c>
      <c r="AG84" s="201">
        <v>42.04</v>
      </c>
      <c r="AH84" s="201">
        <v>0</v>
      </c>
      <c r="AI84" s="201">
        <v>0</v>
      </c>
      <c r="AJ84" s="201">
        <v>0</v>
      </c>
      <c r="AK84" s="201">
        <v>-56.7</v>
      </c>
      <c r="AL84" s="201">
        <v>0</v>
      </c>
      <c r="AM84" s="201">
        <v>283.26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17.760000000000002</v>
      </c>
      <c r="E85" s="201">
        <v>0</v>
      </c>
      <c r="F85" s="201">
        <v>0</v>
      </c>
      <c r="G85" s="201">
        <v>29.81</v>
      </c>
      <c r="H85" s="201">
        <v>0</v>
      </c>
      <c r="I85" s="201">
        <v>0</v>
      </c>
      <c r="J85" s="201">
        <v>29.84</v>
      </c>
      <c r="K85" s="201">
        <v>18.760000000000002</v>
      </c>
      <c r="L85" s="201">
        <v>0.35</v>
      </c>
      <c r="M85" s="201">
        <v>1.97</v>
      </c>
      <c r="N85" s="201">
        <v>1.92</v>
      </c>
      <c r="O85" s="201">
        <v>2.71</v>
      </c>
      <c r="P85" s="201">
        <v>1.1299999999999999</v>
      </c>
      <c r="Q85" s="201">
        <v>0.33</v>
      </c>
      <c r="R85" s="201">
        <v>0.68</v>
      </c>
      <c r="S85" s="201">
        <v>0.43</v>
      </c>
      <c r="T85" s="201">
        <v>0</v>
      </c>
      <c r="U85" s="201">
        <v>1.88</v>
      </c>
      <c r="V85" s="201">
        <v>0.23</v>
      </c>
      <c r="W85" s="201">
        <v>0.52</v>
      </c>
      <c r="X85" s="201">
        <v>2.4</v>
      </c>
      <c r="Y85" s="201">
        <v>0</v>
      </c>
      <c r="Z85" s="201">
        <v>4.51</v>
      </c>
      <c r="AA85" s="201">
        <v>1.46</v>
      </c>
      <c r="AB85" s="201">
        <v>0</v>
      </c>
      <c r="AC85" s="201">
        <v>19.79</v>
      </c>
      <c r="AD85" s="201">
        <v>0</v>
      </c>
      <c r="AE85" s="201">
        <v>0</v>
      </c>
      <c r="AF85" s="201">
        <v>0</v>
      </c>
      <c r="AG85" s="201">
        <v>42.04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283.26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17.760000000000002</v>
      </c>
      <c r="E86" s="201">
        <v>0</v>
      </c>
      <c r="F86" s="201">
        <v>0</v>
      </c>
      <c r="G86" s="201">
        <v>29.81</v>
      </c>
      <c r="H86" s="201">
        <v>0</v>
      </c>
      <c r="I86" s="201">
        <v>0</v>
      </c>
      <c r="J86" s="201">
        <v>29.84</v>
      </c>
      <c r="K86" s="201">
        <v>18.760000000000002</v>
      </c>
      <c r="L86" s="201">
        <v>0.35</v>
      </c>
      <c r="M86" s="201">
        <v>1.97</v>
      </c>
      <c r="N86" s="201">
        <v>1.92</v>
      </c>
      <c r="O86" s="201">
        <v>2.71</v>
      </c>
      <c r="P86" s="201">
        <v>1.1299999999999999</v>
      </c>
      <c r="Q86" s="201">
        <v>0.33</v>
      </c>
      <c r="R86" s="201">
        <v>0.68</v>
      </c>
      <c r="S86" s="201">
        <v>0.43</v>
      </c>
      <c r="T86" s="201">
        <v>0</v>
      </c>
      <c r="U86" s="201">
        <v>1.88</v>
      </c>
      <c r="V86" s="201">
        <v>0.23</v>
      </c>
      <c r="W86" s="201">
        <v>0.52</v>
      </c>
      <c r="X86" s="201">
        <v>2.4</v>
      </c>
      <c r="Y86" s="201">
        <v>0</v>
      </c>
      <c r="Z86" s="201">
        <v>4.51</v>
      </c>
      <c r="AA86" s="201">
        <v>1.46</v>
      </c>
      <c r="AB86" s="201">
        <v>0</v>
      </c>
      <c r="AC86" s="201">
        <v>19.79</v>
      </c>
      <c r="AD86" s="201">
        <v>0</v>
      </c>
      <c r="AE86" s="201">
        <v>0</v>
      </c>
      <c r="AF86" s="201">
        <v>0</v>
      </c>
      <c r="AG86" s="201">
        <v>42.04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283.26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17.760000000000002</v>
      </c>
      <c r="E87" s="201">
        <v>0</v>
      </c>
      <c r="F87" s="201">
        <v>0</v>
      </c>
      <c r="G87" s="201">
        <v>29.81</v>
      </c>
      <c r="H87" s="201">
        <v>0</v>
      </c>
      <c r="I87" s="201">
        <v>0</v>
      </c>
      <c r="J87" s="201">
        <v>29.84</v>
      </c>
      <c r="K87" s="201">
        <v>20.38</v>
      </c>
      <c r="L87" s="201">
        <v>0.35</v>
      </c>
      <c r="M87" s="201">
        <v>1.97</v>
      </c>
      <c r="N87" s="201">
        <v>1.92</v>
      </c>
      <c r="O87" s="201">
        <v>2.71</v>
      </c>
      <c r="P87" s="201">
        <v>1.1299999999999999</v>
      </c>
      <c r="Q87" s="201">
        <v>0.33</v>
      </c>
      <c r="R87" s="201">
        <v>0.67</v>
      </c>
      <c r="S87" s="201">
        <v>0.43</v>
      </c>
      <c r="T87" s="201">
        <v>0</v>
      </c>
      <c r="U87" s="201">
        <v>1.88</v>
      </c>
      <c r="V87" s="201">
        <v>0.23</v>
      </c>
      <c r="W87" s="201">
        <v>0.52</v>
      </c>
      <c r="X87" s="201">
        <v>2.4</v>
      </c>
      <c r="Y87" s="201">
        <v>0</v>
      </c>
      <c r="Z87" s="201">
        <v>4.51</v>
      </c>
      <c r="AA87" s="201">
        <v>1.46</v>
      </c>
      <c r="AB87" s="201">
        <v>0</v>
      </c>
      <c r="AC87" s="201">
        <v>19.79</v>
      </c>
      <c r="AD87" s="201">
        <v>0</v>
      </c>
      <c r="AE87" s="201">
        <v>0</v>
      </c>
      <c r="AF87" s="201">
        <v>0</v>
      </c>
      <c r="AG87" s="201">
        <v>42.04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283.26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17.760000000000002</v>
      </c>
      <c r="E88" s="201">
        <v>0</v>
      </c>
      <c r="F88" s="201">
        <v>0</v>
      </c>
      <c r="G88" s="201">
        <v>29.81</v>
      </c>
      <c r="H88" s="201">
        <v>0</v>
      </c>
      <c r="I88" s="201">
        <v>0</v>
      </c>
      <c r="J88" s="201">
        <v>29.84</v>
      </c>
      <c r="K88" s="201">
        <v>18.739999999999998</v>
      </c>
      <c r="L88" s="201">
        <v>0.35</v>
      </c>
      <c r="M88" s="201">
        <v>1.97</v>
      </c>
      <c r="N88" s="201">
        <v>1.92</v>
      </c>
      <c r="O88" s="201">
        <v>2.71</v>
      </c>
      <c r="P88" s="201">
        <v>1.1299999999999999</v>
      </c>
      <c r="Q88" s="201">
        <v>0.33</v>
      </c>
      <c r="R88" s="201">
        <v>0.67</v>
      </c>
      <c r="S88" s="201">
        <v>0.43</v>
      </c>
      <c r="T88" s="201">
        <v>0</v>
      </c>
      <c r="U88" s="201">
        <v>1.88</v>
      </c>
      <c r="V88" s="201">
        <v>0.23</v>
      </c>
      <c r="W88" s="201">
        <v>0.52</v>
      </c>
      <c r="X88" s="201">
        <v>2.4</v>
      </c>
      <c r="Y88" s="201">
        <v>0</v>
      </c>
      <c r="Z88" s="201">
        <v>4.51</v>
      </c>
      <c r="AA88" s="201">
        <v>1.46</v>
      </c>
      <c r="AB88" s="201">
        <v>0</v>
      </c>
      <c r="AC88" s="201">
        <v>19.79</v>
      </c>
      <c r="AD88" s="201">
        <v>0</v>
      </c>
      <c r="AE88" s="201">
        <v>0</v>
      </c>
      <c r="AF88" s="201">
        <v>0</v>
      </c>
      <c r="AG88" s="201">
        <v>42.04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283.26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17.760000000000002</v>
      </c>
      <c r="E89" s="201">
        <v>0</v>
      </c>
      <c r="F89" s="201">
        <v>0</v>
      </c>
      <c r="G89" s="201">
        <v>29.81</v>
      </c>
      <c r="H89" s="201">
        <v>0</v>
      </c>
      <c r="I89" s="201">
        <v>0</v>
      </c>
      <c r="J89" s="201">
        <v>29.84</v>
      </c>
      <c r="K89" s="201">
        <v>18.739999999999998</v>
      </c>
      <c r="L89" s="201">
        <v>0.35</v>
      </c>
      <c r="M89" s="201">
        <v>1.97</v>
      </c>
      <c r="N89" s="201">
        <v>1.92</v>
      </c>
      <c r="O89" s="201">
        <v>2.71</v>
      </c>
      <c r="P89" s="201">
        <v>0.89</v>
      </c>
      <c r="Q89" s="201">
        <v>0.33</v>
      </c>
      <c r="R89" s="201">
        <v>0.67</v>
      </c>
      <c r="S89" s="201">
        <v>0.43</v>
      </c>
      <c r="T89" s="201">
        <v>0</v>
      </c>
      <c r="U89" s="201">
        <v>1.88</v>
      </c>
      <c r="V89" s="201">
        <v>0.23</v>
      </c>
      <c r="W89" s="201">
        <v>0.52</v>
      </c>
      <c r="X89" s="201">
        <v>2.4</v>
      </c>
      <c r="Y89" s="201">
        <v>0</v>
      </c>
      <c r="Z89" s="201">
        <v>4.51</v>
      </c>
      <c r="AA89" s="201">
        <v>1.46</v>
      </c>
      <c r="AB89" s="201">
        <v>0</v>
      </c>
      <c r="AC89" s="201">
        <v>19.79</v>
      </c>
      <c r="AD89" s="201">
        <v>0</v>
      </c>
      <c r="AE89" s="201">
        <v>0</v>
      </c>
      <c r="AF89" s="201">
        <v>0</v>
      </c>
      <c r="AG89" s="201">
        <v>42.04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283.26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17.760000000000002</v>
      </c>
      <c r="E90" s="201">
        <v>0</v>
      </c>
      <c r="F90" s="201">
        <v>0</v>
      </c>
      <c r="G90" s="201">
        <v>29.81</v>
      </c>
      <c r="H90" s="201">
        <v>0</v>
      </c>
      <c r="I90" s="201">
        <v>0</v>
      </c>
      <c r="J90" s="201">
        <v>29.84</v>
      </c>
      <c r="K90" s="201">
        <v>18.739999999999998</v>
      </c>
      <c r="L90" s="201">
        <v>0.35</v>
      </c>
      <c r="M90" s="201">
        <v>1.97</v>
      </c>
      <c r="N90" s="201">
        <v>1.92</v>
      </c>
      <c r="O90" s="201">
        <v>2.71</v>
      </c>
      <c r="P90" s="201">
        <v>0.89</v>
      </c>
      <c r="Q90" s="201">
        <v>0.33</v>
      </c>
      <c r="R90" s="201">
        <v>0.67</v>
      </c>
      <c r="S90" s="201">
        <v>0.43</v>
      </c>
      <c r="T90" s="201">
        <v>0</v>
      </c>
      <c r="U90" s="201">
        <v>1.88</v>
      </c>
      <c r="V90" s="201">
        <v>0.23</v>
      </c>
      <c r="W90" s="201">
        <v>0.52</v>
      </c>
      <c r="X90" s="201">
        <v>2.4</v>
      </c>
      <c r="Y90" s="201">
        <v>0</v>
      </c>
      <c r="Z90" s="201">
        <v>4.51</v>
      </c>
      <c r="AA90" s="201">
        <v>1.46</v>
      </c>
      <c r="AB90" s="201">
        <v>0</v>
      </c>
      <c r="AC90" s="201">
        <v>20.37</v>
      </c>
      <c r="AD90" s="201">
        <v>0</v>
      </c>
      <c r="AE90" s="201">
        <v>0</v>
      </c>
      <c r="AF90" s="201">
        <v>0</v>
      </c>
      <c r="AG90" s="201">
        <v>42.04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283.26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18.22</v>
      </c>
      <c r="E91" s="201">
        <v>0</v>
      </c>
      <c r="F91" s="201">
        <v>0</v>
      </c>
      <c r="G91" s="201">
        <v>29.96</v>
      </c>
      <c r="H91" s="201">
        <v>0</v>
      </c>
      <c r="I91" s="201">
        <v>0</v>
      </c>
      <c r="J91" s="201">
        <v>29.84</v>
      </c>
      <c r="K91" s="201">
        <v>18.760000000000002</v>
      </c>
      <c r="L91" s="201">
        <v>0.35</v>
      </c>
      <c r="M91" s="201">
        <v>1.97</v>
      </c>
      <c r="N91" s="201">
        <v>1.92</v>
      </c>
      <c r="O91" s="201">
        <v>2.71</v>
      </c>
      <c r="P91" s="201">
        <v>0.89</v>
      </c>
      <c r="Q91" s="201">
        <v>0.33</v>
      </c>
      <c r="R91" s="201">
        <v>0.67</v>
      </c>
      <c r="S91" s="201">
        <v>0.43</v>
      </c>
      <c r="T91" s="201">
        <v>0</v>
      </c>
      <c r="U91" s="201">
        <v>1.88</v>
      </c>
      <c r="V91" s="201">
        <v>0.23</v>
      </c>
      <c r="W91" s="201">
        <v>0.52</v>
      </c>
      <c r="X91" s="201">
        <v>2.4</v>
      </c>
      <c r="Y91" s="201">
        <v>0</v>
      </c>
      <c r="Z91" s="201">
        <v>4.51</v>
      </c>
      <c r="AA91" s="201">
        <v>1.46</v>
      </c>
      <c r="AB91" s="201">
        <v>0</v>
      </c>
      <c r="AC91" s="201">
        <v>20.37</v>
      </c>
      <c r="AD91" s="201">
        <v>0</v>
      </c>
      <c r="AE91" s="201">
        <v>0</v>
      </c>
      <c r="AF91" s="201">
        <v>0</v>
      </c>
      <c r="AG91" s="201">
        <v>42.04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283.26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18.22</v>
      </c>
      <c r="E92" s="201">
        <v>0</v>
      </c>
      <c r="F92" s="201">
        <v>0</v>
      </c>
      <c r="G92" s="201">
        <v>29.96</v>
      </c>
      <c r="H92" s="201">
        <v>0</v>
      </c>
      <c r="I92" s="201">
        <v>0</v>
      </c>
      <c r="J92" s="201">
        <v>29.84</v>
      </c>
      <c r="K92" s="201">
        <v>18.760000000000002</v>
      </c>
      <c r="L92" s="201">
        <v>0.35</v>
      </c>
      <c r="M92" s="201">
        <v>1.97</v>
      </c>
      <c r="N92" s="201">
        <v>1.92</v>
      </c>
      <c r="O92" s="201">
        <v>2.71</v>
      </c>
      <c r="P92" s="201">
        <v>0.89</v>
      </c>
      <c r="Q92" s="201">
        <v>0.33</v>
      </c>
      <c r="R92" s="201">
        <v>0.67</v>
      </c>
      <c r="S92" s="201">
        <v>0.43</v>
      </c>
      <c r="T92" s="201">
        <v>0</v>
      </c>
      <c r="U92" s="201">
        <v>1.88</v>
      </c>
      <c r="V92" s="201">
        <v>0.23</v>
      </c>
      <c r="W92" s="201">
        <v>0.52</v>
      </c>
      <c r="X92" s="201">
        <v>2.4</v>
      </c>
      <c r="Y92" s="201">
        <v>0</v>
      </c>
      <c r="Z92" s="201">
        <v>4.51</v>
      </c>
      <c r="AA92" s="201">
        <v>1.46</v>
      </c>
      <c r="AB92" s="201">
        <v>0</v>
      </c>
      <c r="AC92" s="201">
        <v>20.37</v>
      </c>
      <c r="AD92" s="201">
        <v>0</v>
      </c>
      <c r="AE92" s="201">
        <v>0</v>
      </c>
      <c r="AF92" s="201">
        <v>0</v>
      </c>
      <c r="AG92" s="201">
        <v>42.04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283.26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18.22</v>
      </c>
      <c r="E93" s="201">
        <v>0</v>
      </c>
      <c r="F93" s="201">
        <v>0</v>
      </c>
      <c r="G93" s="201">
        <v>29.96</v>
      </c>
      <c r="H93" s="201">
        <v>0</v>
      </c>
      <c r="I93" s="201">
        <v>0</v>
      </c>
      <c r="J93" s="201">
        <v>29.84</v>
      </c>
      <c r="K93" s="201">
        <v>17.420000000000002</v>
      </c>
      <c r="L93" s="201">
        <v>0.35</v>
      </c>
      <c r="M93" s="201">
        <v>1.97</v>
      </c>
      <c r="N93" s="201">
        <v>1.92</v>
      </c>
      <c r="O93" s="201">
        <v>2.71</v>
      </c>
      <c r="P93" s="201">
        <v>0.89</v>
      </c>
      <c r="Q93" s="201">
        <v>0.33</v>
      </c>
      <c r="R93" s="201">
        <v>0.69</v>
      </c>
      <c r="S93" s="201">
        <v>0.42</v>
      </c>
      <c r="T93" s="201">
        <v>0</v>
      </c>
      <c r="U93" s="201">
        <v>1.88</v>
      </c>
      <c r="V93" s="201">
        <v>0.23</v>
      </c>
      <c r="W93" s="201">
        <v>0.52</v>
      </c>
      <c r="X93" s="201">
        <v>2.4</v>
      </c>
      <c r="Y93" s="201">
        <v>0</v>
      </c>
      <c r="Z93" s="201">
        <v>4.51</v>
      </c>
      <c r="AA93" s="201">
        <v>1.46</v>
      </c>
      <c r="AB93" s="201">
        <v>0</v>
      </c>
      <c r="AC93" s="201">
        <v>20.37</v>
      </c>
      <c r="AD93" s="201">
        <v>0</v>
      </c>
      <c r="AE93" s="201">
        <v>0</v>
      </c>
      <c r="AF93" s="201">
        <v>0</v>
      </c>
      <c r="AG93" s="201">
        <v>42.04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283.26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18.22</v>
      </c>
      <c r="E94" s="201">
        <v>0</v>
      </c>
      <c r="F94" s="201">
        <v>0</v>
      </c>
      <c r="G94" s="201">
        <v>29.96</v>
      </c>
      <c r="H94" s="201">
        <v>0</v>
      </c>
      <c r="I94" s="201">
        <v>0</v>
      </c>
      <c r="J94" s="201">
        <v>29.84</v>
      </c>
      <c r="K94" s="201">
        <v>18.760000000000002</v>
      </c>
      <c r="L94" s="201">
        <v>0.35</v>
      </c>
      <c r="M94" s="201">
        <v>1.97</v>
      </c>
      <c r="N94" s="201">
        <v>1.92</v>
      </c>
      <c r="O94" s="201">
        <v>2.71</v>
      </c>
      <c r="P94" s="201">
        <v>0.89</v>
      </c>
      <c r="Q94" s="201">
        <v>0.33</v>
      </c>
      <c r="R94" s="201">
        <v>0.67</v>
      </c>
      <c r="S94" s="201">
        <v>0.42</v>
      </c>
      <c r="T94" s="201">
        <v>0</v>
      </c>
      <c r="U94" s="201">
        <v>1.88</v>
      </c>
      <c r="V94" s="201">
        <v>0.23</v>
      </c>
      <c r="W94" s="201">
        <v>0.52</v>
      </c>
      <c r="X94" s="201">
        <v>2.4</v>
      </c>
      <c r="Y94" s="201">
        <v>0</v>
      </c>
      <c r="Z94" s="201">
        <v>4.51</v>
      </c>
      <c r="AA94" s="201">
        <v>1.46</v>
      </c>
      <c r="AB94" s="201">
        <v>0</v>
      </c>
      <c r="AC94" s="201">
        <v>20.37</v>
      </c>
      <c r="AD94" s="201">
        <v>0</v>
      </c>
      <c r="AE94" s="201">
        <v>0</v>
      </c>
      <c r="AF94" s="201">
        <v>0</v>
      </c>
      <c r="AG94" s="201">
        <v>42.04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283.26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18.45</v>
      </c>
      <c r="E95" s="201">
        <v>0</v>
      </c>
      <c r="F95" s="201">
        <v>0</v>
      </c>
      <c r="G95" s="201">
        <v>29.96</v>
      </c>
      <c r="H95" s="201">
        <v>0</v>
      </c>
      <c r="I95" s="201">
        <v>0</v>
      </c>
      <c r="J95" s="201">
        <v>29.84</v>
      </c>
      <c r="K95" s="201">
        <v>18.760000000000002</v>
      </c>
      <c r="L95" s="201">
        <v>0.35</v>
      </c>
      <c r="M95" s="201">
        <v>1.97</v>
      </c>
      <c r="N95" s="201">
        <v>1.92</v>
      </c>
      <c r="O95" s="201">
        <v>2.71</v>
      </c>
      <c r="P95" s="201">
        <v>0.89</v>
      </c>
      <c r="Q95" s="201">
        <v>0.33</v>
      </c>
      <c r="R95" s="201">
        <v>0.68</v>
      </c>
      <c r="S95" s="201">
        <v>0.43</v>
      </c>
      <c r="T95" s="201">
        <v>0</v>
      </c>
      <c r="U95" s="201">
        <v>0.59</v>
      </c>
      <c r="V95" s="201">
        <v>0.23</v>
      </c>
      <c r="W95" s="201">
        <v>0.52</v>
      </c>
      <c r="X95" s="201">
        <v>2.2599999999999998</v>
      </c>
      <c r="Y95" s="201">
        <v>0</v>
      </c>
      <c r="Z95" s="201">
        <v>4.51</v>
      </c>
      <c r="AA95" s="201">
        <v>3.29</v>
      </c>
      <c r="AB95" s="201">
        <v>0</v>
      </c>
      <c r="AC95" s="201">
        <v>20.37</v>
      </c>
      <c r="AD95" s="201">
        <v>0</v>
      </c>
      <c r="AE95" s="201">
        <v>0</v>
      </c>
      <c r="AF95" s="201">
        <v>0</v>
      </c>
      <c r="AG95" s="201">
        <v>42.04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283.26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18.45</v>
      </c>
      <c r="E96" s="201">
        <v>0</v>
      </c>
      <c r="F96" s="201">
        <v>0</v>
      </c>
      <c r="G96" s="201">
        <v>29.96</v>
      </c>
      <c r="H96" s="201">
        <v>0</v>
      </c>
      <c r="I96" s="201">
        <v>0</v>
      </c>
      <c r="J96" s="201">
        <v>29.84</v>
      </c>
      <c r="K96" s="201">
        <v>18.760000000000002</v>
      </c>
      <c r="L96" s="201">
        <v>0.35</v>
      </c>
      <c r="M96" s="201">
        <v>1.97</v>
      </c>
      <c r="N96" s="201">
        <v>1.92</v>
      </c>
      <c r="O96" s="201">
        <v>2.71</v>
      </c>
      <c r="P96" s="201">
        <v>0.89</v>
      </c>
      <c r="Q96" s="201">
        <v>0.33</v>
      </c>
      <c r="R96" s="201">
        <v>0.68</v>
      </c>
      <c r="S96" s="201">
        <v>0.43</v>
      </c>
      <c r="T96" s="201">
        <v>0</v>
      </c>
      <c r="U96" s="201">
        <v>0</v>
      </c>
      <c r="V96" s="201">
        <v>0.23</v>
      </c>
      <c r="W96" s="201">
        <v>0.52</v>
      </c>
      <c r="X96" s="201">
        <v>2.2599999999999998</v>
      </c>
      <c r="Y96" s="201">
        <v>0</v>
      </c>
      <c r="Z96" s="201">
        <v>4.51</v>
      </c>
      <c r="AA96" s="201">
        <v>3.29</v>
      </c>
      <c r="AB96" s="201">
        <v>0</v>
      </c>
      <c r="AC96" s="201">
        <v>20.37</v>
      </c>
      <c r="AD96" s="201">
        <v>0</v>
      </c>
      <c r="AE96" s="201">
        <v>0</v>
      </c>
      <c r="AF96" s="201">
        <v>0</v>
      </c>
      <c r="AG96" s="201">
        <v>42.04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283.26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18.45</v>
      </c>
      <c r="E97" s="201">
        <v>0</v>
      </c>
      <c r="F97" s="201">
        <v>0</v>
      </c>
      <c r="G97" s="201">
        <v>29.96</v>
      </c>
      <c r="H97" s="201">
        <v>0</v>
      </c>
      <c r="I97" s="201">
        <v>0</v>
      </c>
      <c r="J97" s="201">
        <v>29.84</v>
      </c>
      <c r="K97" s="201">
        <v>18.760000000000002</v>
      </c>
      <c r="L97" s="201">
        <v>0.35</v>
      </c>
      <c r="M97" s="201">
        <v>1.97</v>
      </c>
      <c r="N97" s="201">
        <v>1.92</v>
      </c>
      <c r="O97" s="201">
        <v>2.71</v>
      </c>
      <c r="P97" s="201">
        <v>0.89</v>
      </c>
      <c r="Q97" s="201">
        <v>0.33</v>
      </c>
      <c r="R97" s="201">
        <v>0.68</v>
      </c>
      <c r="S97" s="201">
        <v>0.43</v>
      </c>
      <c r="T97" s="201">
        <v>0</v>
      </c>
      <c r="U97" s="201">
        <v>0</v>
      </c>
      <c r="V97" s="201">
        <v>0.23</v>
      </c>
      <c r="W97" s="201">
        <v>0.52</v>
      </c>
      <c r="X97" s="201">
        <v>2.2599999999999998</v>
      </c>
      <c r="Y97" s="201">
        <v>0</v>
      </c>
      <c r="Z97" s="201">
        <v>4.51</v>
      </c>
      <c r="AA97" s="201">
        <v>1.46</v>
      </c>
      <c r="AB97" s="201">
        <v>0</v>
      </c>
      <c r="AC97" s="201">
        <v>20.37</v>
      </c>
      <c r="AD97" s="201">
        <v>0</v>
      </c>
      <c r="AE97" s="201">
        <v>0</v>
      </c>
      <c r="AF97" s="201">
        <v>0</v>
      </c>
      <c r="AG97" s="201">
        <v>42.04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283.26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18.45</v>
      </c>
      <c r="E98" s="201">
        <v>0</v>
      </c>
      <c r="F98" s="201">
        <v>0</v>
      </c>
      <c r="G98" s="201">
        <v>29.96</v>
      </c>
      <c r="H98" s="201">
        <v>0</v>
      </c>
      <c r="I98" s="201">
        <v>0</v>
      </c>
      <c r="J98" s="201">
        <v>29.84</v>
      </c>
      <c r="K98" s="201">
        <v>18.760000000000002</v>
      </c>
      <c r="L98" s="201">
        <v>0.35</v>
      </c>
      <c r="M98" s="201">
        <v>1.97</v>
      </c>
      <c r="N98" s="201">
        <v>1.92</v>
      </c>
      <c r="O98" s="201">
        <v>2.71</v>
      </c>
      <c r="P98" s="201">
        <v>0.89</v>
      </c>
      <c r="Q98" s="201">
        <v>0.33</v>
      </c>
      <c r="R98" s="201">
        <v>0.68</v>
      </c>
      <c r="S98" s="201">
        <v>0.43</v>
      </c>
      <c r="T98" s="201">
        <v>0</v>
      </c>
      <c r="U98" s="201">
        <v>0</v>
      </c>
      <c r="V98" s="201">
        <v>0.23</v>
      </c>
      <c r="W98" s="201">
        <v>0.52</v>
      </c>
      <c r="X98" s="201">
        <v>2.2599999999999998</v>
      </c>
      <c r="Y98" s="201">
        <v>0</v>
      </c>
      <c r="Z98" s="201">
        <v>4.51</v>
      </c>
      <c r="AA98" s="201">
        <v>1.46</v>
      </c>
      <c r="AB98" s="201">
        <v>0</v>
      </c>
      <c r="AC98" s="201">
        <v>20.37</v>
      </c>
      <c r="AD98" s="201">
        <v>0</v>
      </c>
      <c r="AE98" s="201">
        <v>0</v>
      </c>
      <c r="AF98" s="201">
        <v>0</v>
      </c>
      <c r="AG98" s="201">
        <v>42.04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283.26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0.4353475</v>
      </c>
      <c r="E99">
        <f t="shared" si="0"/>
        <v>0</v>
      </c>
      <c r="F99">
        <f t="shared" si="0"/>
        <v>0</v>
      </c>
      <c r="G99">
        <f t="shared" si="0"/>
        <v>0.72095999999999971</v>
      </c>
      <c r="H99">
        <f t="shared" si="0"/>
        <v>0</v>
      </c>
      <c r="I99">
        <f t="shared" si="0"/>
        <v>0</v>
      </c>
      <c r="J99">
        <f t="shared" si="0"/>
        <v>0.71616000000000046</v>
      </c>
      <c r="K99">
        <f t="shared" si="0"/>
        <v>3.5998924999999997</v>
      </c>
      <c r="L99">
        <f t="shared" si="0"/>
        <v>8.9657500000000181E-2</v>
      </c>
      <c r="M99">
        <f t="shared" si="0"/>
        <v>0.12606500000000029</v>
      </c>
      <c r="N99">
        <f t="shared" si="0"/>
        <v>9.0700000000000169E-2</v>
      </c>
      <c r="O99">
        <f t="shared" si="0"/>
        <v>0.12800999999999979</v>
      </c>
      <c r="P99">
        <f t="shared" si="0"/>
        <v>5.1237500000000054E-2</v>
      </c>
      <c r="Q99">
        <f t="shared" si="0"/>
        <v>4.4130000000000072E-2</v>
      </c>
      <c r="R99">
        <f t="shared" si="0"/>
        <v>8.9200000000000015E-2</v>
      </c>
      <c r="S99">
        <f t="shared" si="0"/>
        <v>0.11019249999999992</v>
      </c>
      <c r="T99">
        <f t="shared" si="0"/>
        <v>0</v>
      </c>
      <c r="U99">
        <f t="shared" si="0"/>
        <v>4.5217499999999952E-2</v>
      </c>
      <c r="V99">
        <f t="shared" si="0"/>
        <v>2.0387500000000051E-2</v>
      </c>
      <c r="W99">
        <f t="shared" si="0"/>
        <v>5.0062500000000086E-2</v>
      </c>
      <c r="X99">
        <f t="shared" si="0"/>
        <v>0.24399249999999989</v>
      </c>
      <c r="Y99">
        <f t="shared" si="0"/>
        <v>0</v>
      </c>
      <c r="Z99">
        <f t="shared" si="0"/>
        <v>0.55955000000000177</v>
      </c>
      <c r="AA99">
        <f t="shared" si="0"/>
        <v>0.14345249999999996</v>
      </c>
      <c r="AB99">
        <f t="shared" si="0"/>
        <v>0</v>
      </c>
      <c r="AC99">
        <f t="shared" si="0"/>
        <v>0.49195999999999995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0.93401999999999896</v>
      </c>
      <c r="AH99">
        <f t="shared" si="0"/>
        <v>5.7900000000000007E-2</v>
      </c>
      <c r="AI99">
        <f t="shared" si="0"/>
        <v>9.9024999999999998E-3</v>
      </c>
      <c r="AJ99">
        <f t="shared" si="0"/>
        <v>0</v>
      </c>
      <c r="AK99">
        <f t="shared" si="0"/>
        <v>0.2532549999999999</v>
      </c>
      <c r="AL99">
        <f t="shared" si="0"/>
        <v>0</v>
      </c>
      <c r="AM99">
        <f t="shared" si="0"/>
        <v>4.8714499999999941</v>
      </c>
      <c r="AN99">
        <f t="shared" si="0"/>
        <v>1.2451000000000012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45508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7</v>
      </c>
      <c r="C6" s="94">
        <f>'IDT-1 Calculation'!DG6</f>
        <v>-7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22</v>
      </c>
      <c r="C7" s="94">
        <f>'IDT-1 Calculation'!DG7</f>
        <v>-22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6</v>
      </c>
      <c r="C8" s="94">
        <f>'IDT-1 Calculation'!DG8</f>
        <v>-6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-27</v>
      </c>
      <c r="D63" s="94">
        <f>'IDT-1 Calculation'!DH63</f>
        <v>0</v>
      </c>
      <c r="E63" s="94">
        <f>'IDT-1 Calculation'!DI63</f>
        <v>0</v>
      </c>
      <c r="F63" s="94">
        <f>'IDT-1 Calculation'!DJ63</f>
        <v>27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-21</v>
      </c>
      <c r="D64" s="94">
        <f>'IDT-1 Calculation'!DH64</f>
        <v>0</v>
      </c>
      <c r="E64" s="94">
        <f>'IDT-1 Calculation'!DI64</f>
        <v>0</v>
      </c>
      <c r="F64" s="94">
        <f>'IDT-1 Calculation'!DJ64</f>
        <v>21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-16</v>
      </c>
      <c r="D65" s="94">
        <f>'IDT-1 Calculation'!DH65</f>
        <v>0</v>
      </c>
      <c r="E65" s="94">
        <f>'IDT-1 Calculation'!DI65</f>
        <v>0</v>
      </c>
      <c r="F65" s="94">
        <f>'IDT-1 Calculation'!DJ65</f>
        <v>16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-16</v>
      </c>
      <c r="D66" s="94">
        <f>'IDT-1 Calculation'!DH66</f>
        <v>0</v>
      </c>
      <c r="E66" s="94">
        <f>'IDT-1 Calculation'!DI66</f>
        <v>0</v>
      </c>
      <c r="F66" s="94">
        <f>'IDT-1 Calculation'!DJ66</f>
        <v>16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-11</v>
      </c>
      <c r="D67" s="94">
        <f>'IDT-1 Calculation'!DH67</f>
        <v>0</v>
      </c>
      <c r="E67" s="94">
        <f>'IDT-1 Calculation'!DI67</f>
        <v>0</v>
      </c>
      <c r="F67" s="94">
        <f>'IDT-1 Calculation'!DJ67</f>
        <v>11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-11</v>
      </c>
      <c r="D68" s="94">
        <f>'IDT-1 Calculation'!DH68</f>
        <v>0</v>
      </c>
      <c r="E68" s="94">
        <f>'IDT-1 Calculation'!DI68</f>
        <v>0</v>
      </c>
      <c r="F68" s="94">
        <f>'IDT-1 Calculation'!DJ68</f>
        <v>11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-11</v>
      </c>
      <c r="D69" s="94">
        <f>'IDT-1 Calculation'!DH69</f>
        <v>0</v>
      </c>
      <c r="E69" s="94">
        <f>'IDT-1 Calculation'!DI69</f>
        <v>0</v>
      </c>
      <c r="F69" s="94">
        <f>'IDT-1 Calculation'!DJ69</f>
        <v>11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-8</v>
      </c>
      <c r="D70" s="94">
        <f>'IDT-1 Calculation'!DH70</f>
        <v>0</v>
      </c>
      <c r="E70" s="94">
        <f>'IDT-1 Calculation'!DI70</f>
        <v>0</v>
      </c>
      <c r="F70" s="94">
        <f>'IDT-1 Calculation'!DJ70</f>
        <v>8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-3</v>
      </c>
      <c r="D71" s="94">
        <f>'IDT-1 Calculation'!DH71</f>
        <v>0</v>
      </c>
      <c r="E71" s="94">
        <f>'IDT-1 Calculation'!DI71</f>
        <v>0</v>
      </c>
      <c r="F71" s="94">
        <f>'IDT-1 Calculation'!DJ71</f>
        <v>3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-29.564</v>
      </c>
      <c r="D72" s="94">
        <f>'IDT-1 Calculation'!DH72</f>
        <v>0</v>
      </c>
      <c r="E72" s="94">
        <f>'IDT-1 Calculation'!DI72</f>
        <v>0</v>
      </c>
      <c r="F72" s="94">
        <f>'IDT-1 Calculation'!DJ72</f>
        <v>29.564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-17.11</v>
      </c>
      <c r="D74" s="94">
        <f>'IDT-1 Calculation'!DH74</f>
        <v>0</v>
      </c>
      <c r="E74" s="94">
        <f>'IDT-1 Calculation'!DI74</f>
        <v>0</v>
      </c>
      <c r="F74" s="94">
        <f>'IDT-1 Calculation'!DJ74</f>
        <v>17.11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47</v>
      </c>
      <c r="C82" s="94">
        <f>'IDT-1 Calculation'!DG82</f>
        <v>-47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60</v>
      </c>
      <c r="C83" s="94">
        <f>'IDT-1 Calculation'!DG83</f>
        <v>-60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45</v>
      </c>
      <c r="C84" s="94">
        <f>'IDT-1 Calculation'!DG84</f>
        <v>-45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4.675E-2</v>
      </c>
      <c r="C99" s="110">
        <f>SUM(C3:C98)/4000</f>
        <v>-8.9418499999999998E-2</v>
      </c>
      <c r="D99" s="110">
        <f>SUM(D3:D98)/4000</f>
        <v>0</v>
      </c>
      <c r="E99" s="110">
        <f>SUM(E3:E98)/4000</f>
        <v>0</v>
      </c>
      <c r="F99" s="110">
        <f>SUM(F3:F98)/4000</f>
        <v>4.2668499999999991E-2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17.52</v>
      </c>
      <c r="H3" s="201">
        <v>0</v>
      </c>
      <c r="I3" s="201">
        <v>0</v>
      </c>
      <c r="J3" s="201">
        <v>17.260000000000002</v>
      </c>
      <c r="K3" s="201">
        <v>27.59</v>
      </c>
      <c r="L3" s="201">
        <v>30.02</v>
      </c>
      <c r="M3" s="201">
        <v>0</v>
      </c>
      <c r="N3" s="201">
        <v>1.1100000000000001</v>
      </c>
      <c r="O3" s="201">
        <v>1.87</v>
      </c>
      <c r="P3" s="201">
        <v>2.2400000000000002</v>
      </c>
      <c r="Q3" s="201">
        <v>0.19</v>
      </c>
      <c r="R3" s="201">
        <v>0.4</v>
      </c>
      <c r="S3" s="201">
        <v>6.7</v>
      </c>
      <c r="T3" s="201">
        <v>0</v>
      </c>
      <c r="U3" s="201">
        <v>8.8800000000000008</v>
      </c>
      <c r="V3" s="201">
        <v>0.13</v>
      </c>
      <c r="W3" s="201">
        <v>0.3</v>
      </c>
      <c r="X3" s="201">
        <v>1.39</v>
      </c>
      <c r="Y3" s="201">
        <v>0</v>
      </c>
      <c r="Z3" s="201">
        <v>7.87</v>
      </c>
      <c r="AA3" s="201">
        <v>0.84</v>
      </c>
      <c r="AB3" s="201">
        <v>0</v>
      </c>
      <c r="AC3" s="201">
        <v>10.19</v>
      </c>
      <c r="AD3" s="201">
        <v>0</v>
      </c>
      <c r="AE3" s="201">
        <v>0</v>
      </c>
      <c r="AF3" s="201">
        <v>0</v>
      </c>
      <c r="AG3" s="201">
        <v>22.43</v>
      </c>
      <c r="AH3" s="201">
        <v>0</v>
      </c>
      <c r="AI3" s="201">
        <v>0</v>
      </c>
      <c r="AJ3" s="201">
        <v>0</v>
      </c>
      <c r="AK3" s="201">
        <v>9.17</v>
      </c>
      <c r="AL3" s="201">
        <v>0</v>
      </c>
      <c r="AM3" s="201">
        <v>54</v>
      </c>
      <c r="AN3" s="201">
        <v>72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17.52</v>
      </c>
      <c r="H4" s="201">
        <v>0</v>
      </c>
      <c r="I4" s="201">
        <v>0</v>
      </c>
      <c r="J4" s="201">
        <v>17.260000000000002</v>
      </c>
      <c r="K4" s="201">
        <v>27.59</v>
      </c>
      <c r="L4" s="201">
        <v>31.68</v>
      </c>
      <c r="M4" s="201">
        <v>0</v>
      </c>
      <c r="N4" s="201">
        <v>1.1100000000000001</v>
      </c>
      <c r="O4" s="201">
        <v>1.87</v>
      </c>
      <c r="P4" s="201">
        <v>2.2400000000000002</v>
      </c>
      <c r="Q4" s="201">
        <v>0.19</v>
      </c>
      <c r="R4" s="201">
        <v>0.4</v>
      </c>
      <c r="S4" s="201">
        <v>6.7</v>
      </c>
      <c r="T4" s="201">
        <v>0</v>
      </c>
      <c r="U4" s="201">
        <v>8.8800000000000008</v>
      </c>
      <c r="V4" s="201">
        <v>0.13</v>
      </c>
      <c r="W4" s="201">
        <v>0.3</v>
      </c>
      <c r="X4" s="201">
        <v>1.39</v>
      </c>
      <c r="Y4" s="201">
        <v>0</v>
      </c>
      <c r="Z4" s="201">
        <v>7.87</v>
      </c>
      <c r="AA4" s="201">
        <v>0.84</v>
      </c>
      <c r="AB4" s="201">
        <v>0</v>
      </c>
      <c r="AC4" s="201">
        <v>10.19</v>
      </c>
      <c r="AD4" s="201">
        <v>0</v>
      </c>
      <c r="AE4" s="201">
        <v>0</v>
      </c>
      <c r="AF4" s="201">
        <v>0</v>
      </c>
      <c r="AG4" s="201">
        <v>22.43</v>
      </c>
      <c r="AH4" s="201">
        <v>0</v>
      </c>
      <c r="AI4" s="201">
        <v>0</v>
      </c>
      <c r="AJ4" s="201">
        <v>0</v>
      </c>
      <c r="AK4" s="201">
        <v>9.17</v>
      </c>
      <c r="AL4" s="201">
        <v>0</v>
      </c>
      <c r="AM4" s="201">
        <v>54</v>
      </c>
      <c r="AN4" s="201">
        <v>72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17.52</v>
      </c>
      <c r="H5" s="201">
        <v>0</v>
      </c>
      <c r="I5" s="201">
        <v>0</v>
      </c>
      <c r="J5" s="201">
        <v>17.260000000000002</v>
      </c>
      <c r="K5" s="201">
        <v>76.2</v>
      </c>
      <c r="L5" s="201">
        <v>31.68</v>
      </c>
      <c r="M5" s="201">
        <v>0</v>
      </c>
      <c r="N5" s="201">
        <v>1.1100000000000001</v>
      </c>
      <c r="O5" s="201">
        <v>1.87</v>
      </c>
      <c r="P5" s="201">
        <v>2.2400000000000002</v>
      </c>
      <c r="Q5" s="201">
        <v>2.33</v>
      </c>
      <c r="R5" s="201">
        <v>4.99</v>
      </c>
      <c r="S5" s="201">
        <v>2.85</v>
      </c>
      <c r="T5" s="201">
        <v>0</v>
      </c>
      <c r="U5" s="201">
        <v>8.8800000000000008</v>
      </c>
      <c r="V5" s="201">
        <v>0.13</v>
      </c>
      <c r="W5" s="201">
        <v>0.3</v>
      </c>
      <c r="X5" s="201">
        <v>1.39</v>
      </c>
      <c r="Y5" s="201">
        <v>0</v>
      </c>
      <c r="Z5" s="201">
        <v>2.61</v>
      </c>
      <c r="AA5" s="201">
        <v>0.84</v>
      </c>
      <c r="AB5" s="201">
        <v>0</v>
      </c>
      <c r="AC5" s="201">
        <v>10.19</v>
      </c>
      <c r="AD5" s="201">
        <v>0</v>
      </c>
      <c r="AE5" s="201">
        <v>0</v>
      </c>
      <c r="AF5" s="201">
        <v>0</v>
      </c>
      <c r="AG5" s="201">
        <v>22.43</v>
      </c>
      <c r="AH5" s="201">
        <v>0</v>
      </c>
      <c r="AI5" s="201">
        <v>0</v>
      </c>
      <c r="AJ5" s="201">
        <v>0</v>
      </c>
      <c r="AK5" s="201">
        <v>9.17</v>
      </c>
      <c r="AL5" s="201">
        <v>0</v>
      </c>
      <c r="AM5" s="201">
        <v>54</v>
      </c>
      <c r="AN5" s="201">
        <v>72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17.52</v>
      </c>
      <c r="H6" s="201">
        <v>0</v>
      </c>
      <c r="I6" s="201">
        <v>0</v>
      </c>
      <c r="J6" s="201">
        <v>17.260000000000002</v>
      </c>
      <c r="K6" s="201">
        <v>77.48</v>
      </c>
      <c r="L6" s="201">
        <v>31.68</v>
      </c>
      <c r="M6" s="201">
        <v>0</v>
      </c>
      <c r="N6" s="201">
        <v>1.1100000000000001</v>
      </c>
      <c r="O6" s="201">
        <v>1.87</v>
      </c>
      <c r="P6" s="201">
        <v>2.2400000000000002</v>
      </c>
      <c r="Q6" s="201">
        <v>2.33</v>
      </c>
      <c r="R6" s="201">
        <v>4.99</v>
      </c>
      <c r="S6" s="201">
        <v>2.85</v>
      </c>
      <c r="T6" s="201">
        <v>0</v>
      </c>
      <c r="U6" s="201">
        <v>8.8800000000000008</v>
      </c>
      <c r="V6" s="201">
        <v>0.13</v>
      </c>
      <c r="W6" s="201">
        <v>0.3</v>
      </c>
      <c r="X6" s="201">
        <v>1.39</v>
      </c>
      <c r="Y6" s="201">
        <v>0</v>
      </c>
      <c r="Z6" s="201">
        <v>2.61</v>
      </c>
      <c r="AA6" s="201">
        <v>0.84</v>
      </c>
      <c r="AB6" s="201">
        <v>0</v>
      </c>
      <c r="AC6" s="201">
        <v>10.19</v>
      </c>
      <c r="AD6" s="201">
        <v>0</v>
      </c>
      <c r="AE6" s="201">
        <v>0</v>
      </c>
      <c r="AF6" s="201">
        <v>0</v>
      </c>
      <c r="AG6" s="201">
        <v>22.43</v>
      </c>
      <c r="AH6" s="201">
        <v>0</v>
      </c>
      <c r="AI6" s="201">
        <v>0</v>
      </c>
      <c r="AJ6" s="201">
        <v>0</v>
      </c>
      <c r="AK6" s="201">
        <v>9.17</v>
      </c>
      <c r="AL6" s="201">
        <v>0</v>
      </c>
      <c r="AM6" s="201">
        <v>54</v>
      </c>
      <c r="AN6" s="201">
        <v>72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17.52</v>
      </c>
      <c r="H7" s="201">
        <v>0</v>
      </c>
      <c r="I7" s="201">
        <v>0</v>
      </c>
      <c r="J7" s="201">
        <v>17.260000000000002</v>
      </c>
      <c r="K7" s="201">
        <v>77.48</v>
      </c>
      <c r="L7" s="201">
        <v>31.68</v>
      </c>
      <c r="M7" s="201">
        <v>0</v>
      </c>
      <c r="N7" s="201">
        <v>1.1100000000000001</v>
      </c>
      <c r="O7" s="201">
        <v>1.87</v>
      </c>
      <c r="P7" s="201">
        <v>2.2400000000000002</v>
      </c>
      <c r="Q7" s="201">
        <v>2.33</v>
      </c>
      <c r="R7" s="201">
        <v>4.99</v>
      </c>
      <c r="S7" s="201">
        <v>2.85</v>
      </c>
      <c r="T7" s="201">
        <v>0</v>
      </c>
      <c r="U7" s="201">
        <v>8.8800000000000008</v>
      </c>
      <c r="V7" s="201">
        <v>0.13</v>
      </c>
      <c r="W7" s="201">
        <v>0.3</v>
      </c>
      <c r="X7" s="201">
        <v>1.39</v>
      </c>
      <c r="Y7" s="201">
        <v>0</v>
      </c>
      <c r="Z7" s="201">
        <v>2.61</v>
      </c>
      <c r="AA7" s="201">
        <v>0.84</v>
      </c>
      <c r="AB7" s="201">
        <v>0</v>
      </c>
      <c r="AC7" s="201">
        <v>10.19</v>
      </c>
      <c r="AD7" s="201">
        <v>0</v>
      </c>
      <c r="AE7" s="201">
        <v>0</v>
      </c>
      <c r="AF7" s="201">
        <v>0</v>
      </c>
      <c r="AG7" s="201">
        <v>22.43</v>
      </c>
      <c r="AH7" s="201">
        <v>0</v>
      </c>
      <c r="AI7" s="201">
        <v>0</v>
      </c>
      <c r="AJ7" s="201">
        <v>0</v>
      </c>
      <c r="AK7" s="201">
        <v>9.17</v>
      </c>
      <c r="AL7" s="201">
        <v>0</v>
      </c>
      <c r="AM7" s="201">
        <v>54</v>
      </c>
      <c r="AN7" s="201">
        <v>72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17.52</v>
      </c>
      <c r="H8" s="201">
        <v>0</v>
      </c>
      <c r="I8" s="201">
        <v>0</v>
      </c>
      <c r="J8" s="201">
        <v>17.260000000000002</v>
      </c>
      <c r="K8" s="201">
        <v>77.48</v>
      </c>
      <c r="L8" s="201">
        <v>31.68</v>
      </c>
      <c r="M8" s="201">
        <v>0</v>
      </c>
      <c r="N8" s="201">
        <v>1.1100000000000001</v>
      </c>
      <c r="O8" s="201">
        <v>1.87</v>
      </c>
      <c r="P8" s="201">
        <v>2.2400000000000002</v>
      </c>
      <c r="Q8" s="201">
        <v>2.33</v>
      </c>
      <c r="R8" s="201">
        <v>4.99</v>
      </c>
      <c r="S8" s="201">
        <v>2.85</v>
      </c>
      <c r="T8" s="201">
        <v>0</v>
      </c>
      <c r="U8" s="201">
        <v>8.8800000000000008</v>
      </c>
      <c r="V8" s="201">
        <v>0.13</v>
      </c>
      <c r="W8" s="201">
        <v>0.3</v>
      </c>
      <c r="X8" s="201">
        <v>1.39</v>
      </c>
      <c r="Y8" s="201">
        <v>0</v>
      </c>
      <c r="Z8" s="201">
        <v>13.13</v>
      </c>
      <c r="AA8" s="201">
        <v>3.32</v>
      </c>
      <c r="AB8" s="201">
        <v>0</v>
      </c>
      <c r="AC8" s="201">
        <v>10.19</v>
      </c>
      <c r="AD8" s="201">
        <v>0</v>
      </c>
      <c r="AE8" s="201">
        <v>0</v>
      </c>
      <c r="AF8" s="201">
        <v>0</v>
      </c>
      <c r="AG8" s="201">
        <v>22.43</v>
      </c>
      <c r="AH8" s="201">
        <v>0</v>
      </c>
      <c r="AI8" s="201">
        <v>0</v>
      </c>
      <c r="AJ8" s="201">
        <v>0</v>
      </c>
      <c r="AK8" s="201">
        <v>9.17</v>
      </c>
      <c r="AL8" s="201">
        <v>0</v>
      </c>
      <c r="AM8" s="201">
        <v>54</v>
      </c>
      <c r="AN8" s="201">
        <v>72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17.52</v>
      </c>
      <c r="H9" s="201">
        <v>0</v>
      </c>
      <c r="I9" s="201">
        <v>0</v>
      </c>
      <c r="J9" s="201">
        <v>17.260000000000002</v>
      </c>
      <c r="K9" s="201">
        <v>77.48</v>
      </c>
      <c r="L9" s="201">
        <v>31.68</v>
      </c>
      <c r="M9" s="201">
        <v>0</v>
      </c>
      <c r="N9" s="201">
        <v>1.1100000000000001</v>
      </c>
      <c r="O9" s="201">
        <v>1.87</v>
      </c>
      <c r="P9" s="201">
        <v>2.2400000000000002</v>
      </c>
      <c r="Q9" s="201">
        <v>2.33</v>
      </c>
      <c r="R9" s="201">
        <v>4.99</v>
      </c>
      <c r="S9" s="201">
        <v>2.85</v>
      </c>
      <c r="T9" s="201">
        <v>0</v>
      </c>
      <c r="U9" s="201">
        <v>8.8800000000000008</v>
      </c>
      <c r="V9" s="201">
        <v>0.13</v>
      </c>
      <c r="W9" s="201">
        <v>0.3</v>
      </c>
      <c r="X9" s="201">
        <v>1.39</v>
      </c>
      <c r="Y9" s="201">
        <v>0</v>
      </c>
      <c r="Z9" s="201">
        <v>38.17</v>
      </c>
      <c r="AA9" s="201">
        <v>3.32</v>
      </c>
      <c r="AB9" s="201">
        <v>0</v>
      </c>
      <c r="AC9" s="201">
        <v>10.19</v>
      </c>
      <c r="AD9" s="201">
        <v>0</v>
      </c>
      <c r="AE9" s="201">
        <v>0</v>
      </c>
      <c r="AF9" s="201">
        <v>0</v>
      </c>
      <c r="AG9" s="201">
        <v>22.43</v>
      </c>
      <c r="AH9" s="201">
        <v>0</v>
      </c>
      <c r="AI9" s="201">
        <v>0</v>
      </c>
      <c r="AJ9" s="201">
        <v>0</v>
      </c>
      <c r="AK9" s="201">
        <v>9.17</v>
      </c>
      <c r="AL9" s="201">
        <v>0</v>
      </c>
      <c r="AM9" s="201">
        <v>54</v>
      </c>
      <c r="AN9" s="201">
        <v>72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17.52</v>
      </c>
      <c r="H10" s="201">
        <v>0</v>
      </c>
      <c r="I10" s="201">
        <v>0</v>
      </c>
      <c r="J10" s="201">
        <v>17.260000000000002</v>
      </c>
      <c r="K10" s="201">
        <v>77.48</v>
      </c>
      <c r="L10" s="201">
        <v>31.68</v>
      </c>
      <c r="M10" s="201">
        <v>0</v>
      </c>
      <c r="N10" s="201">
        <v>1.1100000000000001</v>
      </c>
      <c r="O10" s="201">
        <v>1.87</v>
      </c>
      <c r="P10" s="201">
        <v>2.2400000000000002</v>
      </c>
      <c r="Q10" s="201">
        <v>2.33</v>
      </c>
      <c r="R10" s="201">
        <v>4.99</v>
      </c>
      <c r="S10" s="201">
        <v>2.85</v>
      </c>
      <c r="T10" s="201">
        <v>0</v>
      </c>
      <c r="U10" s="201">
        <v>8.8800000000000008</v>
      </c>
      <c r="V10" s="201">
        <v>1.7</v>
      </c>
      <c r="W10" s="201">
        <v>0.3</v>
      </c>
      <c r="X10" s="201">
        <v>1.39</v>
      </c>
      <c r="Y10" s="201">
        <v>0</v>
      </c>
      <c r="Z10" s="201">
        <v>38.17</v>
      </c>
      <c r="AA10" s="201">
        <v>3.32</v>
      </c>
      <c r="AB10" s="201">
        <v>0</v>
      </c>
      <c r="AC10" s="201">
        <v>10.19</v>
      </c>
      <c r="AD10" s="201">
        <v>0</v>
      </c>
      <c r="AE10" s="201">
        <v>0</v>
      </c>
      <c r="AF10" s="201">
        <v>0</v>
      </c>
      <c r="AG10" s="201">
        <v>22.43</v>
      </c>
      <c r="AH10" s="201">
        <v>0</v>
      </c>
      <c r="AI10" s="201">
        <v>0</v>
      </c>
      <c r="AJ10" s="201">
        <v>0</v>
      </c>
      <c r="AK10" s="201">
        <v>9.17</v>
      </c>
      <c r="AL10" s="201">
        <v>0</v>
      </c>
      <c r="AM10" s="201">
        <v>54</v>
      </c>
      <c r="AN10" s="201">
        <v>72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10.86</v>
      </c>
      <c r="E11" s="201">
        <v>0</v>
      </c>
      <c r="F11" s="201">
        <v>0</v>
      </c>
      <c r="G11" s="201">
        <v>17.52</v>
      </c>
      <c r="H11" s="201">
        <v>0</v>
      </c>
      <c r="I11" s="201">
        <v>0</v>
      </c>
      <c r="J11" s="201">
        <v>17.260000000000002</v>
      </c>
      <c r="K11" s="201">
        <v>77.48</v>
      </c>
      <c r="L11" s="201">
        <v>31.68</v>
      </c>
      <c r="M11" s="201">
        <v>0</v>
      </c>
      <c r="N11" s="201">
        <v>1.1100000000000001</v>
      </c>
      <c r="O11" s="201">
        <v>1.87</v>
      </c>
      <c r="P11" s="201">
        <v>2.2400000000000002</v>
      </c>
      <c r="Q11" s="201">
        <v>2.33</v>
      </c>
      <c r="R11" s="201">
        <v>4.99</v>
      </c>
      <c r="S11" s="201">
        <v>2.85</v>
      </c>
      <c r="T11" s="201">
        <v>0</v>
      </c>
      <c r="U11" s="201">
        <v>8.8800000000000008</v>
      </c>
      <c r="V11" s="201">
        <v>1.7</v>
      </c>
      <c r="W11" s="201">
        <v>0.3</v>
      </c>
      <c r="X11" s="201">
        <v>1.39</v>
      </c>
      <c r="Y11" s="201">
        <v>0</v>
      </c>
      <c r="Z11" s="201">
        <v>38.17</v>
      </c>
      <c r="AA11" s="201">
        <v>11.35</v>
      </c>
      <c r="AB11" s="201">
        <v>0</v>
      </c>
      <c r="AC11" s="201">
        <v>10.19</v>
      </c>
      <c r="AD11" s="201">
        <v>0</v>
      </c>
      <c r="AE11" s="201">
        <v>0</v>
      </c>
      <c r="AF11" s="201">
        <v>0</v>
      </c>
      <c r="AG11" s="201">
        <v>22.43</v>
      </c>
      <c r="AH11" s="201">
        <v>0</v>
      </c>
      <c r="AI11" s="201">
        <v>0</v>
      </c>
      <c r="AJ11" s="201">
        <v>0</v>
      </c>
      <c r="AK11" s="201">
        <v>9.17</v>
      </c>
      <c r="AL11" s="201">
        <v>0</v>
      </c>
      <c r="AM11" s="201">
        <v>54</v>
      </c>
      <c r="AN11" s="201">
        <v>72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10.86</v>
      </c>
      <c r="E12" s="201">
        <v>0</v>
      </c>
      <c r="F12" s="201">
        <v>0</v>
      </c>
      <c r="G12" s="201">
        <v>17.52</v>
      </c>
      <c r="H12" s="201">
        <v>0</v>
      </c>
      <c r="I12" s="201">
        <v>0</v>
      </c>
      <c r="J12" s="201">
        <v>17.260000000000002</v>
      </c>
      <c r="K12" s="201">
        <v>77.48</v>
      </c>
      <c r="L12" s="201">
        <v>31.68</v>
      </c>
      <c r="M12" s="201">
        <v>0</v>
      </c>
      <c r="N12" s="201">
        <v>1.1100000000000001</v>
      </c>
      <c r="O12" s="201">
        <v>1.87</v>
      </c>
      <c r="P12" s="201">
        <v>2.2400000000000002</v>
      </c>
      <c r="Q12" s="201">
        <v>2.33</v>
      </c>
      <c r="R12" s="201">
        <v>4.99</v>
      </c>
      <c r="S12" s="201">
        <v>2.85</v>
      </c>
      <c r="T12" s="201">
        <v>0</v>
      </c>
      <c r="U12" s="201">
        <v>8.8800000000000008</v>
      </c>
      <c r="V12" s="201">
        <v>1.7</v>
      </c>
      <c r="W12" s="201">
        <v>0.3</v>
      </c>
      <c r="X12" s="201">
        <v>1.39</v>
      </c>
      <c r="Y12" s="201">
        <v>0</v>
      </c>
      <c r="Z12" s="201">
        <v>38.17</v>
      </c>
      <c r="AA12" s="201">
        <v>11.35</v>
      </c>
      <c r="AB12" s="201">
        <v>0</v>
      </c>
      <c r="AC12" s="201">
        <v>10.19</v>
      </c>
      <c r="AD12" s="201">
        <v>0</v>
      </c>
      <c r="AE12" s="201">
        <v>0</v>
      </c>
      <c r="AF12" s="201">
        <v>0</v>
      </c>
      <c r="AG12" s="201">
        <v>22.43</v>
      </c>
      <c r="AH12" s="201">
        <v>0</v>
      </c>
      <c r="AI12" s="201">
        <v>0</v>
      </c>
      <c r="AJ12" s="201">
        <v>0</v>
      </c>
      <c r="AK12" s="201">
        <v>9.17</v>
      </c>
      <c r="AL12" s="201">
        <v>0</v>
      </c>
      <c r="AM12" s="201">
        <v>54</v>
      </c>
      <c r="AN12" s="201">
        <v>72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10.86</v>
      </c>
      <c r="E13" s="201">
        <v>0</v>
      </c>
      <c r="F13" s="201">
        <v>0</v>
      </c>
      <c r="G13" s="201">
        <v>17.52</v>
      </c>
      <c r="H13" s="201">
        <v>0</v>
      </c>
      <c r="I13" s="201">
        <v>0</v>
      </c>
      <c r="J13" s="201">
        <v>17.260000000000002</v>
      </c>
      <c r="K13" s="201">
        <v>77.48</v>
      </c>
      <c r="L13" s="201">
        <v>30.39</v>
      </c>
      <c r="M13" s="201">
        <v>0</v>
      </c>
      <c r="N13" s="201">
        <v>1.1100000000000001</v>
      </c>
      <c r="O13" s="201">
        <v>1.87</v>
      </c>
      <c r="P13" s="201">
        <v>2.2400000000000002</v>
      </c>
      <c r="Q13" s="201">
        <v>2.33</v>
      </c>
      <c r="R13" s="201">
        <v>4.99</v>
      </c>
      <c r="S13" s="201">
        <v>2.85</v>
      </c>
      <c r="T13" s="201">
        <v>0</v>
      </c>
      <c r="U13" s="201">
        <v>8.8800000000000008</v>
      </c>
      <c r="V13" s="201">
        <v>1.7</v>
      </c>
      <c r="W13" s="201">
        <v>0.3</v>
      </c>
      <c r="X13" s="201">
        <v>1.39</v>
      </c>
      <c r="Y13" s="201">
        <v>0</v>
      </c>
      <c r="Z13" s="201">
        <v>38.17</v>
      </c>
      <c r="AA13" s="201">
        <v>6.26</v>
      </c>
      <c r="AB13" s="201">
        <v>0</v>
      </c>
      <c r="AC13" s="201">
        <v>10.19</v>
      </c>
      <c r="AD13" s="201">
        <v>0</v>
      </c>
      <c r="AE13" s="201">
        <v>0</v>
      </c>
      <c r="AF13" s="201">
        <v>0</v>
      </c>
      <c r="AG13" s="201">
        <v>22.43</v>
      </c>
      <c r="AH13" s="201">
        <v>0</v>
      </c>
      <c r="AI13" s="201">
        <v>0</v>
      </c>
      <c r="AJ13" s="201">
        <v>0</v>
      </c>
      <c r="AK13" s="201">
        <v>9.17</v>
      </c>
      <c r="AL13" s="201">
        <v>0</v>
      </c>
      <c r="AM13" s="201">
        <v>54</v>
      </c>
      <c r="AN13" s="201">
        <v>72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10.86</v>
      </c>
      <c r="E14" s="201">
        <v>0</v>
      </c>
      <c r="F14" s="201">
        <v>0</v>
      </c>
      <c r="G14" s="201">
        <v>17.52</v>
      </c>
      <c r="H14" s="201">
        <v>0</v>
      </c>
      <c r="I14" s="201">
        <v>0</v>
      </c>
      <c r="J14" s="201">
        <v>17.260000000000002</v>
      </c>
      <c r="K14" s="201">
        <v>77.48</v>
      </c>
      <c r="L14" s="201">
        <v>30.39</v>
      </c>
      <c r="M14" s="201">
        <v>0</v>
      </c>
      <c r="N14" s="201">
        <v>1.1100000000000001</v>
      </c>
      <c r="O14" s="201">
        <v>1.87</v>
      </c>
      <c r="P14" s="201">
        <v>2.2400000000000002</v>
      </c>
      <c r="Q14" s="201">
        <v>2.33</v>
      </c>
      <c r="R14" s="201">
        <v>4.99</v>
      </c>
      <c r="S14" s="201">
        <v>2.85</v>
      </c>
      <c r="T14" s="201">
        <v>0</v>
      </c>
      <c r="U14" s="201">
        <v>8.8800000000000008</v>
      </c>
      <c r="V14" s="201">
        <v>1.7</v>
      </c>
      <c r="W14" s="201">
        <v>0.3</v>
      </c>
      <c r="X14" s="201">
        <v>1.39</v>
      </c>
      <c r="Y14" s="201">
        <v>0</v>
      </c>
      <c r="Z14" s="201">
        <v>38.17</v>
      </c>
      <c r="AA14" s="201">
        <v>6.26</v>
      </c>
      <c r="AB14" s="201">
        <v>0</v>
      </c>
      <c r="AC14" s="201">
        <v>10.19</v>
      </c>
      <c r="AD14" s="201">
        <v>0</v>
      </c>
      <c r="AE14" s="201">
        <v>0</v>
      </c>
      <c r="AF14" s="201">
        <v>0</v>
      </c>
      <c r="AG14" s="201">
        <v>22.43</v>
      </c>
      <c r="AH14" s="201">
        <v>0</v>
      </c>
      <c r="AI14" s="201">
        <v>0</v>
      </c>
      <c r="AJ14" s="201">
        <v>0</v>
      </c>
      <c r="AK14" s="201">
        <v>9.17</v>
      </c>
      <c r="AL14" s="201">
        <v>0</v>
      </c>
      <c r="AM14" s="201">
        <v>54</v>
      </c>
      <c r="AN14" s="201">
        <v>72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10.86</v>
      </c>
      <c r="E15" s="201">
        <v>0</v>
      </c>
      <c r="F15" s="201">
        <v>0</v>
      </c>
      <c r="G15" s="201">
        <v>17.52</v>
      </c>
      <c r="H15" s="201">
        <v>0</v>
      </c>
      <c r="I15" s="201">
        <v>0</v>
      </c>
      <c r="J15" s="201">
        <v>17.260000000000002</v>
      </c>
      <c r="K15" s="201">
        <v>77.48</v>
      </c>
      <c r="L15" s="201">
        <v>30.39</v>
      </c>
      <c r="M15" s="201">
        <v>0</v>
      </c>
      <c r="N15" s="201">
        <v>1.1100000000000001</v>
      </c>
      <c r="O15" s="201">
        <v>1.87</v>
      </c>
      <c r="P15" s="201">
        <v>2.2400000000000002</v>
      </c>
      <c r="Q15" s="201">
        <v>2.33</v>
      </c>
      <c r="R15" s="201">
        <v>4.99</v>
      </c>
      <c r="S15" s="201">
        <v>2.85</v>
      </c>
      <c r="T15" s="201">
        <v>0</v>
      </c>
      <c r="U15" s="201">
        <v>8.8800000000000008</v>
      </c>
      <c r="V15" s="201">
        <v>1.7</v>
      </c>
      <c r="W15" s="201">
        <v>3.35</v>
      </c>
      <c r="X15" s="201">
        <v>13.59</v>
      </c>
      <c r="Y15" s="201">
        <v>0</v>
      </c>
      <c r="Z15" s="201">
        <v>36.92</v>
      </c>
      <c r="AA15" s="201">
        <v>11.34</v>
      </c>
      <c r="AB15" s="201">
        <v>0</v>
      </c>
      <c r="AC15" s="201">
        <v>10.19</v>
      </c>
      <c r="AD15" s="201">
        <v>0</v>
      </c>
      <c r="AE15" s="201">
        <v>0</v>
      </c>
      <c r="AF15" s="201">
        <v>0</v>
      </c>
      <c r="AG15" s="201">
        <v>22.43</v>
      </c>
      <c r="AH15" s="201">
        <v>0</v>
      </c>
      <c r="AI15" s="201">
        <v>0</v>
      </c>
      <c r="AJ15" s="201">
        <v>0</v>
      </c>
      <c r="AK15" s="201">
        <v>9.17</v>
      </c>
      <c r="AL15" s="201">
        <v>0</v>
      </c>
      <c r="AM15" s="201">
        <v>54</v>
      </c>
      <c r="AN15" s="201">
        <v>72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10.86</v>
      </c>
      <c r="E16" s="201">
        <v>0</v>
      </c>
      <c r="F16" s="201">
        <v>0</v>
      </c>
      <c r="G16" s="201">
        <v>17.52</v>
      </c>
      <c r="H16" s="201">
        <v>0</v>
      </c>
      <c r="I16" s="201">
        <v>0</v>
      </c>
      <c r="J16" s="201">
        <v>17.260000000000002</v>
      </c>
      <c r="K16" s="201">
        <v>76.790000000000006</v>
      </c>
      <c r="L16" s="201">
        <v>30.39</v>
      </c>
      <c r="M16" s="201">
        <v>0</v>
      </c>
      <c r="N16" s="201">
        <v>1.1100000000000001</v>
      </c>
      <c r="O16" s="201">
        <v>1.87</v>
      </c>
      <c r="P16" s="201">
        <v>2.2400000000000002</v>
      </c>
      <c r="Q16" s="201">
        <v>2.33</v>
      </c>
      <c r="R16" s="201">
        <v>4.99</v>
      </c>
      <c r="S16" s="201">
        <v>2.85</v>
      </c>
      <c r="T16" s="201">
        <v>0</v>
      </c>
      <c r="U16" s="201">
        <v>8.8800000000000008</v>
      </c>
      <c r="V16" s="201">
        <v>1.7</v>
      </c>
      <c r="W16" s="201">
        <v>3.35</v>
      </c>
      <c r="X16" s="201">
        <v>13.59</v>
      </c>
      <c r="Y16" s="201">
        <v>0</v>
      </c>
      <c r="Z16" s="201">
        <v>38.17</v>
      </c>
      <c r="AA16" s="201">
        <v>11.34</v>
      </c>
      <c r="AB16" s="201">
        <v>0</v>
      </c>
      <c r="AC16" s="201">
        <v>10.19</v>
      </c>
      <c r="AD16" s="201">
        <v>0</v>
      </c>
      <c r="AE16" s="201">
        <v>0</v>
      </c>
      <c r="AF16" s="201">
        <v>0</v>
      </c>
      <c r="AG16" s="201">
        <v>22.43</v>
      </c>
      <c r="AH16" s="201">
        <v>0</v>
      </c>
      <c r="AI16" s="201">
        <v>0</v>
      </c>
      <c r="AJ16" s="201">
        <v>0</v>
      </c>
      <c r="AK16" s="201">
        <v>9.17</v>
      </c>
      <c r="AL16" s="201">
        <v>0</v>
      </c>
      <c r="AM16" s="201">
        <v>54</v>
      </c>
      <c r="AN16" s="201">
        <v>72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10.86</v>
      </c>
      <c r="E17" s="201">
        <v>0</v>
      </c>
      <c r="F17" s="201">
        <v>0</v>
      </c>
      <c r="G17" s="201">
        <v>17.52</v>
      </c>
      <c r="H17" s="201">
        <v>0</v>
      </c>
      <c r="I17" s="201">
        <v>0</v>
      </c>
      <c r="J17" s="201">
        <v>17.260000000000002</v>
      </c>
      <c r="K17" s="201">
        <v>76.790000000000006</v>
      </c>
      <c r="L17" s="201">
        <v>30.39</v>
      </c>
      <c r="M17" s="201">
        <v>0</v>
      </c>
      <c r="N17" s="201">
        <v>1.1100000000000001</v>
      </c>
      <c r="O17" s="201">
        <v>1.87</v>
      </c>
      <c r="P17" s="201">
        <v>2.2400000000000002</v>
      </c>
      <c r="Q17" s="201">
        <v>2.33</v>
      </c>
      <c r="R17" s="201">
        <v>4.99</v>
      </c>
      <c r="S17" s="201">
        <v>2.85</v>
      </c>
      <c r="T17" s="201">
        <v>0</v>
      </c>
      <c r="U17" s="201">
        <v>8.8800000000000008</v>
      </c>
      <c r="V17" s="201">
        <v>1.7</v>
      </c>
      <c r="W17" s="201">
        <v>3.35</v>
      </c>
      <c r="X17" s="201">
        <v>18.41</v>
      </c>
      <c r="Y17" s="201">
        <v>0</v>
      </c>
      <c r="Z17" s="201">
        <v>38.17</v>
      </c>
      <c r="AA17" s="201">
        <v>11.34</v>
      </c>
      <c r="AB17" s="201">
        <v>0</v>
      </c>
      <c r="AC17" s="201">
        <v>10.19</v>
      </c>
      <c r="AD17" s="201">
        <v>0</v>
      </c>
      <c r="AE17" s="201">
        <v>0</v>
      </c>
      <c r="AF17" s="201">
        <v>0</v>
      </c>
      <c r="AG17" s="201">
        <v>22.43</v>
      </c>
      <c r="AH17" s="201">
        <v>0</v>
      </c>
      <c r="AI17" s="201">
        <v>0</v>
      </c>
      <c r="AJ17" s="201">
        <v>0</v>
      </c>
      <c r="AK17" s="201">
        <v>9.17</v>
      </c>
      <c r="AL17" s="201">
        <v>0</v>
      </c>
      <c r="AM17" s="201">
        <v>54</v>
      </c>
      <c r="AN17" s="201">
        <v>72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10.86</v>
      </c>
      <c r="E18" s="201">
        <v>0</v>
      </c>
      <c r="F18" s="201">
        <v>0</v>
      </c>
      <c r="G18" s="201">
        <v>17.52</v>
      </c>
      <c r="H18" s="201">
        <v>0</v>
      </c>
      <c r="I18" s="201">
        <v>0</v>
      </c>
      <c r="J18" s="201">
        <v>17.260000000000002</v>
      </c>
      <c r="K18" s="201">
        <v>76.790000000000006</v>
      </c>
      <c r="L18" s="201">
        <v>30.39</v>
      </c>
      <c r="M18" s="201">
        <v>0</v>
      </c>
      <c r="N18" s="201">
        <v>1.1100000000000001</v>
      </c>
      <c r="O18" s="201">
        <v>1.87</v>
      </c>
      <c r="P18" s="201">
        <v>2.2400000000000002</v>
      </c>
      <c r="Q18" s="201">
        <v>2.33</v>
      </c>
      <c r="R18" s="201">
        <v>4.99</v>
      </c>
      <c r="S18" s="201">
        <v>2.85</v>
      </c>
      <c r="T18" s="201">
        <v>0</v>
      </c>
      <c r="U18" s="201">
        <v>8.8800000000000008</v>
      </c>
      <c r="V18" s="201">
        <v>1.7</v>
      </c>
      <c r="W18" s="201">
        <v>3.35</v>
      </c>
      <c r="X18" s="201">
        <v>18.41</v>
      </c>
      <c r="Y18" s="201">
        <v>0</v>
      </c>
      <c r="Z18" s="201">
        <v>38.17</v>
      </c>
      <c r="AA18" s="201">
        <v>11.34</v>
      </c>
      <c r="AB18" s="201">
        <v>0</v>
      </c>
      <c r="AC18" s="201">
        <v>10.19</v>
      </c>
      <c r="AD18" s="201">
        <v>0</v>
      </c>
      <c r="AE18" s="201">
        <v>0</v>
      </c>
      <c r="AF18" s="201">
        <v>0</v>
      </c>
      <c r="AG18" s="201">
        <v>22.43</v>
      </c>
      <c r="AH18" s="201">
        <v>0</v>
      </c>
      <c r="AI18" s="201">
        <v>0</v>
      </c>
      <c r="AJ18" s="201">
        <v>0</v>
      </c>
      <c r="AK18" s="201">
        <v>9.17</v>
      </c>
      <c r="AL18" s="201">
        <v>0</v>
      </c>
      <c r="AM18" s="201">
        <v>54</v>
      </c>
      <c r="AN18" s="201">
        <v>72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10.86</v>
      </c>
      <c r="E19" s="201">
        <v>0</v>
      </c>
      <c r="F19" s="201">
        <v>0</v>
      </c>
      <c r="G19" s="201">
        <v>17.52</v>
      </c>
      <c r="H19" s="201">
        <v>0</v>
      </c>
      <c r="I19" s="201">
        <v>0</v>
      </c>
      <c r="J19" s="201">
        <v>17.260000000000002</v>
      </c>
      <c r="K19" s="201">
        <v>76.790000000000006</v>
      </c>
      <c r="L19" s="201">
        <v>30.39</v>
      </c>
      <c r="M19" s="201">
        <v>0</v>
      </c>
      <c r="N19" s="201">
        <v>1.1100000000000001</v>
      </c>
      <c r="O19" s="201">
        <v>1.87</v>
      </c>
      <c r="P19" s="201">
        <v>2.2400000000000002</v>
      </c>
      <c r="Q19" s="201">
        <v>2.33</v>
      </c>
      <c r="R19" s="201">
        <v>4.99</v>
      </c>
      <c r="S19" s="201">
        <v>2.85</v>
      </c>
      <c r="T19" s="201">
        <v>0</v>
      </c>
      <c r="U19" s="201">
        <v>8.8800000000000008</v>
      </c>
      <c r="V19" s="201">
        <v>1.7</v>
      </c>
      <c r="W19" s="201">
        <v>3.35</v>
      </c>
      <c r="X19" s="201">
        <v>18.41</v>
      </c>
      <c r="Y19" s="201">
        <v>0</v>
      </c>
      <c r="Z19" s="201">
        <v>38.17</v>
      </c>
      <c r="AA19" s="201">
        <v>11.34</v>
      </c>
      <c r="AB19" s="201">
        <v>0</v>
      </c>
      <c r="AC19" s="201">
        <v>10.19</v>
      </c>
      <c r="AD19" s="201">
        <v>0</v>
      </c>
      <c r="AE19" s="201">
        <v>0</v>
      </c>
      <c r="AF19" s="201">
        <v>0</v>
      </c>
      <c r="AG19" s="201">
        <v>22.43</v>
      </c>
      <c r="AH19" s="201">
        <v>0</v>
      </c>
      <c r="AI19" s="201">
        <v>0</v>
      </c>
      <c r="AJ19" s="201">
        <v>0</v>
      </c>
      <c r="AK19" s="201">
        <v>9.17</v>
      </c>
      <c r="AL19" s="201">
        <v>0</v>
      </c>
      <c r="AM19" s="201">
        <v>54</v>
      </c>
      <c r="AN19" s="201">
        <v>72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10.86</v>
      </c>
      <c r="E20" s="201">
        <v>0</v>
      </c>
      <c r="F20" s="201">
        <v>0</v>
      </c>
      <c r="G20" s="201">
        <v>17.52</v>
      </c>
      <c r="H20" s="201">
        <v>0</v>
      </c>
      <c r="I20" s="201">
        <v>0</v>
      </c>
      <c r="J20" s="201">
        <v>17.260000000000002</v>
      </c>
      <c r="K20" s="201">
        <v>76.790000000000006</v>
      </c>
      <c r="L20" s="201">
        <v>30.39</v>
      </c>
      <c r="M20" s="201">
        <v>0</v>
      </c>
      <c r="N20" s="201">
        <v>1.1100000000000001</v>
      </c>
      <c r="O20" s="201">
        <v>1.87</v>
      </c>
      <c r="P20" s="201">
        <v>2.2400000000000002</v>
      </c>
      <c r="Q20" s="201">
        <v>2.33</v>
      </c>
      <c r="R20" s="201">
        <v>4.99</v>
      </c>
      <c r="S20" s="201">
        <v>2.85</v>
      </c>
      <c r="T20" s="201">
        <v>0</v>
      </c>
      <c r="U20" s="201">
        <v>8.8800000000000008</v>
      </c>
      <c r="V20" s="201">
        <v>1.7</v>
      </c>
      <c r="W20" s="201">
        <v>3.35</v>
      </c>
      <c r="X20" s="201">
        <v>18.41</v>
      </c>
      <c r="Y20" s="201">
        <v>0</v>
      </c>
      <c r="Z20" s="201">
        <v>38.17</v>
      </c>
      <c r="AA20" s="201">
        <v>11.34</v>
      </c>
      <c r="AB20" s="201">
        <v>0</v>
      </c>
      <c r="AC20" s="201">
        <v>10.19</v>
      </c>
      <c r="AD20" s="201">
        <v>0</v>
      </c>
      <c r="AE20" s="201">
        <v>0</v>
      </c>
      <c r="AF20" s="201">
        <v>0</v>
      </c>
      <c r="AG20" s="201">
        <v>22.43</v>
      </c>
      <c r="AH20" s="201">
        <v>0</v>
      </c>
      <c r="AI20" s="201">
        <v>0</v>
      </c>
      <c r="AJ20" s="201">
        <v>0</v>
      </c>
      <c r="AK20" s="201">
        <v>9.17</v>
      </c>
      <c r="AL20" s="201">
        <v>0</v>
      </c>
      <c r="AM20" s="201">
        <v>54</v>
      </c>
      <c r="AN20" s="201">
        <v>72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10.86</v>
      </c>
      <c r="E21" s="201">
        <v>0</v>
      </c>
      <c r="F21" s="201">
        <v>0</v>
      </c>
      <c r="G21" s="201">
        <v>17.52</v>
      </c>
      <c r="H21" s="201">
        <v>0</v>
      </c>
      <c r="I21" s="201">
        <v>0</v>
      </c>
      <c r="J21" s="201">
        <v>17.260000000000002</v>
      </c>
      <c r="K21" s="201">
        <v>76.790000000000006</v>
      </c>
      <c r="L21" s="201">
        <v>30.39</v>
      </c>
      <c r="M21" s="201">
        <v>0</v>
      </c>
      <c r="N21" s="201">
        <v>1.1100000000000001</v>
      </c>
      <c r="O21" s="201">
        <v>1.87</v>
      </c>
      <c r="P21" s="201">
        <v>2.2400000000000002</v>
      </c>
      <c r="Q21" s="201">
        <v>2.33</v>
      </c>
      <c r="R21" s="201">
        <v>4.99</v>
      </c>
      <c r="S21" s="201">
        <v>2.85</v>
      </c>
      <c r="T21" s="201">
        <v>0</v>
      </c>
      <c r="U21" s="201">
        <v>8.8800000000000008</v>
      </c>
      <c r="V21" s="201">
        <v>1.7</v>
      </c>
      <c r="W21" s="201">
        <v>3.35</v>
      </c>
      <c r="X21" s="201">
        <v>18.41</v>
      </c>
      <c r="Y21" s="201">
        <v>0</v>
      </c>
      <c r="Z21" s="201">
        <v>38.17</v>
      </c>
      <c r="AA21" s="201">
        <v>11.34</v>
      </c>
      <c r="AB21" s="201">
        <v>0</v>
      </c>
      <c r="AC21" s="201">
        <v>10.19</v>
      </c>
      <c r="AD21" s="201">
        <v>0</v>
      </c>
      <c r="AE21" s="201">
        <v>0</v>
      </c>
      <c r="AF21" s="201">
        <v>0</v>
      </c>
      <c r="AG21" s="201">
        <v>22.43</v>
      </c>
      <c r="AH21" s="201">
        <v>0</v>
      </c>
      <c r="AI21" s="201">
        <v>0</v>
      </c>
      <c r="AJ21" s="201">
        <v>0</v>
      </c>
      <c r="AK21" s="201">
        <v>9.17</v>
      </c>
      <c r="AL21" s="201">
        <v>0</v>
      </c>
      <c r="AM21" s="201">
        <v>54</v>
      </c>
      <c r="AN21" s="201">
        <v>72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10.86</v>
      </c>
      <c r="E22" s="201">
        <v>0</v>
      </c>
      <c r="F22" s="201">
        <v>0</v>
      </c>
      <c r="G22" s="201">
        <v>17.52</v>
      </c>
      <c r="H22" s="201">
        <v>0</v>
      </c>
      <c r="I22" s="201">
        <v>0</v>
      </c>
      <c r="J22" s="201">
        <v>17.260000000000002</v>
      </c>
      <c r="K22" s="201">
        <v>76.790000000000006</v>
      </c>
      <c r="L22" s="201">
        <v>30.39</v>
      </c>
      <c r="M22" s="201">
        <v>0</v>
      </c>
      <c r="N22" s="201">
        <v>1.1100000000000001</v>
      </c>
      <c r="O22" s="201">
        <v>1.87</v>
      </c>
      <c r="P22" s="201">
        <v>2.2400000000000002</v>
      </c>
      <c r="Q22" s="201">
        <v>2.33</v>
      </c>
      <c r="R22" s="201">
        <v>4.99</v>
      </c>
      <c r="S22" s="201">
        <v>2.85</v>
      </c>
      <c r="T22" s="201">
        <v>0</v>
      </c>
      <c r="U22" s="201">
        <v>8.8800000000000008</v>
      </c>
      <c r="V22" s="201">
        <v>1.7</v>
      </c>
      <c r="W22" s="201">
        <v>3.35</v>
      </c>
      <c r="X22" s="201">
        <v>18.41</v>
      </c>
      <c r="Y22" s="201">
        <v>0</v>
      </c>
      <c r="Z22" s="201">
        <v>38.17</v>
      </c>
      <c r="AA22" s="201">
        <v>11.34</v>
      </c>
      <c r="AB22" s="201">
        <v>0</v>
      </c>
      <c r="AC22" s="201">
        <v>10.19</v>
      </c>
      <c r="AD22" s="201">
        <v>0</v>
      </c>
      <c r="AE22" s="201">
        <v>0</v>
      </c>
      <c r="AF22" s="201">
        <v>0</v>
      </c>
      <c r="AG22" s="201">
        <v>22.43</v>
      </c>
      <c r="AH22" s="201">
        <v>0</v>
      </c>
      <c r="AI22" s="201">
        <v>0</v>
      </c>
      <c r="AJ22" s="201">
        <v>0</v>
      </c>
      <c r="AK22" s="201">
        <v>9.17</v>
      </c>
      <c r="AL22" s="201">
        <v>0</v>
      </c>
      <c r="AM22" s="201">
        <v>54</v>
      </c>
      <c r="AN22" s="201">
        <v>72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10.86</v>
      </c>
      <c r="E23" s="201">
        <v>0</v>
      </c>
      <c r="F23" s="201">
        <v>0</v>
      </c>
      <c r="G23" s="201">
        <v>17.52</v>
      </c>
      <c r="H23" s="201">
        <v>0</v>
      </c>
      <c r="I23" s="201">
        <v>0</v>
      </c>
      <c r="J23" s="201">
        <v>17.260000000000002</v>
      </c>
      <c r="K23" s="201">
        <v>76.790000000000006</v>
      </c>
      <c r="L23" s="201">
        <v>30.39</v>
      </c>
      <c r="M23" s="201">
        <v>0</v>
      </c>
      <c r="N23" s="201">
        <v>1.1100000000000001</v>
      </c>
      <c r="O23" s="201">
        <v>1.87</v>
      </c>
      <c r="P23" s="201">
        <v>2.2400000000000002</v>
      </c>
      <c r="Q23" s="201">
        <v>2.1800000000000002</v>
      </c>
      <c r="R23" s="201">
        <v>4.7699999999999996</v>
      </c>
      <c r="S23" s="201">
        <v>2.85</v>
      </c>
      <c r="T23" s="201">
        <v>0</v>
      </c>
      <c r="U23" s="201">
        <v>8.8800000000000008</v>
      </c>
      <c r="V23" s="201">
        <v>1.7</v>
      </c>
      <c r="W23" s="201">
        <v>0.3</v>
      </c>
      <c r="X23" s="201">
        <v>1.39</v>
      </c>
      <c r="Y23" s="201">
        <v>0</v>
      </c>
      <c r="Z23" s="201">
        <v>38.17</v>
      </c>
      <c r="AA23" s="201">
        <v>11.34</v>
      </c>
      <c r="AB23" s="201">
        <v>0</v>
      </c>
      <c r="AC23" s="201">
        <v>10.19</v>
      </c>
      <c r="AD23" s="201">
        <v>0</v>
      </c>
      <c r="AE23" s="201">
        <v>0</v>
      </c>
      <c r="AF23" s="201">
        <v>0</v>
      </c>
      <c r="AG23" s="201">
        <v>22.43</v>
      </c>
      <c r="AH23" s="201">
        <v>0</v>
      </c>
      <c r="AI23" s="201">
        <v>0</v>
      </c>
      <c r="AJ23" s="201">
        <v>0</v>
      </c>
      <c r="AK23" s="201">
        <v>9.17</v>
      </c>
      <c r="AL23" s="201">
        <v>0</v>
      </c>
      <c r="AM23" s="201">
        <v>54</v>
      </c>
      <c r="AN23" s="201">
        <v>72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10.86</v>
      </c>
      <c r="E24" s="201">
        <v>0</v>
      </c>
      <c r="F24" s="201">
        <v>0</v>
      </c>
      <c r="G24" s="201">
        <v>17.52</v>
      </c>
      <c r="H24" s="201">
        <v>0</v>
      </c>
      <c r="I24" s="201">
        <v>0</v>
      </c>
      <c r="J24" s="201">
        <v>17.260000000000002</v>
      </c>
      <c r="K24" s="201">
        <v>76.790000000000006</v>
      </c>
      <c r="L24" s="201">
        <v>30.39</v>
      </c>
      <c r="M24" s="201">
        <v>0</v>
      </c>
      <c r="N24" s="201">
        <v>1.1100000000000001</v>
      </c>
      <c r="O24" s="201">
        <v>1.87</v>
      </c>
      <c r="P24" s="201">
        <v>2.2400000000000002</v>
      </c>
      <c r="Q24" s="201">
        <v>2.1800000000000002</v>
      </c>
      <c r="R24" s="201">
        <v>4.7699999999999996</v>
      </c>
      <c r="S24" s="201">
        <v>2.85</v>
      </c>
      <c r="T24" s="201">
        <v>0</v>
      </c>
      <c r="U24" s="201">
        <v>8.8800000000000008</v>
      </c>
      <c r="V24" s="201">
        <v>1.7</v>
      </c>
      <c r="W24" s="201">
        <v>0.3</v>
      </c>
      <c r="X24" s="201">
        <v>1.39</v>
      </c>
      <c r="Y24" s="201">
        <v>0</v>
      </c>
      <c r="Z24" s="201">
        <v>38.17</v>
      </c>
      <c r="AA24" s="201">
        <v>11.34</v>
      </c>
      <c r="AB24" s="201">
        <v>0</v>
      </c>
      <c r="AC24" s="201">
        <v>10.19</v>
      </c>
      <c r="AD24" s="201">
        <v>0</v>
      </c>
      <c r="AE24" s="201">
        <v>0</v>
      </c>
      <c r="AF24" s="201">
        <v>0</v>
      </c>
      <c r="AG24" s="201">
        <v>22.43</v>
      </c>
      <c r="AH24" s="201">
        <v>0</v>
      </c>
      <c r="AI24" s="201">
        <v>0</v>
      </c>
      <c r="AJ24" s="201">
        <v>0</v>
      </c>
      <c r="AK24" s="201">
        <v>9.17</v>
      </c>
      <c r="AL24" s="201">
        <v>0</v>
      </c>
      <c r="AM24" s="201">
        <v>54</v>
      </c>
      <c r="AN24" s="201">
        <v>72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10.86</v>
      </c>
      <c r="E25" s="201">
        <v>0</v>
      </c>
      <c r="F25" s="201">
        <v>0</v>
      </c>
      <c r="G25" s="201">
        <v>17.52</v>
      </c>
      <c r="H25" s="201">
        <v>0</v>
      </c>
      <c r="I25" s="201">
        <v>0</v>
      </c>
      <c r="J25" s="201">
        <v>17.260000000000002</v>
      </c>
      <c r="K25" s="201">
        <v>76.790000000000006</v>
      </c>
      <c r="L25" s="201">
        <v>30.39</v>
      </c>
      <c r="M25" s="201">
        <v>0</v>
      </c>
      <c r="N25" s="201">
        <v>1.1100000000000001</v>
      </c>
      <c r="O25" s="201">
        <v>1.87</v>
      </c>
      <c r="P25" s="201">
        <v>2.2400000000000002</v>
      </c>
      <c r="Q25" s="201">
        <v>2.1800000000000002</v>
      </c>
      <c r="R25" s="201">
        <v>4.7699999999999996</v>
      </c>
      <c r="S25" s="201">
        <v>2.85</v>
      </c>
      <c r="T25" s="201">
        <v>0</v>
      </c>
      <c r="U25" s="201">
        <v>8.8800000000000008</v>
      </c>
      <c r="V25" s="201">
        <v>1.7</v>
      </c>
      <c r="W25" s="201">
        <v>0.3</v>
      </c>
      <c r="X25" s="201">
        <v>1.39</v>
      </c>
      <c r="Y25" s="201">
        <v>0</v>
      </c>
      <c r="Z25" s="201">
        <v>38.17</v>
      </c>
      <c r="AA25" s="201">
        <v>11.34</v>
      </c>
      <c r="AB25" s="201">
        <v>0</v>
      </c>
      <c r="AC25" s="201">
        <v>10.19</v>
      </c>
      <c r="AD25" s="201">
        <v>0</v>
      </c>
      <c r="AE25" s="201">
        <v>0</v>
      </c>
      <c r="AF25" s="201">
        <v>0</v>
      </c>
      <c r="AG25" s="201">
        <v>22.43</v>
      </c>
      <c r="AH25" s="201">
        <v>0</v>
      </c>
      <c r="AI25" s="201">
        <v>0</v>
      </c>
      <c r="AJ25" s="201">
        <v>0</v>
      </c>
      <c r="AK25" s="201">
        <v>9.17</v>
      </c>
      <c r="AL25" s="201">
        <v>0</v>
      </c>
      <c r="AM25" s="201">
        <v>54</v>
      </c>
      <c r="AN25" s="201">
        <v>72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10.86</v>
      </c>
      <c r="E26" s="201">
        <v>0</v>
      </c>
      <c r="F26" s="201">
        <v>0</v>
      </c>
      <c r="G26" s="201">
        <v>17.52</v>
      </c>
      <c r="H26" s="201">
        <v>0</v>
      </c>
      <c r="I26" s="201">
        <v>0</v>
      </c>
      <c r="J26" s="201">
        <v>17.260000000000002</v>
      </c>
      <c r="K26" s="201">
        <v>76.790000000000006</v>
      </c>
      <c r="L26" s="201">
        <v>30.39</v>
      </c>
      <c r="M26" s="201">
        <v>0</v>
      </c>
      <c r="N26" s="201">
        <v>1.1100000000000001</v>
      </c>
      <c r="O26" s="201">
        <v>1.87</v>
      </c>
      <c r="P26" s="201">
        <v>2.2400000000000002</v>
      </c>
      <c r="Q26" s="201">
        <v>2.1800000000000002</v>
      </c>
      <c r="R26" s="201">
        <v>4.7699999999999996</v>
      </c>
      <c r="S26" s="201">
        <v>2.85</v>
      </c>
      <c r="T26" s="201">
        <v>0</v>
      </c>
      <c r="U26" s="201">
        <v>8.8800000000000008</v>
      </c>
      <c r="V26" s="201">
        <v>1.7</v>
      </c>
      <c r="W26" s="201">
        <v>0.3</v>
      </c>
      <c r="X26" s="201">
        <v>1.39</v>
      </c>
      <c r="Y26" s="201">
        <v>0</v>
      </c>
      <c r="Z26" s="201">
        <v>38.17</v>
      </c>
      <c r="AA26" s="201">
        <v>8.3000000000000007</v>
      </c>
      <c r="AB26" s="201">
        <v>0</v>
      </c>
      <c r="AC26" s="201">
        <v>10.19</v>
      </c>
      <c r="AD26" s="201">
        <v>0</v>
      </c>
      <c r="AE26" s="201">
        <v>0</v>
      </c>
      <c r="AF26" s="201">
        <v>0</v>
      </c>
      <c r="AG26" s="201">
        <v>22.43</v>
      </c>
      <c r="AH26" s="201">
        <v>0</v>
      </c>
      <c r="AI26" s="201">
        <v>0</v>
      </c>
      <c r="AJ26" s="201">
        <v>0</v>
      </c>
      <c r="AK26" s="201">
        <v>9.17</v>
      </c>
      <c r="AL26" s="201">
        <v>0</v>
      </c>
      <c r="AM26" s="201">
        <v>54</v>
      </c>
      <c r="AN26" s="201">
        <v>72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10.67</v>
      </c>
      <c r="E27" s="201">
        <v>0</v>
      </c>
      <c r="F27" s="201">
        <v>0</v>
      </c>
      <c r="G27" s="201">
        <v>17.38</v>
      </c>
      <c r="H27" s="201">
        <v>0</v>
      </c>
      <c r="I27" s="201">
        <v>0</v>
      </c>
      <c r="J27" s="201">
        <v>17.260000000000002</v>
      </c>
      <c r="K27" s="201">
        <v>76.790000000000006</v>
      </c>
      <c r="L27" s="201">
        <v>30.39</v>
      </c>
      <c r="M27" s="201">
        <v>0</v>
      </c>
      <c r="N27" s="201">
        <v>1.1100000000000001</v>
      </c>
      <c r="O27" s="201">
        <v>1.87</v>
      </c>
      <c r="P27" s="201">
        <v>2.16</v>
      </c>
      <c r="Q27" s="201">
        <v>2.1800000000000002</v>
      </c>
      <c r="R27" s="201">
        <v>4.7699999999999996</v>
      </c>
      <c r="S27" s="201">
        <v>2.85</v>
      </c>
      <c r="T27" s="201">
        <v>0</v>
      </c>
      <c r="U27" s="201">
        <v>8.8800000000000008</v>
      </c>
      <c r="V27" s="201">
        <v>1.7</v>
      </c>
      <c r="W27" s="201">
        <v>0.3</v>
      </c>
      <c r="X27" s="201">
        <v>1.39</v>
      </c>
      <c r="Y27" s="201">
        <v>0</v>
      </c>
      <c r="Z27" s="201">
        <v>38.17</v>
      </c>
      <c r="AA27" s="201">
        <v>8.3000000000000007</v>
      </c>
      <c r="AB27" s="201">
        <v>0</v>
      </c>
      <c r="AC27" s="201">
        <v>10.19</v>
      </c>
      <c r="AD27" s="201">
        <v>0</v>
      </c>
      <c r="AE27" s="201">
        <v>0</v>
      </c>
      <c r="AF27" s="201">
        <v>0</v>
      </c>
      <c r="AG27" s="201">
        <v>22.43</v>
      </c>
      <c r="AH27" s="201">
        <v>0</v>
      </c>
      <c r="AI27" s="201">
        <v>0</v>
      </c>
      <c r="AJ27" s="201">
        <v>0</v>
      </c>
      <c r="AK27" s="201">
        <v>9.17</v>
      </c>
      <c r="AL27" s="201">
        <v>0</v>
      </c>
      <c r="AM27" s="201">
        <v>54</v>
      </c>
      <c r="AN27" s="201">
        <v>72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10.67</v>
      </c>
      <c r="E28" s="201">
        <v>0</v>
      </c>
      <c r="F28" s="201">
        <v>0</v>
      </c>
      <c r="G28" s="201">
        <v>17.38</v>
      </c>
      <c r="H28" s="201">
        <v>0</v>
      </c>
      <c r="I28" s="201">
        <v>0</v>
      </c>
      <c r="J28" s="201">
        <v>17.260000000000002</v>
      </c>
      <c r="K28" s="201">
        <v>76.790000000000006</v>
      </c>
      <c r="L28" s="201">
        <v>30.39</v>
      </c>
      <c r="M28" s="201">
        <v>0</v>
      </c>
      <c r="N28" s="201">
        <v>1.1100000000000001</v>
      </c>
      <c r="O28" s="201">
        <v>1.87</v>
      </c>
      <c r="P28" s="201">
        <v>2.16</v>
      </c>
      <c r="Q28" s="201">
        <v>2.1800000000000002</v>
      </c>
      <c r="R28" s="201">
        <v>4.7699999999999996</v>
      </c>
      <c r="S28" s="201">
        <v>2.85</v>
      </c>
      <c r="T28" s="201">
        <v>0</v>
      </c>
      <c r="U28" s="201">
        <v>8.8800000000000008</v>
      </c>
      <c r="V28" s="201">
        <v>1.77</v>
      </c>
      <c r="W28" s="201">
        <v>0.3</v>
      </c>
      <c r="X28" s="201">
        <v>1.39</v>
      </c>
      <c r="Y28" s="201">
        <v>0</v>
      </c>
      <c r="Z28" s="201">
        <v>39.28</v>
      </c>
      <c r="AA28" s="201">
        <v>8.3000000000000007</v>
      </c>
      <c r="AB28" s="201">
        <v>0</v>
      </c>
      <c r="AC28" s="201">
        <v>10.19</v>
      </c>
      <c r="AD28" s="201">
        <v>0</v>
      </c>
      <c r="AE28" s="201">
        <v>0</v>
      </c>
      <c r="AF28" s="201">
        <v>0</v>
      </c>
      <c r="AG28" s="201">
        <v>22.43</v>
      </c>
      <c r="AH28" s="201">
        <v>0</v>
      </c>
      <c r="AI28" s="201">
        <v>0</v>
      </c>
      <c r="AJ28" s="201">
        <v>0</v>
      </c>
      <c r="AK28" s="201">
        <v>9.17</v>
      </c>
      <c r="AL28" s="201">
        <v>0</v>
      </c>
      <c r="AM28" s="201">
        <v>54</v>
      </c>
      <c r="AN28" s="201">
        <v>72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10.67</v>
      </c>
      <c r="E29" s="201">
        <v>0</v>
      </c>
      <c r="F29" s="201">
        <v>0</v>
      </c>
      <c r="G29" s="201">
        <v>17.38</v>
      </c>
      <c r="H29" s="201">
        <v>0</v>
      </c>
      <c r="I29" s="201">
        <v>0</v>
      </c>
      <c r="J29" s="201">
        <v>17.260000000000002</v>
      </c>
      <c r="K29" s="201">
        <v>76.790000000000006</v>
      </c>
      <c r="L29" s="201">
        <v>30.39</v>
      </c>
      <c r="M29" s="201">
        <v>0</v>
      </c>
      <c r="N29" s="201">
        <v>1.1100000000000001</v>
      </c>
      <c r="O29" s="201">
        <v>1.87</v>
      </c>
      <c r="P29" s="201">
        <v>2.16</v>
      </c>
      <c r="Q29" s="201">
        <v>2.1800000000000002</v>
      </c>
      <c r="R29" s="201">
        <v>4.7699999999999996</v>
      </c>
      <c r="S29" s="201">
        <v>2.85</v>
      </c>
      <c r="T29" s="201">
        <v>0</v>
      </c>
      <c r="U29" s="201">
        <v>8.8800000000000008</v>
      </c>
      <c r="V29" s="201">
        <v>1.7</v>
      </c>
      <c r="W29" s="201">
        <v>0.3</v>
      </c>
      <c r="X29" s="201">
        <v>1.39</v>
      </c>
      <c r="Y29" s="201">
        <v>0</v>
      </c>
      <c r="Z29" s="201">
        <v>38.17</v>
      </c>
      <c r="AA29" s="201">
        <v>8.3000000000000007</v>
      </c>
      <c r="AB29" s="201">
        <v>0</v>
      </c>
      <c r="AC29" s="201">
        <v>10.19</v>
      </c>
      <c r="AD29" s="201">
        <v>0</v>
      </c>
      <c r="AE29" s="201">
        <v>0</v>
      </c>
      <c r="AF29" s="201">
        <v>0</v>
      </c>
      <c r="AG29" s="201">
        <v>22.43</v>
      </c>
      <c r="AH29" s="201">
        <v>0</v>
      </c>
      <c r="AI29" s="201">
        <v>0</v>
      </c>
      <c r="AJ29" s="201">
        <v>0</v>
      </c>
      <c r="AK29" s="201">
        <v>9.17</v>
      </c>
      <c r="AL29" s="201">
        <v>0</v>
      </c>
      <c r="AM29" s="201">
        <v>54</v>
      </c>
      <c r="AN29" s="201">
        <v>72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10.67</v>
      </c>
      <c r="E30" s="201">
        <v>0</v>
      </c>
      <c r="F30" s="201">
        <v>0</v>
      </c>
      <c r="G30" s="201">
        <v>17.38</v>
      </c>
      <c r="H30" s="201">
        <v>0</v>
      </c>
      <c r="I30" s="201">
        <v>0</v>
      </c>
      <c r="J30" s="201">
        <v>17.260000000000002</v>
      </c>
      <c r="K30" s="201">
        <v>76.790000000000006</v>
      </c>
      <c r="L30" s="201">
        <v>30.39</v>
      </c>
      <c r="M30" s="201">
        <v>0</v>
      </c>
      <c r="N30" s="201">
        <v>1.1100000000000001</v>
      </c>
      <c r="O30" s="201">
        <v>1.87</v>
      </c>
      <c r="P30" s="201">
        <v>2.16</v>
      </c>
      <c r="Q30" s="201">
        <v>2.1800000000000002</v>
      </c>
      <c r="R30" s="201">
        <v>4.7699999999999996</v>
      </c>
      <c r="S30" s="201">
        <v>2.85</v>
      </c>
      <c r="T30" s="201">
        <v>0</v>
      </c>
      <c r="U30" s="201">
        <v>8.8800000000000008</v>
      </c>
      <c r="V30" s="201">
        <v>1.7</v>
      </c>
      <c r="W30" s="201">
        <v>0.3</v>
      </c>
      <c r="X30" s="201">
        <v>1.39</v>
      </c>
      <c r="Y30" s="201">
        <v>0</v>
      </c>
      <c r="Z30" s="201">
        <v>38.17</v>
      </c>
      <c r="AA30" s="201">
        <v>8.3000000000000007</v>
      </c>
      <c r="AB30" s="201">
        <v>0</v>
      </c>
      <c r="AC30" s="201">
        <v>10.19</v>
      </c>
      <c r="AD30" s="201">
        <v>0</v>
      </c>
      <c r="AE30" s="201">
        <v>0</v>
      </c>
      <c r="AF30" s="201">
        <v>0</v>
      </c>
      <c r="AG30" s="201">
        <v>22.43</v>
      </c>
      <c r="AH30" s="201">
        <v>0</v>
      </c>
      <c r="AI30" s="201">
        <v>0</v>
      </c>
      <c r="AJ30" s="201">
        <v>0</v>
      </c>
      <c r="AK30" s="201">
        <v>9.17</v>
      </c>
      <c r="AL30" s="201">
        <v>0</v>
      </c>
      <c r="AM30" s="201">
        <v>54</v>
      </c>
      <c r="AN30" s="201">
        <v>72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10.67</v>
      </c>
      <c r="E31" s="201">
        <v>0</v>
      </c>
      <c r="F31" s="201">
        <v>0</v>
      </c>
      <c r="G31" s="201">
        <v>17.38</v>
      </c>
      <c r="H31" s="201">
        <v>0</v>
      </c>
      <c r="I31" s="201">
        <v>0</v>
      </c>
      <c r="J31" s="201">
        <v>17.260000000000002</v>
      </c>
      <c r="K31" s="201">
        <v>76.790000000000006</v>
      </c>
      <c r="L31" s="201">
        <v>30.39</v>
      </c>
      <c r="M31" s="201">
        <v>0</v>
      </c>
      <c r="N31" s="201">
        <v>1.1100000000000001</v>
      </c>
      <c r="O31" s="201">
        <v>1.87</v>
      </c>
      <c r="P31" s="201">
        <v>2.16</v>
      </c>
      <c r="Q31" s="201">
        <v>2.1800000000000002</v>
      </c>
      <c r="R31" s="201">
        <v>4.8</v>
      </c>
      <c r="S31" s="201">
        <v>2.85</v>
      </c>
      <c r="T31" s="201">
        <v>0</v>
      </c>
      <c r="U31" s="201">
        <v>8.8800000000000008</v>
      </c>
      <c r="V31" s="201">
        <v>1.7</v>
      </c>
      <c r="W31" s="201">
        <v>0.3</v>
      </c>
      <c r="X31" s="201">
        <v>1.39</v>
      </c>
      <c r="Y31" s="201">
        <v>0</v>
      </c>
      <c r="Z31" s="201">
        <v>38.17</v>
      </c>
      <c r="AA31" s="201">
        <v>8.3000000000000007</v>
      </c>
      <c r="AB31" s="201">
        <v>0</v>
      </c>
      <c r="AC31" s="201">
        <v>10.19</v>
      </c>
      <c r="AD31" s="201">
        <v>0</v>
      </c>
      <c r="AE31" s="201">
        <v>0</v>
      </c>
      <c r="AF31" s="201">
        <v>0</v>
      </c>
      <c r="AG31" s="201">
        <v>22.43</v>
      </c>
      <c r="AH31" s="201">
        <v>0</v>
      </c>
      <c r="AI31" s="201">
        <v>0</v>
      </c>
      <c r="AJ31" s="201">
        <v>0</v>
      </c>
      <c r="AK31" s="201">
        <v>9.17</v>
      </c>
      <c r="AL31" s="201">
        <v>0</v>
      </c>
      <c r="AM31" s="201">
        <v>54</v>
      </c>
      <c r="AN31" s="201">
        <v>72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10.67</v>
      </c>
      <c r="E32" s="201">
        <v>0</v>
      </c>
      <c r="F32" s="201">
        <v>0</v>
      </c>
      <c r="G32" s="201">
        <v>17.38</v>
      </c>
      <c r="H32" s="201">
        <v>0</v>
      </c>
      <c r="I32" s="201">
        <v>0</v>
      </c>
      <c r="J32" s="201">
        <v>17.260000000000002</v>
      </c>
      <c r="K32" s="201">
        <v>76.790000000000006</v>
      </c>
      <c r="L32" s="201">
        <v>30.39</v>
      </c>
      <c r="M32" s="201">
        <v>0</v>
      </c>
      <c r="N32" s="201">
        <v>1.1100000000000001</v>
      </c>
      <c r="O32" s="201">
        <v>1.87</v>
      </c>
      <c r="P32" s="201">
        <v>2.16</v>
      </c>
      <c r="Q32" s="201">
        <v>2.1800000000000002</v>
      </c>
      <c r="R32" s="201">
        <v>4.8</v>
      </c>
      <c r="S32" s="201">
        <v>2.85</v>
      </c>
      <c r="T32" s="201">
        <v>0</v>
      </c>
      <c r="U32" s="201">
        <v>8.8800000000000008</v>
      </c>
      <c r="V32" s="201">
        <v>1.71</v>
      </c>
      <c r="W32" s="201">
        <v>0.3</v>
      </c>
      <c r="X32" s="201">
        <v>1.39</v>
      </c>
      <c r="Y32" s="201">
        <v>0</v>
      </c>
      <c r="Z32" s="201">
        <v>38.17</v>
      </c>
      <c r="AA32" s="201">
        <v>8.3000000000000007</v>
      </c>
      <c r="AB32" s="201">
        <v>0</v>
      </c>
      <c r="AC32" s="201">
        <v>10.19</v>
      </c>
      <c r="AD32" s="201">
        <v>0</v>
      </c>
      <c r="AE32" s="201">
        <v>0</v>
      </c>
      <c r="AF32" s="201">
        <v>0</v>
      </c>
      <c r="AG32" s="201">
        <v>22.43</v>
      </c>
      <c r="AH32" s="201">
        <v>0</v>
      </c>
      <c r="AI32" s="201">
        <v>0</v>
      </c>
      <c r="AJ32" s="201">
        <v>0</v>
      </c>
      <c r="AK32" s="201">
        <v>9.17</v>
      </c>
      <c r="AL32" s="201">
        <v>0</v>
      </c>
      <c r="AM32" s="201">
        <v>54</v>
      </c>
      <c r="AN32" s="201">
        <v>72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10.67</v>
      </c>
      <c r="E33" s="201">
        <v>0</v>
      </c>
      <c r="F33" s="201">
        <v>0</v>
      </c>
      <c r="G33" s="201">
        <v>17.38</v>
      </c>
      <c r="H33" s="201">
        <v>0</v>
      </c>
      <c r="I33" s="201">
        <v>0</v>
      </c>
      <c r="J33" s="201">
        <v>17.260000000000002</v>
      </c>
      <c r="K33" s="201">
        <v>76.790000000000006</v>
      </c>
      <c r="L33" s="201">
        <v>30.39</v>
      </c>
      <c r="M33" s="201">
        <v>0</v>
      </c>
      <c r="N33" s="201">
        <v>1.1100000000000001</v>
      </c>
      <c r="O33" s="201">
        <v>1.87</v>
      </c>
      <c r="P33" s="201">
        <v>2.16</v>
      </c>
      <c r="Q33" s="201">
        <v>2.1800000000000002</v>
      </c>
      <c r="R33" s="201">
        <v>4.8</v>
      </c>
      <c r="S33" s="201">
        <v>2.85</v>
      </c>
      <c r="T33" s="201">
        <v>0</v>
      </c>
      <c r="U33" s="201">
        <v>8.8800000000000008</v>
      </c>
      <c r="V33" s="201">
        <v>1.71</v>
      </c>
      <c r="W33" s="201">
        <v>3.35</v>
      </c>
      <c r="X33" s="201">
        <v>18.41</v>
      </c>
      <c r="Y33" s="201">
        <v>0</v>
      </c>
      <c r="Z33" s="201">
        <v>38.17</v>
      </c>
      <c r="AA33" s="201">
        <v>8.3000000000000007</v>
      </c>
      <c r="AB33" s="201">
        <v>0</v>
      </c>
      <c r="AC33" s="201">
        <v>10.19</v>
      </c>
      <c r="AD33" s="201">
        <v>0</v>
      </c>
      <c r="AE33" s="201">
        <v>0</v>
      </c>
      <c r="AF33" s="201">
        <v>0</v>
      </c>
      <c r="AG33" s="201">
        <v>22.43</v>
      </c>
      <c r="AH33" s="201">
        <v>0</v>
      </c>
      <c r="AI33" s="201">
        <v>3.21</v>
      </c>
      <c r="AJ33" s="201">
        <v>0</v>
      </c>
      <c r="AK33" s="201">
        <v>9.17</v>
      </c>
      <c r="AL33" s="201">
        <v>0</v>
      </c>
      <c r="AM33" s="201">
        <v>54</v>
      </c>
      <c r="AN33" s="201">
        <v>72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10.67</v>
      </c>
      <c r="E34" s="201">
        <v>0</v>
      </c>
      <c r="F34" s="201">
        <v>0</v>
      </c>
      <c r="G34" s="201">
        <v>17.38</v>
      </c>
      <c r="H34" s="201">
        <v>0</v>
      </c>
      <c r="I34" s="201">
        <v>0</v>
      </c>
      <c r="J34" s="201">
        <v>17.260000000000002</v>
      </c>
      <c r="K34" s="201">
        <v>76.790000000000006</v>
      </c>
      <c r="L34" s="201">
        <v>30.39</v>
      </c>
      <c r="M34" s="201">
        <v>0</v>
      </c>
      <c r="N34" s="201">
        <v>1.1100000000000001</v>
      </c>
      <c r="O34" s="201">
        <v>1.87</v>
      </c>
      <c r="P34" s="201">
        <v>2.16</v>
      </c>
      <c r="Q34" s="201">
        <v>2.1800000000000002</v>
      </c>
      <c r="R34" s="201">
        <v>4.8</v>
      </c>
      <c r="S34" s="201">
        <v>2.85</v>
      </c>
      <c r="T34" s="201">
        <v>0</v>
      </c>
      <c r="U34" s="201">
        <v>8.8800000000000008</v>
      </c>
      <c r="V34" s="201">
        <v>1.7</v>
      </c>
      <c r="W34" s="201">
        <v>3.17</v>
      </c>
      <c r="X34" s="201">
        <v>17.93</v>
      </c>
      <c r="Y34" s="201">
        <v>0</v>
      </c>
      <c r="Z34" s="201">
        <v>36.92</v>
      </c>
      <c r="AA34" s="201">
        <v>8.3000000000000007</v>
      </c>
      <c r="AB34" s="201">
        <v>0</v>
      </c>
      <c r="AC34" s="201">
        <v>10.19</v>
      </c>
      <c r="AD34" s="201">
        <v>0</v>
      </c>
      <c r="AE34" s="201">
        <v>0</v>
      </c>
      <c r="AF34" s="201">
        <v>0</v>
      </c>
      <c r="AG34" s="201">
        <v>22.43</v>
      </c>
      <c r="AH34" s="201">
        <v>0</v>
      </c>
      <c r="AI34" s="201">
        <v>6.43</v>
      </c>
      <c r="AJ34" s="201">
        <v>0</v>
      </c>
      <c r="AK34" s="201">
        <v>9.17</v>
      </c>
      <c r="AL34" s="201">
        <v>0</v>
      </c>
      <c r="AM34" s="201">
        <v>54</v>
      </c>
      <c r="AN34" s="201">
        <v>72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10.54</v>
      </c>
      <c r="E35" s="201">
        <v>0</v>
      </c>
      <c r="F35" s="201">
        <v>0</v>
      </c>
      <c r="G35" s="201">
        <v>17.38</v>
      </c>
      <c r="H35" s="201">
        <v>0</v>
      </c>
      <c r="I35" s="201">
        <v>0</v>
      </c>
      <c r="J35" s="201">
        <v>17.260000000000002</v>
      </c>
      <c r="K35" s="201">
        <v>76.790000000000006</v>
      </c>
      <c r="L35" s="201">
        <v>30.39</v>
      </c>
      <c r="M35" s="201">
        <v>0</v>
      </c>
      <c r="N35" s="201">
        <v>1.1100000000000001</v>
      </c>
      <c r="O35" s="201">
        <v>1.87</v>
      </c>
      <c r="P35" s="201">
        <v>2.16</v>
      </c>
      <c r="Q35" s="201">
        <v>2.1800000000000002</v>
      </c>
      <c r="R35" s="201">
        <v>4.8</v>
      </c>
      <c r="S35" s="201">
        <v>2.85</v>
      </c>
      <c r="T35" s="201">
        <v>0</v>
      </c>
      <c r="U35" s="201">
        <v>8.8800000000000008</v>
      </c>
      <c r="V35" s="201">
        <v>1.7</v>
      </c>
      <c r="W35" s="201">
        <v>3.17</v>
      </c>
      <c r="X35" s="201">
        <v>17.93</v>
      </c>
      <c r="Y35" s="201">
        <v>0</v>
      </c>
      <c r="Z35" s="201">
        <v>38.17</v>
      </c>
      <c r="AA35" s="201">
        <v>8.3000000000000007</v>
      </c>
      <c r="AB35" s="201">
        <v>0</v>
      </c>
      <c r="AC35" s="201">
        <v>10.19</v>
      </c>
      <c r="AD35" s="201">
        <v>0</v>
      </c>
      <c r="AE35" s="201">
        <v>0</v>
      </c>
      <c r="AF35" s="201">
        <v>0</v>
      </c>
      <c r="AG35" s="201">
        <v>22.43</v>
      </c>
      <c r="AH35" s="201">
        <v>0</v>
      </c>
      <c r="AI35" s="201">
        <v>12.86</v>
      </c>
      <c r="AJ35" s="201">
        <v>0</v>
      </c>
      <c r="AK35" s="201">
        <v>9.17</v>
      </c>
      <c r="AL35" s="201">
        <v>0</v>
      </c>
      <c r="AM35" s="201">
        <v>54</v>
      </c>
      <c r="AN35" s="201">
        <v>72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10.54</v>
      </c>
      <c r="E36" s="201">
        <v>0</v>
      </c>
      <c r="F36" s="201">
        <v>0</v>
      </c>
      <c r="G36" s="201">
        <v>17.38</v>
      </c>
      <c r="H36" s="201">
        <v>0</v>
      </c>
      <c r="I36" s="201">
        <v>0</v>
      </c>
      <c r="J36" s="201">
        <v>17.260000000000002</v>
      </c>
      <c r="K36" s="201">
        <v>76.790000000000006</v>
      </c>
      <c r="L36" s="201">
        <v>30.39</v>
      </c>
      <c r="M36" s="201">
        <v>0</v>
      </c>
      <c r="N36" s="201">
        <v>1.1100000000000001</v>
      </c>
      <c r="O36" s="201">
        <v>1.87</v>
      </c>
      <c r="P36" s="201">
        <v>2.16</v>
      </c>
      <c r="Q36" s="201">
        <v>2.1800000000000002</v>
      </c>
      <c r="R36" s="201">
        <v>4.8</v>
      </c>
      <c r="S36" s="201">
        <v>2.85</v>
      </c>
      <c r="T36" s="201">
        <v>0</v>
      </c>
      <c r="U36" s="201">
        <v>8.8800000000000008</v>
      </c>
      <c r="V36" s="201">
        <v>1.7</v>
      </c>
      <c r="W36" s="201">
        <v>3.17</v>
      </c>
      <c r="X36" s="201">
        <v>17.93</v>
      </c>
      <c r="Y36" s="201">
        <v>0</v>
      </c>
      <c r="Z36" s="201">
        <v>38.17</v>
      </c>
      <c r="AA36" s="201">
        <v>8.3000000000000007</v>
      </c>
      <c r="AB36" s="201">
        <v>0</v>
      </c>
      <c r="AC36" s="201">
        <v>10.19</v>
      </c>
      <c r="AD36" s="201">
        <v>0</v>
      </c>
      <c r="AE36" s="201">
        <v>0</v>
      </c>
      <c r="AF36" s="201">
        <v>0</v>
      </c>
      <c r="AG36" s="201">
        <v>22.43</v>
      </c>
      <c r="AH36" s="201">
        <v>0</v>
      </c>
      <c r="AI36" s="201">
        <v>0</v>
      </c>
      <c r="AJ36" s="201">
        <v>0</v>
      </c>
      <c r="AK36" s="201">
        <v>9.17</v>
      </c>
      <c r="AL36" s="201">
        <v>0</v>
      </c>
      <c r="AM36" s="201">
        <v>54</v>
      </c>
      <c r="AN36" s="201">
        <v>72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10.54</v>
      </c>
      <c r="E37" s="201">
        <v>0</v>
      </c>
      <c r="F37" s="201">
        <v>0</v>
      </c>
      <c r="G37" s="201">
        <v>17.38</v>
      </c>
      <c r="H37" s="201">
        <v>0</v>
      </c>
      <c r="I37" s="201">
        <v>0</v>
      </c>
      <c r="J37" s="201">
        <v>17.260000000000002</v>
      </c>
      <c r="K37" s="201">
        <v>76.790000000000006</v>
      </c>
      <c r="L37" s="201">
        <v>30.39</v>
      </c>
      <c r="M37" s="201">
        <v>0</v>
      </c>
      <c r="N37" s="201">
        <v>1.1100000000000001</v>
      </c>
      <c r="O37" s="201">
        <v>1.87</v>
      </c>
      <c r="P37" s="201">
        <v>20.2</v>
      </c>
      <c r="Q37" s="201">
        <v>2.1800000000000002</v>
      </c>
      <c r="R37" s="201">
        <v>4.8</v>
      </c>
      <c r="S37" s="201">
        <v>2.85</v>
      </c>
      <c r="T37" s="201">
        <v>0</v>
      </c>
      <c r="U37" s="201">
        <v>8.8800000000000008</v>
      </c>
      <c r="V37" s="201">
        <v>1.7</v>
      </c>
      <c r="W37" s="201">
        <v>3.17</v>
      </c>
      <c r="X37" s="201">
        <v>17.93</v>
      </c>
      <c r="Y37" s="201">
        <v>0</v>
      </c>
      <c r="Z37" s="201">
        <v>38.17</v>
      </c>
      <c r="AA37" s="201">
        <v>8.3000000000000007</v>
      </c>
      <c r="AB37" s="201">
        <v>0</v>
      </c>
      <c r="AC37" s="201">
        <v>10.19</v>
      </c>
      <c r="AD37" s="201">
        <v>0</v>
      </c>
      <c r="AE37" s="201">
        <v>0</v>
      </c>
      <c r="AF37" s="201">
        <v>0</v>
      </c>
      <c r="AG37" s="201">
        <v>22.43</v>
      </c>
      <c r="AH37" s="201">
        <v>0</v>
      </c>
      <c r="AI37" s="201">
        <v>0</v>
      </c>
      <c r="AJ37" s="201">
        <v>0</v>
      </c>
      <c r="AK37" s="201">
        <v>9.17</v>
      </c>
      <c r="AL37" s="201">
        <v>0</v>
      </c>
      <c r="AM37" s="201">
        <v>54</v>
      </c>
      <c r="AN37" s="201">
        <v>72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10.54</v>
      </c>
      <c r="E38" s="201">
        <v>0</v>
      </c>
      <c r="F38" s="201">
        <v>0</v>
      </c>
      <c r="G38" s="201">
        <v>17.38</v>
      </c>
      <c r="H38" s="201">
        <v>0</v>
      </c>
      <c r="I38" s="201">
        <v>0</v>
      </c>
      <c r="J38" s="201">
        <v>17.260000000000002</v>
      </c>
      <c r="K38" s="201">
        <v>76.790000000000006</v>
      </c>
      <c r="L38" s="201">
        <v>30.39</v>
      </c>
      <c r="M38" s="201">
        <v>0</v>
      </c>
      <c r="N38" s="201">
        <v>1.1100000000000001</v>
      </c>
      <c r="O38" s="201">
        <v>1.87</v>
      </c>
      <c r="P38" s="201">
        <v>20.2</v>
      </c>
      <c r="Q38" s="201">
        <v>2.1800000000000002</v>
      </c>
      <c r="R38" s="201">
        <v>4.8</v>
      </c>
      <c r="S38" s="201">
        <v>2.85</v>
      </c>
      <c r="T38" s="201">
        <v>0</v>
      </c>
      <c r="U38" s="201">
        <v>8.8800000000000008</v>
      </c>
      <c r="V38" s="201">
        <v>1.7</v>
      </c>
      <c r="W38" s="201">
        <v>3.17</v>
      </c>
      <c r="X38" s="201">
        <v>17.93</v>
      </c>
      <c r="Y38" s="201">
        <v>0</v>
      </c>
      <c r="Z38" s="201">
        <v>38.17</v>
      </c>
      <c r="AA38" s="201">
        <v>8.3000000000000007</v>
      </c>
      <c r="AB38" s="201">
        <v>0</v>
      </c>
      <c r="AC38" s="201">
        <v>10.19</v>
      </c>
      <c r="AD38" s="201">
        <v>0</v>
      </c>
      <c r="AE38" s="201">
        <v>0</v>
      </c>
      <c r="AF38" s="201">
        <v>0</v>
      </c>
      <c r="AG38" s="201">
        <v>22.43</v>
      </c>
      <c r="AH38" s="201">
        <v>0</v>
      </c>
      <c r="AI38" s="201">
        <v>0</v>
      </c>
      <c r="AJ38" s="201">
        <v>0</v>
      </c>
      <c r="AK38" s="201">
        <v>9.17</v>
      </c>
      <c r="AL38" s="201">
        <v>0</v>
      </c>
      <c r="AM38" s="201">
        <v>54</v>
      </c>
      <c r="AN38" s="201">
        <v>72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10.54</v>
      </c>
      <c r="E39" s="201">
        <v>0</v>
      </c>
      <c r="F39" s="201">
        <v>0</v>
      </c>
      <c r="G39" s="201">
        <v>17.38</v>
      </c>
      <c r="H39" s="201">
        <v>0</v>
      </c>
      <c r="I39" s="201">
        <v>0</v>
      </c>
      <c r="J39" s="201">
        <v>17.260000000000002</v>
      </c>
      <c r="K39" s="201">
        <v>76.790000000000006</v>
      </c>
      <c r="L39" s="201">
        <v>30.39</v>
      </c>
      <c r="M39" s="201">
        <v>0</v>
      </c>
      <c r="N39" s="201">
        <v>1.1100000000000001</v>
      </c>
      <c r="O39" s="201">
        <v>1.87</v>
      </c>
      <c r="P39" s="201">
        <v>10.57</v>
      </c>
      <c r="Q39" s="201">
        <v>2.1800000000000002</v>
      </c>
      <c r="R39" s="201">
        <v>4.8</v>
      </c>
      <c r="S39" s="201">
        <v>2.85</v>
      </c>
      <c r="T39" s="201">
        <v>0</v>
      </c>
      <c r="U39" s="201">
        <v>8.8800000000000008</v>
      </c>
      <c r="V39" s="201">
        <v>1.7</v>
      </c>
      <c r="W39" s="201">
        <v>3.17</v>
      </c>
      <c r="X39" s="201">
        <v>17.93</v>
      </c>
      <c r="Y39" s="201">
        <v>0</v>
      </c>
      <c r="Z39" s="201">
        <v>38.17</v>
      </c>
      <c r="AA39" s="201">
        <v>8.3000000000000007</v>
      </c>
      <c r="AB39" s="201">
        <v>0</v>
      </c>
      <c r="AC39" s="201">
        <v>10.19</v>
      </c>
      <c r="AD39" s="201">
        <v>0</v>
      </c>
      <c r="AE39" s="201">
        <v>0</v>
      </c>
      <c r="AF39" s="201">
        <v>0</v>
      </c>
      <c r="AG39" s="201">
        <v>22.43</v>
      </c>
      <c r="AH39" s="201">
        <v>0</v>
      </c>
      <c r="AI39" s="201">
        <v>0</v>
      </c>
      <c r="AJ39" s="201">
        <v>0</v>
      </c>
      <c r="AK39" s="201">
        <v>9.17</v>
      </c>
      <c r="AL39" s="201">
        <v>0</v>
      </c>
      <c r="AM39" s="201">
        <v>52.2</v>
      </c>
      <c r="AN39" s="201">
        <v>72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10.54</v>
      </c>
      <c r="E40" s="201">
        <v>0</v>
      </c>
      <c r="F40" s="201">
        <v>0</v>
      </c>
      <c r="G40" s="201">
        <v>17.38</v>
      </c>
      <c r="H40" s="201">
        <v>0</v>
      </c>
      <c r="I40" s="201">
        <v>0</v>
      </c>
      <c r="J40" s="201">
        <v>17.260000000000002</v>
      </c>
      <c r="K40" s="201">
        <v>76.790000000000006</v>
      </c>
      <c r="L40" s="201">
        <v>30.39</v>
      </c>
      <c r="M40" s="201">
        <v>0</v>
      </c>
      <c r="N40" s="201">
        <v>1.1100000000000001</v>
      </c>
      <c r="O40" s="201">
        <v>1.87</v>
      </c>
      <c r="P40" s="201">
        <v>10.57</v>
      </c>
      <c r="Q40" s="201">
        <v>2.1800000000000002</v>
      </c>
      <c r="R40" s="201">
        <v>4.8</v>
      </c>
      <c r="S40" s="201">
        <v>2.85</v>
      </c>
      <c r="T40" s="201">
        <v>0</v>
      </c>
      <c r="U40" s="201">
        <v>8.8800000000000008</v>
      </c>
      <c r="V40" s="201">
        <v>1.7</v>
      </c>
      <c r="W40" s="201">
        <v>3.17</v>
      </c>
      <c r="X40" s="201">
        <v>17.93</v>
      </c>
      <c r="Y40" s="201">
        <v>0</v>
      </c>
      <c r="Z40" s="201">
        <v>38.17</v>
      </c>
      <c r="AA40" s="201">
        <v>8.3000000000000007</v>
      </c>
      <c r="AB40" s="201">
        <v>0</v>
      </c>
      <c r="AC40" s="201">
        <v>10.19</v>
      </c>
      <c r="AD40" s="201">
        <v>0</v>
      </c>
      <c r="AE40" s="201">
        <v>0</v>
      </c>
      <c r="AF40" s="201">
        <v>0</v>
      </c>
      <c r="AG40" s="201">
        <v>22.43</v>
      </c>
      <c r="AH40" s="201">
        <v>0</v>
      </c>
      <c r="AI40" s="201">
        <v>0</v>
      </c>
      <c r="AJ40" s="201">
        <v>0</v>
      </c>
      <c r="AK40" s="201">
        <v>9.17</v>
      </c>
      <c r="AL40" s="201">
        <v>0</v>
      </c>
      <c r="AM40" s="201">
        <v>52.2</v>
      </c>
      <c r="AN40" s="201">
        <v>72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10.54</v>
      </c>
      <c r="E41" s="201">
        <v>0</v>
      </c>
      <c r="F41" s="201">
        <v>0</v>
      </c>
      <c r="G41" s="201">
        <v>17.38</v>
      </c>
      <c r="H41" s="201">
        <v>0</v>
      </c>
      <c r="I41" s="201">
        <v>0</v>
      </c>
      <c r="J41" s="201">
        <v>17.260000000000002</v>
      </c>
      <c r="K41" s="201">
        <v>76.790000000000006</v>
      </c>
      <c r="L41" s="201">
        <v>30.39</v>
      </c>
      <c r="M41" s="201">
        <v>0</v>
      </c>
      <c r="N41" s="201">
        <v>1.1100000000000001</v>
      </c>
      <c r="O41" s="201">
        <v>1.87</v>
      </c>
      <c r="P41" s="201">
        <v>20.2</v>
      </c>
      <c r="Q41" s="201">
        <v>2.1800000000000002</v>
      </c>
      <c r="R41" s="201">
        <v>4.8</v>
      </c>
      <c r="S41" s="201">
        <v>2.85</v>
      </c>
      <c r="T41" s="201">
        <v>0</v>
      </c>
      <c r="U41" s="201">
        <v>8.8800000000000008</v>
      </c>
      <c r="V41" s="201">
        <v>1.7</v>
      </c>
      <c r="W41" s="201">
        <v>3.17</v>
      </c>
      <c r="X41" s="201">
        <v>17.93</v>
      </c>
      <c r="Y41" s="201">
        <v>0</v>
      </c>
      <c r="Z41" s="201">
        <v>38.17</v>
      </c>
      <c r="AA41" s="201">
        <v>8.3000000000000007</v>
      </c>
      <c r="AB41" s="201">
        <v>0</v>
      </c>
      <c r="AC41" s="201">
        <v>10.19</v>
      </c>
      <c r="AD41" s="201">
        <v>0</v>
      </c>
      <c r="AE41" s="201">
        <v>0</v>
      </c>
      <c r="AF41" s="201">
        <v>0</v>
      </c>
      <c r="AG41" s="201">
        <v>22.43</v>
      </c>
      <c r="AH41" s="201">
        <v>0</v>
      </c>
      <c r="AI41" s="201">
        <v>0</v>
      </c>
      <c r="AJ41" s="201">
        <v>0</v>
      </c>
      <c r="AK41" s="201">
        <v>9.17</v>
      </c>
      <c r="AL41" s="201">
        <v>0</v>
      </c>
      <c r="AM41" s="201">
        <v>52.2</v>
      </c>
      <c r="AN41" s="201">
        <v>72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10.54</v>
      </c>
      <c r="E42" s="201">
        <v>0</v>
      </c>
      <c r="F42" s="201">
        <v>0</v>
      </c>
      <c r="G42" s="201">
        <v>17.38</v>
      </c>
      <c r="H42" s="201">
        <v>0</v>
      </c>
      <c r="I42" s="201">
        <v>0</v>
      </c>
      <c r="J42" s="201">
        <v>17.260000000000002</v>
      </c>
      <c r="K42" s="201">
        <v>76.790000000000006</v>
      </c>
      <c r="L42" s="201">
        <v>30.39</v>
      </c>
      <c r="M42" s="201">
        <v>0</v>
      </c>
      <c r="N42" s="201">
        <v>1.1100000000000001</v>
      </c>
      <c r="O42" s="201">
        <v>1.87</v>
      </c>
      <c r="P42" s="201">
        <v>20.2</v>
      </c>
      <c r="Q42" s="201">
        <v>2.1800000000000002</v>
      </c>
      <c r="R42" s="201">
        <v>4.8</v>
      </c>
      <c r="S42" s="201">
        <v>2.85</v>
      </c>
      <c r="T42" s="201">
        <v>0</v>
      </c>
      <c r="U42" s="201">
        <v>8.8800000000000008</v>
      </c>
      <c r="V42" s="201">
        <v>1.7</v>
      </c>
      <c r="W42" s="201">
        <v>3.17</v>
      </c>
      <c r="X42" s="201">
        <v>17.93</v>
      </c>
      <c r="Y42" s="201">
        <v>0</v>
      </c>
      <c r="Z42" s="201">
        <v>38.17</v>
      </c>
      <c r="AA42" s="201">
        <v>8.3000000000000007</v>
      </c>
      <c r="AB42" s="201">
        <v>0</v>
      </c>
      <c r="AC42" s="201">
        <v>10.19</v>
      </c>
      <c r="AD42" s="201">
        <v>0</v>
      </c>
      <c r="AE42" s="201">
        <v>0</v>
      </c>
      <c r="AF42" s="201">
        <v>0</v>
      </c>
      <c r="AG42" s="201">
        <v>22.43</v>
      </c>
      <c r="AH42" s="201">
        <v>0</v>
      </c>
      <c r="AI42" s="201">
        <v>0</v>
      </c>
      <c r="AJ42" s="201">
        <v>0</v>
      </c>
      <c r="AK42" s="201">
        <v>9.17</v>
      </c>
      <c r="AL42" s="201">
        <v>0</v>
      </c>
      <c r="AM42" s="201">
        <v>52.2</v>
      </c>
      <c r="AN42" s="201">
        <v>72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10.54</v>
      </c>
      <c r="E43" s="201">
        <v>0</v>
      </c>
      <c r="F43" s="201">
        <v>0</v>
      </c>
      <c r="G43" s="201">
        <v>17.38</v>
      </c>
      <c r="H43" s="201">
        <v>0</v>
      </c>
      <c r="I43" s="201">
        <v>0</v>
      </c>
      <c r="J43" s="201">
        <v>17.260000000000002</v>
      </c>
      <c r="K43" s="201">
        <v>76.790000000000006</v>
      </c>
      <c r="L43" s="201">
        <v>30.39</v>
      </c>
      <c r="M43" s="201">
        <v>0</v>
      </c>
      <c r="N43" s="201">
        <v>1.1100000000000001</v>
      </c>
      <c r="O43" s="201">
        <v>1.87</v>
      </c>
      <c r="P43" s="201">
        <v>25.98</v>
      </c>
      <c r="Q43" s="201">
        <v>2.1800000000000002</v>
      </c>
      <c r="R43" s="201">
        <v>4.8</v>
      </c>
      <c r="S43" s="201">
        <v>2.85</v>
      </c>
      <c r="T43" s="201">
        <v>0</v>
      </c>
      <c r="U43" s="201">
        <v>8.8800000000000008</v>
      </c>
      <c r="V43" s="201">
        <v>1.7</v>
      </c>
      <c r="W43" s="201">
        <v>3.17</v>
      </c>
      <c r="X43" s="201">
        <v>17.93</v>
      </c>
      <c r="Y43" s="201">
        <v>0</v>
      </c>
      <c r="Z43" s="201">
        <v>38.17</v>
      </c>
      <c r="AA43" s="201">
        <v>8.3000000000000007</v>
      </c>
      <c r="AB43" s="201">
        <v>0</v>
      </c>
      <c r="AC43" s="201">
        <v>10.19</v>
      </c>
      <c r="AD43" s="201">
        <v>0</v>
      </c>
      <c r="AE43" s="201">
        <v>0</v>
      </c>
      <c r="AF43" s="201">
        <v>0</v>
      </c>
      <c r="AG43" s="201">
        <v>22.43</v>
      </c>
      <c r="AH43" s="201">
        <v>0</v>
      </c>
      <c r="AI43" s="201">
        <v>0</v>
      </c>
      <c r="AJ43" s="201">
        <v>0</v>
      </c>
      <c r="AK43" s="201">
        <v>9.17</v>
      </c>
      <c r="AL43" s="201">
        <v>0</v>
      </c>
      <c r="AM43" s="201">
        <v>162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10.4</v>
      </c>
      <c r="E44" s="201">
        <v>0</v>
      </c>
      <c r="F44" s="201">
        <v>0</v>
      </c>
      <c r="G44" s="201">
        <v>17.38</v>
      </c>
      <c r="H44" s="201">
        <v>0</v>
      </c>
      <c r="I44" s="201">
        <v>0</v>
      </c>
      <c r="J44" s="201">
        <v>17.260000000000002</v>
      </c>
      <c r="K44" s="201">
        <v>76.790000000000006</v>
      </c>
      <c r="L44" s="201">
        <v>30.39</v>
      </c>
      <c r="M44" s="201">
        <v>0</v>
      </c>
      <c r="N44" s="201">
        <v>1.1100000000000001</v>
      </c>
      <c r="O44" s="201">
        <v>1.87</v>
      </c>
      <c r="P44" s="201">
        <v>25.98</v>
      </c>
      <c r="Q44" s="201">
        <v>2.1800000000000002</v>
      </c>
      <c r="R44" s="201">
        <v>4.8</v>
      </c>
      <c r="S44" s="201">
        <v>2.85</v>
      </c>
      <c r="T44" s="201">
        <v>0</v>
      </c>
      <c r="U44" s="201">
        <v>8.8800000000000008</v>
      </c>
      <c r="V44" s="201">
        <v>1.7</v>
      </c>
      <c r="W44" s="201">
        <v>3.17</v>
      </c>
      <c r="X44" s="201">
        <v>17.93</v>
      </c>
      <c r="Y44" s="201">
        <v>0</v>
      </c>
      <c r="Z44" s="201">
        <v>38.17</v>
      </c>
      <c r="AA44" s="201">
        <v>8.3000000000000007</v>
      </c>
      <c r="AB44" s="201">
        <v>0</v>
      </c>
      <c r="AC44" s="201">
        <v>10.19</v>
      </c>
      <c r="AD44" s="201">
        <v>0</v>
      </c>
      <c r="AE44" s="201">
        <v>0</v>
      </c>
      <c r="AF44" s="201">
        <v>0</v>
      </c>
      <c r="AG44" s="201">
        <v>22.43</v>
      </c>
      <c r="AH44" s="201">
        <v>0</v>
      </c>
      <c r="AI44" s="201">
        <v>0</v>
      </c>
      <c r="AJ44" s="201">
        <v>0</v>
      </c>
      <c r="AK44" s="201">
        <v>9.17</v>
      </c>
      <c r="AL44" s="201">
        <v>0</v>
      </c>
      <c r="AM44" s="201">
        <v>162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10.4</v>
      </c>
      <c r="E45" s="201">
        <v>0</v>
      </c>
      <c r="F45" s="201">
        <v>0</v>
      </c>
      <c r="G45" s="201">
        <v>17.38</v>
      </c>
      <c r="H45" s="201">
        <v>0</v>
      </c>
      <c r="I45" s="201">
        <v>0</v>
      </c>
      <c r="J45" s="201">
        <v>17.260000000000002</v>
      </c>
      <c r="K45" s="201">
        <v>76.790000000000006</v>
      </c>
      <c r="L45" s="201">
        <v>30.39</v>
      </c>
      <c r="M45" s="201">
        <v>0</v>
      </c>
      <c r="N45" s="201">
        <v>1.1100000000000001</v>
      </c>
      <c r="O45" s="201">
        <v>1.87</v>
      </c>
      <c r="P45" s="201">
        <v>25.8</v>
      </c>
      <c r="Q45" s="201">
        <v>2.1800000000000002</v>
      </c>
      <c r="R45" s="201">
        <v>4.8</v>
      </c>
      <c r="S45" s="201">
        <v>2.85</v>
      </c>
      <c r="T45" s="201">
        <v>0</v>
      </c>
      <c r="U45" s="201">
        <v>8.8800000000000008</v>
      </c>
      <c r="V45" s="201">
        <v>1.7</v>
      </c>
      <c r="W45" s="201">
        <v>3.17</v>
      </c>
      <c r="X45" s="201">
        <v>17.93</v>
      </c>
      <c r="Y45" s="201">
        <v>0</v>
      </c>
      <c r="Z45" s="201">
        <v>38.17</v>
      </c>
      <c r="AA45" s="201">
        <v>8.3000000000000007</v>
      </c>
      <c r="AB45" s="201">
        <v>0</v>
      </c>
      <c r="AC45" s="201">
        <v>10.19</v>
      </c>
      <c r="AD45" s="201">
        <v>0</v>
      </c>
      <c r="AE45" s="201">
        <v>0</v>
      </c>
      <c r="AF45" s="201">
        <v>0</v>
      </c>
      <c r="AG45" s="201">
        <v>22.43</v>
      </c>
      <c r="AH45" s="201">
        <v>0</v>
      </c>
      <c r="AI45" s="201">
        <v>0</v>
      </c>
      <c r="AJ45" s="201">
        <v>0</v>
      </c>
      <c r="AK45" s="201">
        <v>9.17</v>
      </c>
      <c r="AL45" s="201">
        <v>0</v>
      </c>
      <c r="AM45" s="201">
        <v>162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10.4</v>
      </c>
      <c r="E46" s="201">
        <v>0</v>
      </c>
      <c r="F46" s="201">
        <v>0</v>
      </c>
      <c r="G46" s="201">
        <v>17.38</v>
      </c>
      <c r="H46" s="201">
        <v>0</v>
      </c>
      <c r="I46" s="201">
        <v>0</v>
      </c>
      <c r="J46" s="201">
        <v>17.260000000000002</v>
      </c>
      <c r="K46" s="201">
        <v>76.790000000000006</v>
      </c>
      <c r="L46" s="201">
        <v>30.39</v>
      </c>
      <c r="M46" s="201">
        <v>0</v>
      </c>
      <c r="N46" s="201">
        <v>1.1100000000000001</v>
      </c>
      <c r="O46" s="201">
        <v>1.87</v>
      </c>
      <c r="P46" s="201">
        <v>25.98</v>
      </c>
      <c r="Q46" s="201">
        <v>2.1800000000000002</v>
      </c>
      <c r="R46" s="201">
        <v>4.8</v>
      </c>
      <c r="S46" s="201">
        <v>2.85</v>
      </c>
      <c r="T46" s="201">
        <v>0</v>
      </c>
      <c r="U46" s="201">
        <v>8.8800000000000008</v>
      </c>
      <c r="V46" s="201">
        <v>1.7</v>
      </c>
      <c r="W46" s="201">
        <v>3.17</v>
      </c>
      <c r="X46" s="201">
        <v>17.93</v>
      </c>
      <c r="Y46" s="201">
        <v>0</v>
      </c>
      <c r="Z46" s="201">
        <v>38.17</v>
      </c>
      <c r="AA46" s="201">
        <v>8.3000000000000007</v>
      </c>
      <c r="AB46" s="201">
        <v>0</v>
      </c>
      <c r="AC46" s="201">
        <v>10.19</v>
      </c>
      <c r="AD46" s="201">
        <v>0</v>
      </c>
      <c r="AE46" s="201">
        <v>0</v>
      </c>
      <c r="AF46" s="201">
        <v>0</v>
      </c>
      <c r="AG46" s="201">
        <v>22.43</v>
      </c>
      <c r="AH46" s="201">
        <v>0</v>
      </c>
      <c r="AI46" s="201">
        <v>0</v>
      </c>
      <c r="AJ46" s="201">
        <v>0</v>
      </c>
      <c r="AK46" s="201">
        <v>9.17</v>
      </c>
      <c r="AL46" s="201">
        <v>0</v>
      </c>
      <c r="AM46" s="201">
        <v>162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10.4</v>
      </c>
      <c r="E47" s="201">
        <v>0</v>
      </c>
      <c r="F47" s="201">
        <v>0</v>
      </c>
      <c r="G47" s="201">
        <v>17.38</v>
      </c>
      <c r="H47" s="201">
        <v>0</v>
      </c>
      <c r="I47" s="201">
        <v>0</v>
      </c>
      <c r="J47" s="201">
        <v>17.260000000000002</v>
      </c>
      <c r="K47" s="201">
        <v>76.94</v>
      </c>
      <c r="L47" s="201">
        <v>30.39</v>
      </c>
      <c r="M47" s="201">
        <v>0</v>
      </c>
      <c r="N47" s="201">
        <v>1.1100000000000001</v>
      </c>
      <c r="O47" s="201">
        <v>1.87</v>
      </c>
      <c r="P47" s="201">
        <v>15.39</v>
      </c>
      <c r="Q47" s="201">
        <v>2.27</v>
      </c>
      <c r="R47" s="201">
        <v>4.99</v>
      </c>
      <c r="S47" s="201">
        <v>2.85</v>
      </c>
      <c r="T47" s="201">
        <v>0</v>
      </c>
      <c r="U47" s="201">
        <v>8.8800000000000008</v>
      </c>
      <c r="V47" s="201">
        <v>1.7</v>
      </c>
      <c r="W47" s="201">
        <v>3.35</v>
      </c>
      <c r="X47" s="201">
        <v>18.41</v>
      </c>
      <c r="Y47" s="201">
        <v>0</v>
      </c>
      <c r="Z47" s="201">
        <v>38.17</v>
      </c>
      <c r="AA47" s="201">
        <v>8.3000000000000007</v>
      </c>
      <c r="AB47" s="201">
        <v>0</v>
      </c>
      <c r="AC47" s="201">
        <v>10.19</v>
      </c>
      <c r="AD47" s="201">
        <v>0</v>
      </c>
      <c r="AE47" s="201">
        <v>0</v>
      </c>
      <c r="AF47" s="201">
        <v>0</v>
      </c>
      <c r="AG47" s="201">
        <v>22.43</v>
      </c>
      <c r="AH47" s="201">
        <v>0</v>
      </c>
      <c r="AI47" s="201">
        <v>0</v>
      </c>
      <c r="AJ47" s="201">
        <v>0</v>
      </c>
      <c r="AK47" s="201">
        <v>9.17</v>
      </c>
      <c r="AL47" s="201">
        <v>0</v>
      </c>
      <c r="AM47" s="201">
        <v>162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10.4</v>
      </c>
      <c r="E48" s="201">
        <v>0</v>
      </c>
      <c r="F48" s="201">
        <v>0</v>
      </c>
      <c r="G48" s="201">
        <v>17.38</v>
      </c>
      <c r="H48" s="201">
        <v>0</v>
      </c>
      <c r="I48" s="201">
        <v>0</v>
      </c>
      <c r="J48" s="201">
        <v>17.260000000000002</v>
      </c>
      <c r="K48" s="201">
        <v>76.94</v>
      </c>
      <c r="L48" s="201">
        <v>30.39</v>
      </c>
      <c r="M48" s="201">
        <v>0</v>
      </c>
      <c r="N48" s="201">
        <v>1.1100000000000001</v>
      </c>
      <c r="O48" s="201">
        <v>1.87</v>
      </c>
      <c r="P48" s="201">
        <v>15.39</v>
      </c>
      <c r="Q48" s="201">
        <v>2.27</v>
      </c>
      <c r="R48" s="201">
        <v>4.99</v>
      </c>
      <c r="S48" s="201">
        <v>2.85</v>
      </c>
      <c r="T48" s="201">
        <v>0</v>
      </c>
      <c r="U48" s="201">
        <v>8.8800000000000008</v>
      </c>
      <c r="V48" s="201">
        <v>1.7</v>
      </c>
      <c r="W48" s="201">
        <v>3.35</v>
      </c>
      <c r="X48" s="201">
        <v>18.41</v>
      </c>
      <c r="Y48" s="201">
        <v>0</v>
      </c>
      <c r="Z48" s="201">
        <v>38.17</v>
      </c>
      <c r="AA48" s="201">
        <v>8.3000000000000007</v>
      </c>
      <c r="AB48" s="201">
        <v>0</v>
      </c>
      <c r="AC48" s="201">
        <v>10.19</v>
      </c>
      <c r="AD48" s="201">
        <v>0</v>
      </c>
      <c r="AE48" s="201">
        <v>0</v>
      </c>
      <c r="AF48" s="201">
        <v>0</v>
      </c>
      <c r="AG48" s="201">
        <v>22.43</v>
      </c>
      <c r="AH48" s="201">
        <v>0</v>
      </c>
      <c r="AI48" s="201">
        <v>0</v>
      </c>
      <c r="AJ48" s="201">
        <v>0</v>
      </c>
      <c r="AK48" s="201">
        <v>9.17</v>
      </c>
      <c r="AL48" s="201">
        <v>0</v>
      </c>
      <c r="AM48" s="201">
        <v>162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10.4</v>
      </c>
      <c r="E49" s="201">
        <v>0</v>
      </c>
      <c r="F49" s="201">
        <v>0</v>
      </c>
      <c r="G49" s="201">
        <v>17.38</v>
      </c>
      <c r="H49" s="201">
        <v>0</v>
      </c>
      <c r="I49" s="201">
        <v>0</v>
      </c>
      <c r="J49" s="201">
        <v>17.260000000000002</v>
      </c>
      <c r="K49" s="201">
        <v>76.94</v>
      </c>
      <c r="L49" s="201">
        <v>30.39</v>
      </c>
      <c r="M49" s="201">
        <v>0</v>
      </c>
      <c r="N49" s="201">
        <v>1.1100000000000001</v>
      </c>
      <c r="O49" s="201">
        <v>1.86</v>
      </c>
      <c r="P49" s="201">
        <v>15.39</v>
      </c>
      <c r="Q49" s="201">
        <v>2.27</v>
      </c>
      <c r="R49" s="201">
        <v>4.99</v>
      </c>
      <c r="S49" s="201">
        <v>2.85</v>
      </c>
      <c r="T49" s="201">
        <v>0</v>
      </c>
      <c r="U49" s="201">
        <v>8.8800000000000008</v>
      </c>
      <c r="V49" s="201">
        <v>1.7</v>
      </c>
      <c r="W49" s="201">
        <v>3.35</v>
      </c>
      <c r="X49" s="201">
        <v>18.41</v>
      </c>
      <c r="Y49" s="201">
        <v>0</v>
      </c>
      <c r="Z49" s="201">
        <v>38.17</v>
      </c>
      <c r="AA49" s="201">
        <v>8.3000000000000007</v>
      </c>
      <c r="AB49" s="201">
        <v>0</v>
      </c>
      <c r="AC49" s="201">
        <v>10.19</v>
      </c>
      <c r="AD49" s="201">
        <v>0</v>
      </c>
      <c r="AE49" s="201">
        <v>0</v>
      </c>
      <c r="AF49" s="201">
        <v>0</v>
      </c>
      <c r="AG49" s="201">
        <v>22.43</v>
      </c>
      <c r="AH49" s="201">
        <v>0</v>
      </c>
      <c r="AI49" s="201">
        <v>0</v>
      </c>
      <c r="AJ49" s="201">
        <v>0</v>
      </c>
      <c r="AK49" s="201">
        <v>9.17</v>
      </c>
      <c r="AL49" s="201">
        <v>0</v>
      </c>
      <c r="AM49" s="201">
        <v>162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10.4</v>
      </c>
      <c r="E50" s="201">
        <v>0</v>
      </c>
      <c r="F50" s="201">
        <v>0</v>
      </c>
      <c r="G50" s="201">
        <v>17.38</v>
      </c>
      <c r="H50" s="201">
        <v>0</v>
      </c>
      <c r="I50" s="201">
        <v>0</v>
      </c>
      <c r="J50" s="201">
        <v>17.260000000000002</v>
      </c>
      <c r="K50" s="201">
        <v>76.94</v>
      </c>
      <c r="L50" s="201">
        <v>30.39</v>
      </c>
      <c r="M50" s="201">
        <v>0</v>
      </c>
      <c r="N50" s="201">
        <v>1.1100000000000001</v>
      </c>
      <c r="O50" s="201">
        <v>1.86</v>
      </c>
      <c r="P50" s="201">
        <v>25.02</v>
      </c>
      <c r="Q50" s="201">
        <v>2.27</v>
      </c>
      <c r="R50" s="201">
        <v>4.99</v>
      </c>
      <c r="S50" s="201">
        <v>2.85</v>
      </c>
      <c r="T50" s="201">
        <v>0</v>
      </c>
      <c r="U50" s="201">
        <v>8.8800000000000008</v>
      </c>
      <c r="V50" s="201">
        <v>1.7</v>
      </c>
      <c r="W50" s="201">
        <v>3.35</v>
      </c>
      <c r="X50" s="201">
        <v>18.41</v>
      </c>
      <c r="Y50" s="201">
        <v>0</v>
      </c>
      <c r="Z50" s="201">
        <v>38.17</v>
      </c>
      <c r="AA50" s="201">
        <v>8.3000000000000007</v>
      </c>
      <c r="AB50" s="201">
        <v>0</v>
      </c>
      <c r="AC50" s="201">
        <v>10.19</v>
      </c>
      <c r="AD50" s="201">
        <v>0</v>
      </c>
      <c r="AE50" s="201">
        <v>0</v>
      </c>
      <c r="AF50" s="201">
        <v>0</v>
      </c>
      <c r="AG50" s="201">
        <v>22.43</v>
      </c>
      <c r="AH50" s="201">
        <v>0</v>
      </c>
      <c r="AI50" s="201">
        <v>0</v>
      </c>
      <c r="AJ50" s="201">
        <v>0</v>
      </c>
      <c r="AK50" s="201">
        <v>9.17</v>
      </c>
      <c r="AL50" s="201">
        <v>0</v>
      </c>
      <c r="AM50" s="201">
        <v>162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10.27</v>
      </c>
      <c r="E51" s="201">
        <v>0</v>
      </c>
      <c r="F51" s="201">
        <v>0</v>
      </c>
      <c r="G51" s="201">
        <v>17.32</v>
      </c>
      <c r="H51" s="201">
        <v>0</v>
      </c>
      <c r="I51" s="201">
        <v>0</v>
      </c>
      <c r="J51" s="201">
        <v>17.260000000000002</v>
      </c>
      <c r="K51" s="201">
        <v>77.290000000000006</v>
      </c>
      <c r="L51" s="201">
        <v>31.71</v>
      </c>
      <c r="M51" s="201">
        <v>0</v>
      </c>
      <c r="N51" s="201">
        <v>14.75</v>
      </c>
      <c r="O51" s="201">
        <v>25.6</v>
      </c>
      <c r="P51" s="201">
        <v>25.02</v>
      </c>
      <c r="Q51" s="201">
        <v>2.33</v>
      </c>
      <c r="R51" s="201">
        <v>4.99</v>
      </c>
      <c r="S51" s="201">
        <v>2.84</v>
      </c>
      <c r="T51" s="201">
        <v>0</v>
      </c>
      <c r="U51" s="201">
        <v>42.59</v>
      </c>
      <c r="V51" s="201">
        <v>1.7</v>
      </c>
      <c r="W51" s="201">
        <v>3.35</v>
      </c>
      <c r="X51" s="201">
        <v>18.41</v>
      </c>
      <c r="Y51" s="201">
        <v>0</v>
      </c>
      <c r="Z51" s="201">
        <v>38.17</v>
      </c>
      <c r="AA51" s="201">
        <v>8.3000000000000007</v>
      </c>
      <c r="AB51" s="201">
        <v>0</v>
      </c>
      <c r="AC51" s="201">
        <v>10.19</v>
      </c>
      <c r="AD51" s="201">
        <v>0</v>
      </c>
      <c r="AE51" s="201">
        <v>0</v>
      </c>
      <c r="AF51" s="201">
        <v>0</v>
      </c>
      <c r="AG51" s="201">
        <v>22.43</v>
      </c>
      <c r="AH51" s="201">
        <v>0</v>
      </c>
      <c r="AI51" s="201">
        <v>0</v>
      </c>
      <c r="AJ51" s="201">
        <v>0</v>
      </c>
      <c r="AK51" s="201">
        <v>9.17</v>
      </c>
      <c r="AL51" s="201">
        <v>0</v>
      </c>
      <c r="AM51" s="201">
        <v>162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10.27</v>
      </c>
      <c r="E52" s="201">
        <v>0</v>
      </c>
      <c r="F52" s="201">
        <v>0</v>
      </c>
      <c r="G52" s="201">
        <v>17.32</v>
      </c>
      <c r="H52" s="201">
        <v>0</v>
      </c>
      <c r="I52" s="201">
        <v>0</v>
      </c>
      <c r="J52" s="201">
        <v>17.260000000000002</v>
      </c>
      <c r="K52" s="201">
        <v>77.290000000000006</v>
      </c>
      <c r="L52" s="201">
        <v>31.71</v>
      </c>
      <c r="M52" s="201">
        <v>0</v>
      </c>
      <c r="N52" s="201">
        <v>14.75</v>
      </c>
      <c r="O52" s="201">
        <v>25.6</v>
      </c>
      <c r="P52" s="201">
        <v>25.02</v>
      </c>
      <c r="Q52" s="201">
        <v>2.33</v>
      </c>
      <c r="R52" s="201">
        <v>4.99</v>
      </c>
      <c r="S52" s="201">
        <v>2.84</v>
      </c>
      <c r="T52" s="201">
        <v>0</v>
      </c>
      <c r="U52" s="201">
        <v>71.47</v>
      </c>
      <c r="V52" s="201">
        <v>1.7</v>
      </c>
      <c r="W52" s="201">
        <v>3.35</v>
      </c>
      <c r="X52" s="201">
        <v>18.41</v>
      </c>
      <c r="Y52" s="201">
        <v>0</v>
      </c>
      <c r="Z52" s="201">
        <v>38.17</v>
      </c>
      <c r="AA52" s="201">
        <v>8.3000000000000007</v>
      </c>
      <c r="AB52" s="201">
        <v>0</v>
      </c>
      <c r="AC52" s="201">
        <v>10.19</v>
      </c>
      <c r="AD52" s="201">
        <v>0</v>
      </c>
      <c r="AE52" s="201">
        <v>0</v>
      </c>
      <c r="AF52" s="201">
        <v>0</v>
      </c>
      <c r="AG52" s="201">
        <v>22.43</v>
      </c>
      <c r="AH52" s="201">
        <v>0</v>
      </c>
      <c r="AI52" s="201">
        <v>0</v>
      </c>
      <c r="AJ52" s="201">
        <v>0</v>
      </c>
      <c r="AK52" s="201">
        <v>9.17</v>
      </c>
      <c r="AL52" s="201">
        <v>0</v>
      </c>
      <c r="AM52" s="201">
        <v>162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10.27</v>
      </c>
      <c r="E53" s="201">
        <v>0</v>
      </c>
      <c r="F53" s="201">
        <v>0</v>
      </c>
      <c r="G53" s="201">
        <v>17.32</v>
      </c>
      <c r="H53" s="201">
        <v>0</v>
      </c>
      <c r="I53" s="201">
        <v>0</v>
      </c>
      <c r="J53" s="201">
        <v>17.260000000000002</v>
      </c>
      <c r="K53" s="201">
        <v>77.290000000000006</v>
      </c>
      <c r="L53" s="201">
        <v>31.71</v>
      </c>
      <c r="M53" s="201">
        <v>0</v>
      </c>
      <c r="N53" s="201">
        <v>14.75</v>
      </c>
      <c r="O53" s="201">
        <v>25.6</v>
      </c>
      <c r="P53" s="201">
        <v>25.02</v>
      </c>
      <c r="Q53" s="201">
        <v>2.33</v>
      </c>
      <c r="R53" s="201">
        <v>4.99</v>
      </c>
      <c r="S53" s="201">
        <v>2.84</v>
      </c>
      <c r="T53" s="201">
        <v>0</v>
      </c>
      <c r="U53" s="201">
        <v>94.74</v>
      </c>
      <c r="V53" s="201">
        <v>1.7</v>
      </c>
      <c r="W53" s="201">
        <v>3.35</v>
      </c>
      <c r="X53" s="201">
        <v>18.41</v>
      </c>
      <c r="Y53" s="201">
        <v>0</v>
      </c>
      <c r="Z53" s="201">
        <v>38.17</v>
      </c>
      <c r="AA53" s="201">
        <v>8.3000000000000007</v>
      </c>
      <c r="AB53" s="201">
        <v>0</v>
      </c>
      <c r="AC53" s="201">
        <v>10.19</v>
      </c>
      <c r="AD53" s="201">
        <v>0</v>
      </c>
      <c r="AE53" s="201">
        <v>0</v>
      </c>
      <c r="AF53" s="201">
        <v>0</v>
      </c>
      <c r="AG53" s="201">
        <v>22.43</v>
      </c>
      <c r="AH53" s="201">
        <v>0</v>
      </c>
      <c r="AI53" s="201">
        <v>0</v>
      </c>
      <c r="AJ53" s="201">
        <v>0</v>
      </c>
      <c r="AK53" s="201">
        <v>9.17</v>
      </c>
      <c r="AL53" s="201">
        <v>0</v>
      </c>
      <c r="AM53" s="201">
        <v>162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10.27</v>
      </c>
      <c r="E54" s="201">
        <v>0</v>
      </c>
      <c r="F54" s="201">
        <v>0</v>
      </c>
      <c r="G54" s="201">
        <v>17.32</v>
      </c>
      <c r="H54" s="201">
        <v>0</v>
      </c>
      <c r="I54" s="201">
        <v>0</v>
      </c>
      <c r="J54" s="201">
        <v>17.260000000000002</v>
      </c>
      <c r="K54" s="201">
        <v>77.290000000000006</v>
      </c>
      <c r="L54" s="201">
        <v>31.71</v>
      </c>
      <c r="M54" s="201">
        <v>0</v>
      </c>
      <c r="N54" s="201">
        <v>14.75</v>
      </c>
      <c r="O54" s="201">
        <v>25.6</v>
      </c>
      <c r="P54" s="201">
        <v>25.02</v>
      </c>
      <c r="Q54" s="201">
        <v>2.33</v>
      </c>
      <c r="R54" s="201">
        <v>4.99</v>
      </c>
      <c r="S54" s="201">
        <v>2.84</v>
      </c>
      <c r="T54" s="201">
        <v>0</v>
      </c>
      <c r="U54" s="201">
        <v>96.7</v>
      </c>
      <c r="V54" s="201">
        <v>1.7</v>
      </c>
      <c r="W54" s="201">
        <v>3.35</v>
      </c>
      <c r="X54" s="201">
        <v>18.41</v>
      </c>
      <c r="Y54" s="201">
        <v>0</v>
      </c>
      <c r="Z54" s="201">
        <v>38.17</v>
      </c>
      <c r="AA54" s="201">
        <v>8.3000000000000007</v>
      </c>
      <c r="AB54" s="201">
        <v>0</v>
      </c>
      <c r="AC54" s="201">
        <v>10.19</v>
      </c>
      <c r="AD54" s="201">
        <v>0</v>
      </c>
      <c r="AE54" s="201">
        <v>0</v>
      </c>
      <c r="AF54" s="201">
        <v>0</v>
      </c>
      <c r="AG54" s="201">
        <v>22.43</v>
      </c>
      <c r="AH54" s="201">
        <v>0</v>
      </c>
      <c r="AI54" s="201">
        <v>0</v>
      </c>
      <c r="AJ54" s="201">
        <v>0</v>
      </c>
      <c r="AK54" s="201">
        <v>9.17</v>
      </c>
      <c r="AL54" s="201">
        <v>0</v>
      </c>
      <c r="AM54" s="201">
        <v>162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10.27</v>
      </c>
      <c r="E55" s="201">
        <v>0</v>
      </c>
      <c r="F55" s="201">
        <v>0</v>
      </c>
      <c r="G55" s="201">
        <v>17.32</v>
      </c>
      <c r="H55" s="201">
        <v>0</v>
      </c>
      <c r="I55" s="201">
        <v>0</v>
      </c>
      <c r="J55" s="201">
        <v>17.260000000000002</v>
      </c>
      <c r="K55" s="201">
        <v>77.290000000000006</v>
      </c>
      <c r="L55" s="201">
        <v>31.71</v>
      </c>
      <c r="M55" s="201">
        <v>0</v>
      </c>
      <c r="N55" s="201">
        <v>14.75</v>
      </c>
      <c r="O55" s="201">
        <v>25.6</v>
      </c>
      <c r="P55" s="201">
        <v>25.02</v>
      </c>
      <c r="Q55" s="201">
        <v>2.33</v>
      </c>
      <c r="R55" s="201">
        <v>4.99</v>
      </c>
      <c r="S55" s="201">
        <v>2.84</v>
      </c>
      <c r="T55" s="201">
        <v>0</v>
      </c>
      <c r="U55" s="201">
        <v>96.7</v>
      </c>
      <c r="V55" s="201">
        <v>1.7</v>
      </c>
      <c r="W55" s="201">
        <v>3.35</v>
      </c>
      <c r="X55" s="201">
        <v>18.41</v>
      </c>
      <c r="Y55" s="201">
        <v>0</v>
      </c>
      <c r="Z55" s="201">
        <v>38.17</v>
      </c>
      <c r="AA55" s="201">
        <v>8.3000000000000007</v>
      </c>
      <c r="AB55" s="201">
        <v>0</v>
      </c>
      <c r="AC55" s="201">
        <v>10.19</v>
      </c>
      <c r="AD55" s="201">
        <v>0</v>
      </c>
      <c r="AE55" s="201">
        <v>0</v>
      </c>
      <c r="AF55" s="201">
        <v>0</v>
      </c>
      <c r="AG55" s="201">
        <v>22.43</v>
      </c>
      <c r="AH55" s="201">
        <v>0</v>
      </c>
      <c r="AI55" s="201">
        <v>0</v>
      </c>
      <c r="AJ55" s="201">
        <v>0</v>
      </c>
      <c r="AK55" s="201">
        <v>9.17</v>
      </c>
      <c r="AL55" s="201">
        <v>0</v>
      </c>
      <c r="AM55" s="201">
        <v>162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10.27</v>
      </c>
      <c r="E56" s="201">
        <v>0</v>
      </c>
      <c r="F56" s="201">
        <v>0</v>
      </c>
      <c r="G56" s="201">
        <v>17.32</v>
      </c>
      <c r="H56" s="201">
        <v>0</v>
      </c>
      <c r="I56" s="201">
        <v>0</v>
      </c>
      <c r="J56" s="201">
        <v>17.260000000000002</v>
      </c>
      <c r="K56" s="201">
        <v>77.290000000000006</v>
      </c>
      <c r="L56" s="201">
        <v>31.71</v>
      </c>
      <c r="M56" s="201">
        <v>0</v>
      </c>
      <c r="N56" s="201">
        <v>14.75</v>
      </c>
      <c r="O56" s="201">
        <v>25.6</v>
      </c>
      <c r="P56" s="201">
        <v>25.02</v>
      </c>
      <c r="Q56" s="201">
        <v>2.33</v>
      </c>
      <c r="R56" s="201">
        <v>4.99</v>
      </c>
      <c r="S56" s="201">
        <v>2.84</v>
      </c>
      <c r="T56" s="201">
        <v>0</v>
      </c>
      <c r="U56" s="201">
        <v>96.7</v>
      </c>
      <c r="V56" s="201">
        <v>1.7</v>
      </c>
      <c r="W56" s="201">
        <v>3.35</v>
      </c>
      <c r="X56" s="201">
        <v>18.41</v>
      </c>
      <c r="Y56" s="201">
        <v>0</v>
      </c>
      <c r="Z56" s="201">
        <v>38.17</v>
      </c>
      <c r="AA56" s="201">
        <v>8.3000000000000007</v>
      </c>
      <c r="AB56" s="201">
        <v>0</v>
      </c>
      <c r="AC56" s="201">
        <v>10.19</v>
      </c>
      <c r="AD56" s="201">
        <v>0</v>
      </c>
      <c r="AE56" s="201">
        <v>0</v>
      </c>
      <c r="AF56" s="201">
        <v>0</v>
      </c>
      <c r="AG56" s="201">
        <v>22.43</v>
      </c>
      <c r="AH56" s="201">
        <v>0</v>
      </c>
      <c r="AI56" s="201">
        <v>0</v>
      </c>
      <c r="AJ56" s="201">
        <v>0</v>
      </c>
      <c r="AK56" s="201">
        <v>9.17</v>
      </c>
      <c r="AL56" s="201">
        <v>0</v>
      </c>
      <c r="AM56" s="201">
        <v>162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10.27</v>
      </c>
      <c r="E57" s="201">
        <v>0</v>
      </c>
      <c r="F57" s="201">
        <v>0</v>
      </c>
      <c r="G57" s="201">
        <v>17.32</v>
      </c>
      <c r="H57" s="201">
        <v>0</v>
      </c>
      <c r="I57" s="201">
        <v>0</v>
      </c>
      <c r="J57" s="201">
        <v>17.260000000000002</v>
      </c>
      <c r="K57" s="201">
        <v>77.290000000000006</v>
      </c>
      <c r="L57" s="201">
        <v>31.68</v>
      </c>
      <c r="M57" s="201">
        <v>0</v>
      </c>
      <c r="N57" s="201">
        <v>14.75</v>
      </c>
      <c r="O57" s="201">
        <v>25.6</v>
      </c>
      <c r="P57" s="201">
        <v>25.02</v>
      </c>
      <c r="Q57" s="201">
        <v>2.33</v>
      </c>
      <c r="R57" s="201">
        <v>4.99</v>
      </c>
      <c r="S57" s="201">
        <v>2.84</v>
      </c>
      <c r="T57" s="201">
        <v>0</v>
      </c>
      <c r="U57" s="201">
        <v>67.8</v>
      </c>
      <c r="V57" s="201">
        <v>1.7</v>
      </c>
      <c r="W57" s="201">
        <v>3.35</v>
      </c>
      <c r="X57" s="201">
        <v>18.41</v>
      </c>
      <c r="Y57" s="201">
        <v>0</v>
      </c>
      <c r="Z57" s="201">
        <v>38.17</v>
      </c>
      <c r="AA57" s="201">
        <v>8.3000000000000007</v>
      </c>
      <c r="AB57" s="201">
        <v>0</v>
      </c>
      <c r="AC57" s="201">
        <v>10.19</v>
      </c>
      <c r="AD57" s="201">
        <v>0</v>
      </c>
      <c r="AE57" s="201">
        <v>0</v>
      </c>
      <c r="AF57" s="201">
        <v>0</v>
      </c>
      <c r="AG57" s="201">
        <v>16.07</v>
      </c>
      <c r="AH57" s="201">
        <v>16.07</v>
      </c>
      <c r="AI57" s="201">
        <v>0</v>
      </c>
      <c r="AJ57" s="201">
        <v>0</v>
      </c>
      <c r="AK57" s="201">
        <v>9.17</v>
      </c>
      <c r="AL57" s="201">
        <v>0</v>
      </c>
      <c r="AM57" s="201">
        <v>162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10.27</v>
      </c>
      <c r="E58" s="201">
        <v>0</v>
      </c>
      <c r="F58" s="201">
        <v>0</v>
      </c>
      <c r="G58" s="201">
        <v>17.32</v>
      </c>
      <c r="H58" s="201">
        <v>0</v>
      </c>
      <c r="I58" s="201">
        <v>0</v>
      </c>
      <c r="J58" s="201">
        <v>17.260000000000002</v>
      </c>
      <c r="K58" s="201">
        <v>77.290000000000006</v>
      </c>
      <c r="L58" s="201">
        <v>31.68</v>
      </c>
      <c r="M58" s="201">
        <v>0</v>
      </c>
      <c r="N58" s="201">
        <v>14.75</v>
      </c>
      <c r="O58" s="201">
        <v>25.6</v>
      </c>
      <c r="P58" s="201">
        <v>25.02</v>
      </c>
      <c r="Q58" s="201">
        <v>2.33</v>
      </c>
      <c r="R58" s="201">
        <v>4.99</v>
      </c>
      <c r="S58" s="201">
        <v>2.84</v>
      </c>
      <c r="T58" s="201">
        <v>0</v>
      </c>
      <c r="U58" s="201">
        <v>67.8</v>
      </c>
      <c r="V58" s="201">
        <v>1.7</v>
      </c>
      <c r="W58" s="201">
        <v>3.35</v>
      </c>
      <c r="X58" s="201">
        <v>18.41</v>
      </c>
      <c r="Y58" s="201">
        <v>0</v>
      </c>
      <c r="Z58" s="201">
        <v>38.17</v>
      </c>
      <c r="AA58" s="201">
        <v>8.3000000000000007</v>
      </c>
      <c r="AB58" s="201">
        <v>0</v>
      </c>
      <c r="AC58" s="201">
        <v>10.19</v>
      </c>
      <c r="AD58" s="201">
        <v>0</v>
      </c>
      <c r="AE58" s="201">
        <v>0</v>
      </c>
      <c r="AF58" s="201">
        <v>0</v>
      </c>
      <c r="AG58" s="201">
        <v>16.07</v>
      </c>
      <c r="AH58" s="201">
        <v>16.07</v>
      </c>
      <c r="AI58" s="201">
        <v>0</v>
      </c>
      <c r="AJ58" s="201">
        <v>0</v>
      </c>
      <c r="AK58" s="201">
        <v>9.17</v>
      </c>
      <c r="AL58" s="201">
        <v>0</v>
      </c>
      <c r="AM58" s="201">
        <v>162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10.27</v>
      </c>
      <c r="E59" s="201">
        <v>0</v>
      </c>
      <c r="F59" s="201">
        <v>0</v>
      </c>
      <c r="G59" s="201">
        <v>17.32</v>
      </c>
      <c r="H59" s="201">
        <v>0</v>
      </c>
      <c r="I59" s="201">
        <v>0</v>
      </c>
      <c r="J59" s="201">
        <v>17.260000000000002</v>
      </c>
      <c r="K59" s="201">
        <v>77.290000000000006</v>
      </c>
      <c r="L59" s="201">
        <v>31.68</v>
      </c>
      <c r="M59" s="201">
        <v>0</v>
      </c>
      <c r="N59" s="201">
        <v>1.1100000000000001</v>
      </c>
      <c r="O59" s="201">
        <v>1.87</v>
      </c>
      <c r="P59" s="201">
        <v>25.02</v>
      </c>
      <c r="Q59" s="201">
        <v>2.33</v>
      </c>
      <c r="R59" s="201">
        <v>4.99</v>
      </c>
      <c r="S59" s="201">
        <v>2.84</v>
      </c>
      <c r="T59" s="201">
        <v>0</v>
      </c>
      <c r="U59" s="201">
        <v>41.81</v>
      </c>
      <c r="V59" s="201">
        <v>1.7</v>
      </c>
      <c r="W59" s="201">
        <v>3.35</v>
      </c>
      <c r="X59" s="201">
        <v>20.329999999999998</v>
      </c>
      <c r="Y59" s="201">
        <v>0</v>
      </c>
      <c r="Z59" s="201">
        <v>40.520000000000003</v>
      </c>
      <c r="AA59" s="201">
        <v>8.3000000000000007</v>
      </c>
      <c r="AB59" s="201">
        <v>0</v>
      </c>
      <c r="AC59" s="201">
        <v>10.19</v>
      </c>
      <c r="AD59" s="201">
        <v>0</v>
      </c>
      <c r="AE59" s="201">
        <v>0</v>
      </c>
      <c r="AF59" s="201">
        <v>0</v>
      </c>
      <c r="AG59" s="201">
        <v>16.07</v>
      </c>
      <c r="AH59" s="201">
        <v>16.07</v>
      </c>
      <c r="AI59" s="201">
        <v>0</v>
      </c>
      <c r="AJ59" s="201">
        <v>0</v>
      </c>
      <c r="AK59" s="201">
        <v>9.17</v>
      </c>
      <c r="AL59" s="201">
        <v>0</v>
      </c>
      <c r="AM59" s="201">
        <v>162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10.27</v>
      </c>
      <c r="E60" s="201">
        <v>0</v>
      </c>
      <c r="F60" s="201">
        <v>0</v>
      </c>
      <c r="G60" s="201">
        <v>17.32</v>
      </c>
      <c r="H60" s="201">
        <v>0</v>
      </c>
      <c r="I60" s="201">
        <v>0</v>
      </c>
      <c r="J60" s="201">
        <v>17.260000000000002</v>
      </c>
      <c r="K60" s="201">
        <v>77.290000000000006</v>
      </c>
      <c r="L60" s="201">
        <v>31.68</v>
      </c>
      <c r="M60" s="201">
        <v>0</v>
      </c>
      <c r="N60" s="201">
        <v>1.1100000000000001</v>
      </c>
      <c r="O60" s="201">
        <v>1.87</v>
      </c>
      <c r="P60" s="201">
        <v>25.02</v>
      </c>
      <c r="Q60" s="201">
        <v>2.33</v>
      </c>
      <c r="R60" s="201">
        <v>4.99</v>
      </c>
      <c r="S60" s="201">
        <v>2.84</v>
      </c>
      <c r="T60" s="201">
        <v>0</v>
      </c>
      <c r="U60" s="201">
        <v>26.54</v>
      </c>
      <c r="V60" s="201">
        <v>1.7</v>
      </c>
      <c r="W60" s="201">
        <v>3.35</v>
      </c>
      <c r="X60" s="201">
        <v>20.329999999999998</v>
      </c>
      <c r="Y60" s="201">
        <v>0</v>
      </c>
      <c r="Z60" s="201">
        <v>38.17</v>
      </c>
      <c r="AA60" s="201">
        <v>11.34</v>
      </c>
      <c r="AB60" s="201">
        <v>0</v>
      </c>
      <c r="AC60" s="201">
        <v>10.19</v>
      </c>
      <c r="AD60" s="201">
        <v>0</v>
      </c>
      <c r="AE60" s="201">
        <v>0</v>
      </c>
      <c r="AF60" s="201">
        <v>0</v>
      </c>
      <c r="AG60" s="201">
        <v>16.07</v>
      </c>
      <c r="AH60" s="201">
        <v>16.07</v>
      </c>
      <c r="AI60" s="201">
        <v>0</v>
      </c>
      <c r="AJ60" s="201">
        <v>0</v>
      </c>
      <c r="AK60" s="201">
        <v>9.17</v>
      </c>
      <c r="AL60" s="201">
        <v>0</v>
      </c>
      <c r="AM60" s="201">
        <v>162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10.27</v>
      </c>
      <c r="E61" s="201">
        <v>0</v>
      </c>
      <c r="F61" s="201">
        <v>0</v>
      </c>
      <c r="G61" s="201">
        <v>17.32</v>
      </c>
      <c r="H61" s="201">
        <v>0</v>
      </c>
      <c r="I61" s="201">
        <v>0</v>
      </c>
      <c r="J61" s="201">
        <v>17.260000000000002</v>
      </c>
      <c r="K61" s="201">
        <v>77.290000000000006</v>
      </c>
      <c r="L61" s="201">
        <v>31.68</v>
      </c>
      <c r="M61" s="201">
        <v>0</v>
      </c>
      <c r="N61" s="201">
        <v>1.1100000000000001</v>
      </c>
      <c r="O61" s="201">
        <v>1.87</v>
      </c>
      <c r="P61" s="201">
        <v>25.02</v>
      </c>
      <c r="Q61" s="201">
        <v>2.33</v>
      </c>
      <c r="R61" s="201">
        <v>4.99</v>
      </c>
      <c r="S61" s="201">
        <v>2.84</v>
      </c>
      <c r="T61" s="201">
        <v>0</v>
      </c>
      <c r="U61" s="201">
        <v>13.43</v>
      </c>
      <c r="V61" s="201">
        <v>1.7</v>
      </c>
      <c r="W61" s="201">
        <v>3.35</v>
      </c>
      <c r="X61" s="201">
        <v>20.329999999999998</v>
      </c>
      <c r="Y61" s="201">
        <v>0</v>
      </c>
      <c r="Z61" s="201">
        <v>38.17</v>
      </c>
      <c r="AA61" s="201">
        <v>11.34</v>
      </c>
      <c r="AB61" s="201">
        <v>0</v>
      </c>
      <c r="AC61" s="201">
        <v>10.19</v>
      </c>
      <c r="AD61" s="201">
        <v>0</v>
      </c>
      <c r="AE61" s="201">
        <v>0</v>
      </c>
      <c r="AF61" s="201">
        <v>0</v>
      </c>
      <c r="AG61" s="201">
        <v>16.07</v>
      </c>
      <c r="AH61" s="201">
        <v>3.18</v>
      </c>
      <c r="AI61" s="201">
        <v>0</v>
      </c>
      <c r="AJ61" s="201">
        <v>0</v>
      </c>
      <c r="AK61" s="201">
        <v>9.17</v>
      </c>
      <c r="AL61" s="201">
        <v>0</v>
      </c>
      <c r="AM61" s="201">
        <v>162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10.27</v>
      </c>
      <c r="E62" s="201">
        <v>0</v>
      </c>
      <c r="F62" s="201">
        <v>0</v>
      </c>
      <c r="G62" s="201">
        <v>17.32</v>
      </c>
      <c r="H62" s="201">
        <v>0</v>
      </c>
      <c r="I62" s="201">
        <v>0</v>
      </c>
      <c r="J62" s="201">
        <v>17.260000000000002</v>
      </c>
      <c r="K62" s="201">
        <v>77.290000000000006</v>
      </c>
      <c r="L62" s="201">
        <v>31.68</v>
      </c>
      <c r="M62" s="201">
        <v>0</v>
      </c>
      <c r="N62" s="201">
        <v>1.1100000000000001</v>
      </c>
      <c r="O62" s="201">
        <v>1.87</v>
      </c>
      <c r="P62" s="201">
        <v>25.02</v>
      </c>
      <c r="Q62" s="201">
        <v>2.33</v>
      </c>
      <c r="R62" s="201">
        <v>4.99</v>
      </c>
      <c r="S62" s="201">
        <v>2.84</v>
      </c>
      <c r="T62" s="201">
        <v>0</v>
      </c>
      <c r="U62" s="201">
        <v>8.8800000000000008</v>
      </c>
      <c r="V62" s="201">
        <v>1.7</v>
      </c>
      <c r="W62" s="201">
        <v>3.35</v>
      </c>
      <c r="X62" s="201">
        <v>20.329999999999998</v>
      </c>
      <c r="Y62" s="201">
        <v>0</v>
      </c>
      <c r="Z62" s="201">
        <v>38.17</v>
      </c>
      <c r="AA62" s="201">
        <v>11.34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16.07</v>
      </c>
      <c r="AH62" s="201">
        <v>16.03</v>
      </c>
      <c r="AI62" s="201">
        <v>0</v>
      </c>
      <c r="AJ62" s="201">
        <v>0</v>
      </c>
      <c r="AK62" s="201">
        <v>9.17</v>
      </c>
      <c r="AL62" s="201">
        <v>0</v>
      </c>
      <c r="AM62" s="201">
        <v>162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10.27</v>
      </c>
      <c r="E63" s="201">
        <v>0</v>
      </c>
      <c r="F63" s="201">
        <v>0</v>
      </c>
      <c r="G63" s="201">
        <v>17.32</v>
      </c>
      <c r="H63" s="201">
        <v>0</v>
      </c>
      <c r="I63" s="201">
        <v>0</v>
      </c>
      <c r="J63" s="201">
        <v>17.260000000000002</v>
      </c>
      <c r="K63" s="201">
        <v>77.48</v>
      </c>
      <c r="L63" s="201">
        <v>31.68</v>
      </c>
      <c r="M63" s="201">
        <v>0</v>
      </c>
      <c r="N63" s="201">
        <v>1.1100000000000001</v>
      </c>
      <c r="O63" s="201">
        <v>1.87</v>
      </c>
      <c r="P63" s="201">
        <v>2.16</v>
      </c>
      <c r="Q63" s="201">
        <v>2.33</v>
      </c>
      <c r="R63" s="201">
        <v>4.99</v>
      </c>
      <c r="S63" s="201">
        <v>2.85</v>
      </c>
      <c r="T63" s="201">
        <v>0</v>
      </c>
      <c r="U63" s="201">
        <v>8.8800000000000008</v>
      </c>
      <c r="V63" s="201">
        <v>1.7</v>
      </c>
      <c r="W63" s="201">
        <v>3.35</v>
      </c>
      <c r="X63" s="201">
        <v>20.329999999999998</v>
      </c>
      <c r="Y63" s="201">
        <v>0</v>
      </c>
      <c r="Z63" s="201">
        <v>38.17</v>
      </c>
      <c r="AA63" s="201">
        <v>11.34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16.07</v>
      </c>
      <c r="AH63" s="201">
        <v>16.03</v>
      </c>
      <c r="AI63" s="201">
        <v>0</v>
      </c>
      <c r="AJ63" s="201">
        <v>0</v>
      </c>
      <c r="AK63" s="201">
        <v>9.17</v>
      </c>
      <c r="AL63" s="201">
        <v>0</v>
      </c>
      <c r="AM63" s="201">
        <v>162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10.27</v>
      </c>
      <c r="E64" s="201">
        <v>0</v>
      </c>
      <c r="F64" s="201">
        <v>0</v>
      </c>
      <c r="G64" s="201">
        <v>17.32</v>
      </c>
      <c r="H64" s="201">
        <v>0</v>
      </c>
      <c r="I64" s="201">
        <v>0</v>
      </c>
      <c r="J64" s="201">
        <v>17.260000000000002</v>
      </c>
      <c r="K64" s="201">
        <v>77.48</v>
      </c>
      <c r="L64" s="201">
        <v>31.68</v>
      </c>
      <c r="M64" s="201">
        <v>0</v>
      </c>
      <c r="N64" s="201">
        <v>1.1100000000000001</v>
      </c>
      <c r="O64" s="201">
        <v>1.87</v>
      </c>
      <c r="P64" s="201">
        <v>2.16</v>
      </c>
      <c r="Q64" s="201">
        <v>2.33</v>
      </c>
      <c r="R64" s="201">
        <v>4.99</v>
      </c>
      <c r="S64" s="201">
        <v>2.85</v>
      </c>
      <c r="T64" s="201">
        <v>0</v>
      </c>
      <c r="U64" s="201">
        <v>8.8800000000000008</v>
      </c>
      <c r="V64" s="201">
        <v>1.7</v>
      </c>
      <c r="W64" s="201">
        <v>3.35</v>
      </c>
      <c r="X64" s="201">
        <v>20.329999999999998</v>
      </c>
      <c r="Y64" s="201">
        <v>0</v>
      </c>
      <c r="Z64" s="201">
        <v>38.17</v>
      </c>
      <c r="AA64" s="201">
        <v>11.34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16.07</v>
      </c>
      <c r="AH64" s="201">
        <v>16.03</v>
      </c>
      <c r="AI64" s="201">
        <v>0</v>
      </c>
      <c r="AJ64" s="201">
        <v>0</v>
      </c>
      <c r="AK64" s="201">
        <v>9.17</v>
      </c>
      <c r="AL64" s="201">
        <v>0</v>
      </c>
      <c r="AM64" s="201">
        <v>162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10.27</v>
      </c>
      <c r="E65" s="201">
        <v>0</v>
      </c>
      <c r="F65" s="201">
        <v>0</v>
      </c>
      <c r="G65" s="201">
        <v>17.32</v>
      </c>
      <c r="H65" s="201">
        <v>0</v>
      </c>
      <c r="I65" s="201">
        <v>0</v>
      </c>
      <c r="J65" s="201">
        <v>17.260000000000002</v>
      </c>
      <c r="K65" s="201">
        <v>77.48</v>
      </c>
      <c r="L65" s="201">
        <v>31.68</v>
      </c>
      <c r="M65" s="201">
        <v>0</v>
      </c>
      <c r="N65" s="201">
        <v>1.1100000000000001</v>
      </c>
      <c r="O65" s="201">
        <v>1.87</v>
      </c>
      <c r="P65" s="201">
        <v>25.02</v>
      </c>
      <c r="Q65" s="201">
        <v>2.33</v>
      </c>
      <c r="R65" s="201">
        <v>4.99</v>
      </c>
      <c r="S65" s="201">
        <v>2.85</v>
      </c>
      <c r="T65" s="201">
        <v>0</v>
      </c>
      <c r="U65" s="201">
        <v>8.8800000000000008</v>
      </c>
      <c r="V65" s="201">
        <v>1.7</v>
      </c>
      <c r="W65" s="201">
        <v>3.35</v>
      </c>
      <c r="X65" s="201">
        <v>20.329999999999998</v>
      </c>
      <c r="Y65" s="201">
        <v>0</v>
      </c>
      <c r="Z65" s="201">
        <v>38.17</v>
      </c>
      <c r="AA65" s="201">
        <v>11.34</v>
      </c>
      <c r="AB65" s="201">
        <v>0</v>
      </c>
      <c r="AC65" s="201">
        <v>10.19</v>
      </c>
      <c r="AD65" s="201">
        <v>0</v>
      </c>
      <c r="AE65" s="201">
        <v>0</v>
      </c>
      <c r="AF65" s="201">
        <v>0</v>
      </c>
      <c r="AG65" s="201">
        <v>16.07</v>
      </c>
      <c r="AH65" s="201">
        <v>16.03</v>
      </c>
      <c r="AI65" s="201">
        <v>0</v>
      </c>
      <c r="AJ65" s="201">
        <v>0</v>
      </c>
      <c r="AK65" s="201">
        <v>9.17</v>
      </c>
      <c r="AL65" s="201">
        <v>0</v>
      </c>
      <c r="AM65" s="201">
        <v>162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10.27</v>
      </c>
      <c r="E66" s="201">
        <v>0</v>
      </c>
      <c r="F66" s="201">
        <v>0</v>
      </c>
      <c r="G66" s="201">
        <v>17.32</v>
      </c>
      <c r="H66" s="201">
        <v>0</v>
      </c>
      <c r="I66" s="201">
        <v>0</v>
      </c>
      <c r="J66" s="201">
        <v>17.260000000000002</v>
      </c>
      <c r="K66" s="201">
        <v>77.48</v>
      </c>
      <c r="L66" s="201">
        <v>31.68</v>
      </c>
      <c r="M66" s="201">
        <v>0</v>
      </c>
      <c r="N66" s="201">
        <v>1.1100000000000001</v>
      </c>
      <c r="O66" s="201">
        <v>1.87</v>
      </c>
      <c r="P66" s="201">
        <v>25.02</v>
      </c>
      <c r="Q66" s="201">
        <v>2.33</v>
      </c>
      <c r="R66" s="201">
        <v>4.99</v>
      </c>
      <c r="S66" s="201">
        <v>2.85</v>
      </c>
      <c r="T66" s="201">
        <v>0</v>
      </c>
      <c r="U66" s="201">
        <v>8.8800000000000008</v>
      </c>
      <c r="V66" s="201">
        <v>1.7</v>
      </c>
      <c r="W66" s="201">
        <v>3.35</v>
      </c>
      <c r="X66" s="201">
        <v>20.329999999999998</v>
      </c>
      <c r="Y66" s="201">
        <v>0</v>
      </c>
      <c r="Z66" s="201">
        <v>38.17</v>
      </c>
      <c r="AA66" s="201">
        <v>11.34</v>
      </c>
      <c r="AB66" s="201">
        <v>0</v>
      </c>
      <c r="AC66" s="201">
        <v>10.19</v>
      </c>
      <c r="AD66" s="201">
        <v>0</v>
      </c>
      <c r="AE66" s="201">
        <v>0</v>
      </c>
      <c r="AF66" s="201">
        <v>0</v>
      </c>
      <c r="AG66" s="201">
        <v>22.43</v>
      </c>
      <c r="AH66" s="201">
        <v>0</v>
      </c>
      <c r="AI66" s="201">
        <v>0</v>
      </c>
      <c r="AJ66" s="201">
        <v>0</v>
      </c>
      <c r="AK66" s="201">
        <v>9.17</v>
      </c>
      <c r="AL66" s="201">
        <v>0</v>
      </c>
      <c r="AM66" s="201">
        <v>162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10.130000000000001</v>
      </c>
      <c r="E67" s="201">
        <v>0</v>
      </c>
      <c r="F67" s="201">
        <v>0</v>
      </c>
      <c r="G67" s="201">
        <v>17.32</v>
      </c>
      <c r="H67" s="201">
        <v>0</v>
      </c>
      <c r="I67" s="201">
        <v>0</v>
      </c>
      <c r="J67" s="201">
        <v>17.260000000000002</v>
      </c>
      <c r="K67" s="201">
        <v>77.48</v>
      </c>
      <c r="L67" s="201">
        <v>31.68</v>
      </c>
      <c r="M67" s="201">
        <v>0</v>
      </c>
      <c r="N67" s="201">
        <v>15.71</v>
      </c>
      <c r="O67" s="201">
        <v>26.56</v>
      </c>
      <c r="P67" s="201">
        <v>25.02</v>
      </c>
      <c r="Q67" s="201">
        <v>2.33</v>
      </c>
      <c r="R67" s="201">
        <v>4.99</v>
      </c>
      <c r="S67" s="201">
        <v>2.85</v>
      </c>
      <c r="T67" s="201">
        <v>0</v>
      </c>
      <c r="U67" s="201">
        <v>8.8800000000000008</v>
      </c>
      <c r="V67" s="201">
        <v>1.7</v>
      </c>
      <c r="W67" s="201">
        <v>3.35</v>
      </c>
      <c r="X67" s="201">
        <v>20.329999999999998</v>
      </c>
      <c r="Y67" s="201">
        <v>0</v>
      </c>
      <c r="Z67" s="201">
        <v>38.17</v>
      </c>
      <c r="AA67" s="201">
        <v>11.34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22.43</v>
      </c>
      <c r="AH67" s="201">
        <v>0</v>
      </c>
      <c r="AI67" s="201">
        <v>0</v>
      </c>
      <c r="AJ67" s="201">
        <v>0</v>
      </c>
      <c r="AK67" s="201">
        <v>9.17</v>
      </c>
      <c r="AL67" s="201">
        <v>0</v>
      </c>
      <c r="AM67" s="201">
        <v>162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10.130000000000001</v>
      </c>
      <c r="E68" s="201">
        <v>0</v>
      </c>
      <c r="F68" s="201">
        <v>0</v>
      </c>
      <c r="G68" s="201">
        <v>17.32</v>
      </c>
      <c r="H68" s="201">
        <v>0</v>
      </c>
      <c r="I68" s="201">
        <v>0</v>
      </c>
      <c r="J68" s="201">
        <v>17.260000000000002</v>
      </c>
      <c r="K68" s="201">
        <v>77.48</v>
      </c>
      <c r="L68" s="201">
        <v>31.68</v>
      </c>
      <c r="M68" s="201">
        <v>0</v>
      </c>
      <c r="N68" s="201">
        <v>15.71</v>
      </c>
      <c r="O68" s="201">
        <v>26.56</v>
      </c>
      <c r="P68" s="201">
        <v>25.02</v>
      </c>
      <c r="Q68" s="201">
        <v>2.33</v>
      </c>
      <c r="R68" s="201">
        <v>4.99</v>
      </c>
      <c r="S68" s="201">
        <v>2.85</v>
      </c>
      <c r="T68" s="201">
        <v>0</v>
      </c>
      <c r="U68" s="201">
        <v>8.8800000000000008</v>
      </c>
      <c r="V68" s="201">
        <v>1.7</v>
      </c>
      <c r="W68" s="201">
        <v>3.35</v>
      </c>
      <c r="X68" s="201">
        <v>20.329999999999998</v>
      </c>
      <c r="Y68" s="201">
        <v>0</v>
      </c>
      <c r="Z68" s="201">
        <v>38.17</v>
      </c>
      <c r="AA68" s="201">
        <v>11.34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22.43</v>
      </c>
      <c r="AH68" s="201">
        <v>0</v>
      </c>
      <c r="AI68" s="201">
        <v>0</v>
      </c>
      <c r="AJ68" s="201">
        <v>0</v>
      </c>
      <c r="AK68" s="201">
        <v>9.17</v>
      </c>
      <c r="AL68" s="201">
        <v>0</v>
      </c>
      <c r="AM68" s="201">
        <v>162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10.130000000000001</v>
      </c>
      <c r="E69" s="201">
        <v>0</v>
      </c>
      <c r="F69" s="201">
        <v>0</v>
      </c>
      <c r="G69" s="201">
        <v>17.32</v>
      </c>
      <c r="H69" s="201">
        <v>0</v>
      </c>
      <c r="I69" s="201">
        <v>0</v>
      </c>
      <c r="J69" s="201">
        <v>17.260000000000002</v>
      </c>
      <c r="K69" s="201">
        <v>77.48</v>
      </c>
      <c r="L69" s="201">
        <v>31.68</v>
      </c>
      <c r="M69" s="201">
        <v>0</v>
      </c>
      <c r="N69" s="201">
        <v>15.71</v>
      </c>
      <c r="O69" s="201">
        <v>26.56</v>
      </c>
      <c r="P69" s="201">
        <v>25.02</v>
      </c>
      <c r="Q69" s="201">
        <v>2.33</v>
      </c>
      <c r="R69" s="201">
        <v>4.99</v>
      </c>
      <c r="S69" s="201">
        <v>2.85</v>
      </c>
      <c r="T69" s="201">
        <v>0</v>
      </c>
      <c r="U69" s="201">
        <v>8.8800000000000008</v>
      </c>
      <c r="V69" s="201">
        <v>1.7</v>
      </c>
      <c r="W69" s="201">
        <v>3.35</v>
      </c>
      <c r="X69" s="201">
        <v>20.329999999999998</v>
      </c>
      <c r="Y69" s="201">
        <v>0</v>
      </c>
      <c r="Z69" s="201">
        <v>38.17</v>
      </c>
      <c r="AA69" s="201">
        <v>11.34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22.43</v>
      </c>
      <c r="AH69" s="201">
        <v>0</v>
      </c>
      <c r="AI69" s="201">
        <v>0</v>
      </c>
      <c r="AJ69" s="201">
        <v>0</v>
      </c>
      <c r="AK69" s="201">
        <v>9.17</v>
      </c>
      <c r="AL69" s="201">
        <v>0</v>
      </c>
      <c r="AM69" s="201">
        <v>162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10.130000000000001</v>
      </c>
      <c r="E70" s="201">
        <v>0</v>
      </c>
      <c r="F70" s="201">
        <v>0</v>
      </c>
      <c r="G70" s="201">
        <v>17.32</v>
      </c>
      <c r="H70" s="201">
        <v>0</v>
      </c>
      <c r="I70" s="201">
        <v>0</v>
      </c>
      <c r="J70" s="201">
        <v>17.260000000000002</v>
      </c>
      <c r="K70" s="201">
        <v>77.48</v>
      </c>
      <c r="L70" s="201">
        <v>31.68</v>
      </c>
      <c r="M70" s="201">
        <v>0</v>
      </c>
      <c r="N70" s="201">
        <v>15.71</v>
      </c>
      <c r="O70" s="201">
        <v>26.56</v>
      </c>
      <c r="P70" s="201">
        <v>25.02</v>
      </c>
      <c r="Q70" s="201">
        <v>2.33</v>
      </c>
      <c r="R70" s="201">
        <v>4.99</v>
      </c>
      <c r="S70" s="201">
        <v>2.85</v>
      </c>
      <c r="T70" s="201">
        <v>0</v>
      </c>
      <c r="U70" s="201">
        <v>8.8800000000000008</v>
      </c>
      <c r="V70" s="201">
        <v>1.7</v>
      </c>
      <c r="W70" s="201">
        <v>3.35</v>
      </c>
      <c r="X70" s="201">
        <v>20.329999999999998</v>
      </c>
      <c r="Y70" s="201">
        <v>0</v>
      </c>
      <c r="Z70" s="201">
        <v>38.17</v>
      </c>
      <c r="AA70" s="201">
        <v>11.34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22.43</v>
      </c>
      <c r="AH70" s="201">
        <v>0</v>
      </c>
      <c r="AI70" s="201">
        <v>0</v>
      </c>
      <c r="AJ70" s="201">
        <v>0</v>
      </c>
      <c r="AK70" s="201">
        <v>9.17</v>
      </c>
      <c r="AL70" s="201">
        <v>0</v>
      </c>
      <c r="AM70" s="201">
        <v>162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10.130000000000001</v>
      </c>
      <c r="E71" s="201">
        <v>0</v>
      </c>
      <c r="F71" s="201">
        <v>0</v>
      </c>
      <c r="G71" s="201">
        <v>17.32</v>
      </c>
      <c r="H71" s="201">
        <v>0</v>
      </c>
      <c r="I71" s="201">
        <v>0</v>
      </c>
      <c r="J71" s="201">
        <v>17.260000000000002</v>
      </c>
      <c r="K71" s="201">
        <v>77.48</v>
      </c>
      <c r="L71" s="201">
        <v>31.68</v>
      </c>
      <c r="M71" s="201">
        <v>0</v>
      </c>
      <c r="N71" s="201">
        <v>1.1100000000000001</v>
      </c>
      <c r="O71" s="201">
        <v>1.87</v>
      </c>
      <c r="P71" s="201">
        <v>25.02</v>
      </c>
      <c r="Q71" s="201">
        <v>2.33</v>
      </c>
      <c r="R71" s="201">
        <v>4.99</v>
      </c>
      <c r="S71" s="201">
        <v>2.85</v>
      </c>
      <c r="T71" s="201">
        <v>0</v>
      </c>
      <c r="U71" s="201">
        <v>8.8800000000000008</v>
      </c>
      <c r="V71" s="201">
        <v>1.7</v>
      </c>
      <c r="W71" s="201">
        <v>3.35</v>
      </c>
      <c r="X71" s="201">
        <v>20.329999999999998</v>
      </c>
      <c r="Y71" s="201">
        <v>0</v>
      </c>
      <c r="Z71" s="201">
        <v>38.17</v>
      </c>
      <c r="AA71" s="201">
        <v>11.34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22.43</v>
      </c>
      <c r="AH71" s="201">
        <v>0</v>
      </c>
      <c r="AI71" s="201">
        <v>0</v>
      </c>
      <c r="AJ71" s="201">
        <v>0</v>
      </c>
      <c r="AK71" s="201">
        <v>9.17</v>
      </c>
      <c r="AL71" s="201">
        <v>0</v>
      </c>
      <c r="AM71" s="201">
        <v>162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10.130000000000001</v>
      </c>
      <c r="E72" s="201">
        <v>0</v>
      </c>
      <c r="F72" s="201">
        <v>0</v>
      </c>
      <c r="G72" s="201">
        <v>17.32</v>
      </c>
      <c r="H72" s="201">
        <v>0</v>
      </c>
      <c r="I72" s="201">
        <v>0</v>
      </c>
      <c r="J72" s="201">
        <v>17.260000000000002</v>
      </c>
      <c r="K72" s="201">
        <v>77.48</v>
      </c>
      <c r="L72" s="201">
        <v>31.68</v>
      </c>
      <c r="M72" s="201">
        <v>0</v>
      </c>
      <c r="N72" s="201">
        <v>1.1100000000000001</v>
      </c>
      <c r="O72" s="201">
        <v>1.87</v>
      </c>
      <c r="P72" s="201">
        <v>20.2</v>
      </c>
      <c r="Q72" s="201">
        <v>2.33</v>
      </c>
      <c r="R72" s="201">
        <v>4.99</v>
      </c>
      <c r="S72" s="201">
        <v>2.85</v>
      </c>
      <c r="T72" s="201">
        <v>0</v>
      </c>
      <c r="U72" s="201">
        <v>8.8800000000000008</v>
      </c>
      <c r="V72" s="201">
        <v>1.7</v>
      </c>
      <c r="W72" s="201">
        <v>3.35</v>
      </c>
      <c r="X72" s="201">
        <v>20.329999999999998</v>
      </c>
      <c r="Y72" s="201">
        <v>0</v>
      </c>
      <c r="Z72" s="201">
        <v>38.17</v>
      </c>
      <c r="AA72" s="201">
        <v>11.35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22.43</v>
      </c>
      <c r="AH72" s="201">
        <v>0</v>
      </c>
      <c r="AI72" s="201">
        <v>0</v>
      </c>
      <c r="AJ72" s="201">
        <v>0</v>
      </c>
      <c r="AK72" s="201">
        <v>9.17</v>
      </c>
      <c r="AL72" s="201">
        <v>0</v>
      </c>
      <c r="AM72" s="201">
        <v>162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10.130000000000001</v>
      </c>
      <c r="E73" s="201">
        <v>0</v>
      </c>
      <c r="F73" s="201">
        <v>0</v>
      </c>
      <c r="G73" s="201">
        <v>17.32</v>
      </c>
      <c r="H73" s="201">
        <v>0</v>
      </c>
      <c r="I73" s="201">
        <v>0</v>
      </c>
      <c r="J73" s="201">
        <v>17.260000000000002</v>
      </c>
      <c r="K73" s="201">
        <v>77.48</v>
      </c>
      <c r="L73" s="201">
        <v>31.68</v>
      </c>
      <c r="M73" s="201">
        <v>0</v>
      </c>
      <c r="N73" s="201">
        <v>1.1100000000000001</v>
      </c>
      <c r="O73" s="201">
        <v>1.87</v>
      </c>
      <c r="P73" s="201">
        <v>25.02</v>
      </c>
      <c r="Q73" s="201">
        <v>2.33</v>
      </c>
      <c r="R73" s="201">
        <v>4.99</v>
      </c>
      <c r="S73" s="201">
        <v>2.85</v>
      </c>
      <c r="T73" s="201">
        <v>0</v>
      </c>
      <c r="U73" s="201">
        <v>8.8800000000000008</v>
      </c>
      <c r="V73" s="201">
        <v>1.7</v>
      </c>
      <c r="W73" s="201">
        <v>3.35</v>
      </c>
      <c r="X73" s="201">
        <v>20.329999999999998</v>
      </c>
      <c r="Y73" s="201">
        <v>0</v>
      </c>
      <c r="Z73" s="201">
        <v>38.17</v>
      </c>
      <c r="AA73" s="201">
        <v>11.34</v>
      </c>
      <c r="AB73" s="201">
        <v>0</v>
      </c>
      <c r="AC73" s="201">
        <v>10.19</v>
      </c>
      <c r="AD73" s="201">
        <v>0</v>
      </c>
      <c r="AE73" s="201">
        <v>0</v>
      </c>
      <c r="AF73" s="201">
        <v>0</v>
      </c>
      <c r="AG73" s="201">
        <v>22.43</v>
      </c>
      <c r="AH73" s="201">
        <v>0</v>
      </c>
      <c r="AI73" s="201">
        <v>0</v>
      </c>
      <c r="AJ73" s="201">
        <v>0</v>
      </c>
      <c r="AK73" s="201">
        <v>9.17</v>
      </c>
      <c r="AL73" s="201">
        <v>0</v>
      </c>
      <c r="AM73" s="201">
        <v>162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10.130000000000001</v>
      </c>
      <c r="E74" s="201">
        <v>0</v>
      </c>
      <c r="F74" s="201">
        <v>0</v>
      </c>
      <c r="G74" s="201">
        <v>17.32</v>
      </c>
      <c r="H74" s="201">
        <v>0</v>
      </c>
      <c r="I74" s="201">
        <v>0</v>
      </c>
      <c r="J74" s="201">
        <v>17.260000000000002</v>
      </c>
      <c r="K74" s="201">
        <v>77.48</v>
      </c>
      <c r="L74" s="201">
        <v>31.68</v>
      </c>
      <c r="M74" s="201">
        <v>0</v>
      </c>
      <c r="N74" s="201">
        <v>1.1100000000000001</v>
      </c>
      <c r="O74" s="201">
        <v>1.87</v>
      </c>
      <c r="P74" s="201">
        <v>15.39</v>
      </c>
      <c r="Q74" s="201">
        <v>2.33</v>
      </c>
      <c r="R74" s="201">
        <v>4.99</v>
      </c>
      <c r="S74" s="201">
        <v>2.85</v>
      </c>
      <c r="T74" s="201">
        <v>0</v>
      </c>
      <c r="U74" s="201">
        <v>8.8800000000000008</v>
      </c>
      <c r="V74" s="201">
        <v>1.7</v>
      </c>
      <c r="W74" s="201">
        <v>3.35</v>
      </c>
      <c r="X74" s="201">
        <v>20.329999999999998</v>
      </c>
      <c r="Y74" s="201">
        <v>0</v>
      </c>
      <c r="Z74" s="201">
        <v>38.17</v>
      </c>
      <c r="AA74" s="201">
        <v>11.34</v>
      </c>
      <c r="AB74" s="201">
        <v>0</v>
      </c>
      <c r="AC74" s="201">
        <v>10.19</v>
      </c>
      <c r="AD74" s="201">
        <v>0</v>
      </c>
      <c r="AE74" s="201">
        <v>0</v>
      </c>
      <c r="AF74" s="201">
        <v>0</v>
      </c>
      <c r="AG74" s="201">
        <v>22.43</v>
      </c>
      <c r="AH74" s="201">
        <v>0</v>
      </c>
      <c r="AI74" s="201">
        <v>0</v>
      </c>
      <c r="AJ74" s="201">
        <v>0</v>
      </c>
      <c r="AK74" s="201">
        <v>9.17</v>
      </c>
      <c r="AL74" s="201">
        <v>0</v>
      </c>
      <c r="AM74" s="201">
        <v>162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10.130000000000001</v>
      </c>
      <c r="E75" s="201">
        <v>0</v>
      </c>
      <c r="F75" s="201">
        <v>0</v>
      </c>
      <c r="G75" s="201">
        <v>17.239999999999998</v>
      </c>
      <c r="H75" s="201">
        <v>0</v>
      </c>
      <c r="I75" s="201">
        <v>0</v>
      </c>
      <c r="J75" s="201">
        <v>17.260000000000002</v>
      </c>
      <c r="K75" s="201">
        <v>77.48</v>
      </c>
      <c r="L75" s="201">
        <v>31.68</v>
      </c>
      <c r="M75" s="201">
        <v>0</v>
      </c>
      <c r="N75" s="201">
        <v>1.1100000000000001</v>
      </c>
      <c r="O75" s="201">
        <v>1.87</v>
      </c>
      <c r="P75" s="201">
        <v>25.02</v>
      </c>
      <c r="Q75" s="201">
        <v>2.33</v>
      </c>
      <c r="R75" s="201">
        <v>4.99</v>
      </c>
      <c r="S75" s="201">
        <v>2.85</v>
      </c>
      <c r="T75" s="201">
        <v>0</v>
      </c>
      <c r="U75" s="201">
        <v>8.8800000000000008</v>
      </c>
      <c r="V75" s="201">
        <v>1.7</v>
      </c>
      <c r="W75" s="201">
        <v>3.35</v>
      </c>
      <c r="X75" s="201">
        <v>20.329999999999998</v>
      </c>
      <c r="Y75" s="201">
        <v>0</v>
      </c>
      <c r="Z75" s="201">
        <v>38.17</v>
      </c>
      <c r="AA75" s="201">
        <v>11.34</v>
      </c>
      <c r="AB75" s="201">
        <v>0</v>
      </c>
      <c r="AC75" s="201">
        <v>10.19</v>
      </c>
      <c r="AD75" s="201">
        <v>0</v>
      </c>
      <c r="AE75" s="201">
        <v>0</v>
      </c>
      <c r="AF75" s="201">
        <v>0</v>
      </c>
      <c r="AG75" s="201">
        <v>22.43</v>
      </c>
      <c r="AH75" s="201">
        <v>0</v>
      </c>
      <c r="AI75" s="201">
        <v>0</v>
      </c>
      <c r="AJ75" s="201">
        <v>0</v>
      </c>
      <c r="AK75" s="201">
        <v>9.17</v>
      </c>
      <c r="AL75" s="201">
        <v>0</v>
      </c>
      <c r="AM75" s="201">
        <v>163.80000000000001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10.130000000000001</v>
      </c>
      <c r="E76" s="201">
        <v>0</v>
      </c>
      <c r="F76" s="201">
        <v>0</v>
      </c>
      <c r="G76" s="201">
        <v>17.239999999999998</v>
      </c>
      <c r="H76" s="201">
        <v>0</v>
      </c>
      <c r="I76" s="201">
        <v>0</v>
      </c>
      <c r="J76" s="201">
        <v>17.260000000000002</v>
      </c>
      <c r="K76" s="201">
        <v>77.48</v>
      </c>
      <c r="L76" s="201">
        <v>31.68</v>
      </c>
      <c r="M76" s="201">
        <v>0</v>
      </c>
      <c r="N76" s="201">
        <v>1.1100000000000001</v>
      </c>
      <c r="O76" s="201">
        <v>1.87</v>
      </c>
      <c r="P76" s="201">
        <v>25.02</v>
      </c>
      <c r="Q76" s="201">
        <v>2.33</v>
      </c>
      <c r="R76" s="201">
        <v>4.99</v>
      </c>
      <c r="S76" s="201">
        <v>2.85</v>
      </c>
      <c r="T76" s="201">
        <v>0</v>
      </c>
      <c r="U76" s="201">
        <v>8.8800000000000008</v>
      </c>
      <c r="V76" s="201">
        <v>1.7</v>
      </c>
      <c r="W76" s="201">
        <v>3.35</v>
      </c>
      <c r="X76" s="201">
        <v>20.329999999999998</v>
      </c>
      <c r="Y76" s="201">
        <v>0</v>
      </c>
      <c r="Z76" s="201">
        <v>38.17</v>
      </c>
      <c r="AA76" s="201">
        <v>11.34</v>
      </c>
      <c r="AB76" s="201">
        <v>0</v>
      </c>
      <c r="AC76" s="201">
        <v>10.19</v>
      </c>
      <c r="AD76" s="201">
        <v>0</v>
      </c>
      <c r="AE76" s="201">
        <v>0</v>
      </c>
      <c r="AF76" s="201">
        <v>0</v>
      </c>
      <c r="AG76" s="201">
        <v>22.43</v>
      </c>
      <c r="AH76" s="201">
        <v>0</v>
      </c>
      <c r="AI76" s="201">
        <v>0</v>
      </c>
      <c r="AJ76" s="201">
        <v>0</v>
      </c>
      <c r="AK76" s="201">
        <v>9.17</v>
      </c>
      <c r="AL76" s="201">
        <v>0</v>
      </c>
      <c r="AM76" s="201">
        <v>163.80000000000001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10.130000000000001</v>
      </c>
      <c r="E77" s="201">
        <v>0</v>
      </c>
      <c r="F77" s="201">
        <v>0</v>
      </c>
      <c r="G77" s="201">
        <v>17.239999999999998</v>
      </c>
      <c r="H77" s="201">
        <v>0</v>
      </c>
      <c r="I77" s="201">
        <v>0</v>
      </c>
      <c r="J77" s="201">
        <v>17.260000000000002</v>
      </c>
      <c r="K77" s="201">
        <v>77.48</v>
      </c>
      <c r="L77" s="201">
        <v>31.68</v>
      </c>
      <c r="M77" s="201">
        <v>0</v>
      </c>
      <c r="N77" s="201">
        <v>1.1100000000000001</v>
      </c>
      <c r="O77" s="201">
        <v>1.87</v>
      </c>
      <c r="P77" s="201">
        <v>2.16</v>
      </c>
      <c r="Q77" s="201">
        <v>2.33</v>
      </c>
      <c r="R77" s="201">
        <v>4.99</v>
      </c>
      <c r="S77" s="201">
        <v>2.85</v>
      </c>
      <c r="T77" s="201">
        <v>0</v>
      </c>
      <c r="U77" s="201">
        <v>8.8800000000000008</v>
      </c>
      <c r="V77" s="201">
        <v>1.7</v>
      </c>
      <c r="W77" s="201">
        <v>0.3</v>
      </c>
      <c r="X77" s="201">
        <v>1.39</v>
      </c>
      <c r="Y77" s="201">
        <v>0</v>
      </c>
      <c r="Z77" s="201">
        <v>38.17</v>
      </c>
      <c r="AA77" s="201">
        <v>11.34</v>
      </c>
      <c r="AB77" s="201">
        <v>0</v>
      </c>
      <c r="AC77" s="201">
        <v>10.19</v>
      </c>
      <c r="AD77" s="201">
        <v>0</v>
      </c>
      <c r="AE77" s="201">
        <v>0</v>
      </c>
      <c r="AF77" s="201">
        <v>0</v>
      </c>
      <c r="AG77" s="201">
        <v>22.43</v>
      </c>
      <c r="AH77" s="201">
        <v>0</v>
      </c>
      <c r="AI77" s="201">
        <v>0</v>
      </c>
      <c r="AJ77" s="201">
        <v>0</v>
      </c>
      <c r="AK77" s="201">
        <v>9.17</v>
      </c>
      <c r="AL77" s="201">
        <v>0</v>
      </c>
      <c r="AM77" s="201">
        <v>163.80000000000001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10.130000000000001</v>
      </c>
      <c r="E78" s="201">
        <v>0</v>
      </c>
      <c r="F78" s="201">
        <v>0</v>
      </c>
      <c r="G78" s="201">
        <v>17.239999999999998</v>
      </c>
      <c r="H78" s="201">
        <v>0</v>
      </c>
      <c r="I78" s="201">
        <v>0</v>
      </c>
      <c r="J78" s="201">
        <v>17.260000000000002</v>
      </c>
      <c r="K78" s="201">
        <v>77.48</v>
      </c>
      <c r="L78" s="201">
        <v>31.68</v>
      </c>
      <c r="M78" s="201">
        <v>0</v>
      </c>
      <c r="N78" s="201">
        <v>1.1100000000000001</v>
      </c>
      <c r="O78" s="201">
        <v>1.87</v>
      </c>
      <c r="P78" s="201">
        <v>2.16</v>
      </c>
      <c r="Q78" s="201">
        <v>2.33</v>
      </c>
      <c r="R78" s="201">
        <v>4.99</v>
      </c>
      <c r="S78" s="201">
        <v>2.85</v>
      </c>
      <c r="T78" s="201">
        <v>0</v>
      </c>
      <c r="U78" s="201">
        <v>8.8800000000000008</v>
      </c>
      <c r="V78" s="201">
        <v>1.7</v>
      </c>
      <c r="W78" s="201">
        <v>0.3</v>
      </c>
      <c r="X78" s="201">
        <v>1.39</v>
      </c>
      <c r="Y78" s="201">
        <v>0</v>
      </c>
      <c r="Z78" s="201">
        <v>38.17</v>
      </c>
      <c r="AA78" s="201">
        <v>11.34</v>
      </c>
      <c r="AB78" s="201">
        <v>0</v>
      </c>
      <c r="AC78" s="201">
        <v>10.19</v>
      </c>
      <c r="AD78" s="201">
        <v>0</v>
      </c>
      <c r="AE78" s="201">
        <v>0</v>
      </c>
      <c r="AF78" s="201">
        <v>0</v>
      </c>
      <c r="AG78" s="201">
        <v>22.43</v>
      </c>
      <c r="AH78" s="201">
        <v>0</v>
      </c>
      <c r="AI78" s="201">
        <v>0</v>
      </c>
      <c r="AJ78" s="201">
        <v>0</v>
      </c>
      <c r="AK78" s="201">
        <v>9.17</v>
      </c>
      <c r="AL78" s="201">
        <v>0</v>
      </c>
      <c r="AM78" s="201">
        <v>163.80000000000001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10.130000000000001</v>
      </c>
      <c r="E79" s="201">
        <v>0</v>
      </c>
      <c r="F79" s="201">
        <v>0</v>
      </c>
      <c r="G79" s="201">
        <v>17.239999999999998</v>
      </c>
      <c r="H79" s="201">
        <v>0</v>
      </c>
      <c r="I79" s="201">
        <v>0</v>
      </c>
      <c r="J79" s="201">
        <v>17.260000000000002</v>
      </c>
      <c r="K79" s="201">
        <v>77.48</v>
      </c>
      <c r="L79" s="201">
        <v>31.68</v>
      </c>
      <c r="M79" s="201">
        <v>0</v>
      </c>
      <c r="N79" s="201">
        <v>1.1100000000000001</v>
      </c>
      <c r="O79" s="201">
        <v>1.87</v>
      </c>
      <c r="P79" s="201">
        <v>2.16</v>
      </c>
      <c r="Q79" s="201">
        <v>2.33</v>
      </c>
      <c r="R79" s="201">
        <v>4.99</v>
      </c>
      <c r="S79" s="201">
        <v>2.85</v>
      </c>
      <c r="T79" s="201">
        <v>0</v>
      </c>
      <c r="U79" s="201">
        <v>8.8800000000000008</v>
      </c>
      <c r="V79" s="201">
        <v>1.7</v>
      </c>
      <c r="W79" s="201">
        <v>0.3</v>
      </c>
      <c r="X79" s="201">
        <v>1.39</v>
      </c>
      <c r="Y79" s="201">
        <v>0</v>
      </c>
      <c r="Z79" s="201">
        <v>38.17</v>
      </c>
      <c r="AA79" s="201">
        <v>11.34</v>
      </c>
      <c r="AB79" s="201">
        <v>0</v>
      </c>
      <c r="AC79" s="201">
        <v>10.19</v>
      </c>
      <c r="AD79" s="201">
        <v>0</v>
      </c>
      <c r="AE79" s="201">
        <v>0</v>
      </c>
      <c r="AF79" s="201">
        <v>0</v>
      </c>
      <c r="AG79" s="201">
        <v>22.43</v>
      </c>
      <c r="AH79" s="201">
        <v>0</v>
      </c>
      <c r="AI79" s="201">
        <v>0</v>
      </c>
      <c r="AJ79" s="201">
        <v>0</v>
      </c>
      <c r="AK79" s="201">
        <v>10.220000000000001</v>
      </c>
      <c r="AL79" s="201">
        <v>0</v>
      </c>
      <c r="AM79" s="201">
        <v>163.80000000000001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10.130000000000001</v>
      </c>
      <c r="E80" s="201">
        <v>0</v>
      </c>
      <c r="F80" s="201">
        <v>0</v>
      </c>
      <c r="G80" s="201">
        <v>17.239999999999998</v>
      </c>
      <c r="H80" s="201">
        <v>0</v>
      </c>
      <c r="I80" s="201">
        <v>0</v>
      </c>
      <c r="J80" s="201">
        <v>17.260000000000002</v>
      </c>
      <c r="K80" s="201">
        <v>77.48</v>
      </c>
      <c r="L80" s="201">
        <v>31.68</v>
      </c>
      <c r="M80" s="201">
        <v>0</v>
      </c>
      <c r="N80" s="201">
        <v>1.1100000000000001</v>
      </c>
      <c r="O80" s="201">
        <v>1.87</v>
      </c>
      <c r="P80" s="201">
        <v>2.16</v>
      </c>
      <c r="Q80" s="201">
        <v>2.33</v>
      </c>
      <c r="R80" s="201">
        <v>4.99</v>
      </c>
      <c r="S80" s="201">
        <v>2.85</v>
      </c>
      <c r="T80" s="201">
        <v>0</v>
      </c>
      <c r="U80" s="201">
        <v>8.8800000000000008</v>
      </c>
      <c r="V80" s="201">
        <v>1.7</v>
      </c>
      <c r="W80" s="201">
        <v>0.3</v>
      </c>
      <c r="X80" s="201">
        <v>1.39</v>
      </c>
      <c r="Y80" s="201">
        <v>0</v>
      </c>
      <c r="Z80" s="201">
        <v>38.17</v>
      </c>
      <c r="AA80" s="201">
        <v>11.34</v>
      </c>
      <c r="AB80" s="201">
        <v>0</v>
      </c>
      <c r="AC80" s="201">
        <v>10.19</v>
      </c>
      <c r="AD80" s="201">
        <v>0</v>
      </c>
      <c r="AE80" s="201">
        <v>0</v>
      </c>
      <c r="AF80" s="201">
        <v>0</v>
      </c>
      <c r="AG80" s="201">
        <v>22.6</v>
      </c>
      <c r="AH80" s="201">
        <v>0</v>
      </c>
      <c r="AI80" s="201">
        <v>0</v>
      </c>
      <c r="AJ80" s="201">
        <v>0</v>
      </c>
      <c r="AK80" s="201">
        <v>10.220000000000001</v>
      </c>
      <c r="AL80" s="201">
        <v>0</v>
      </c>
      <c r="AM80" s="201">
        <v>163.80000000000001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10.130000000000001</v>
      </c>
      <c r="E81" s="201">
        <v>0</v>
      </c>
      <c r="F81" s="201">
        <v>0</v>
      </c>
      <c r="G81" s="201">
        <v>17.239999999999998</v>
      </c>
      <c r="H81" s="201">
        <v>0</v>
      </c>
      <c r="I81" s="201">
        <v>0</v>
      </c>
      <c r="J81" s="201">
        <v>17.260000000000002</v>
      </c>
      <c r="K81" s="201">
        <v>77.48</v>
      </c>
      <c r="L81" s="201">
        <v>31.68</v>
      </c>
      <c r="M81" s="201">
        <v>0</v>
      </c>
      <c r="N81" s="201">
        <v>1.1100000000000001</v>
      </c>
      <c r="O81" s="201">
        <v>1.87</v>
      </c>
      <c r="P81" s="201">
        <v>2.16</v>
      </c>
      <c r="Q81" s="201">
        <v>2.33</v>
      </c>
      <c r="R81" s="201">
        <v>4.99</v>
      </c>
      <c r="S81" s="201">
        <v>2.85</v>
      </c>
      <c r="T81" s="201">
        <v>0</v>
      </c>
      <c r="U81" s="201">
        <v>8.8800000000000008</v>
      </c>
      <c r="V81" s="201">
        <v>1.7</v>
      </c>
      <c r="W81" s="201">
        <v>0.3</v>
      </c>
      <c r="X81" s="201">
        <v>1.39</v>
      </c>
      <c r="Y81" s="201">
        <v>0</v>
      </c>
      <c r="Z81" s="201">
        <v>38.17</v>
      </c>
      <c r="AA81" s="201">
        <v>11.34</v>
      </c>
      <c r="AB81" s="201">
        <v>0</v>
      </c>
      <c r="AC81" s="201">
        <v>10.19</v>
      </c>
      <c r="AD81" s="201">
        <v>0</v>
      </c>
      <c r="AE81" s="201">
        <v>0</v>
      </c>
      <c r="AF81" s="201">
        <v>0</v>
      </c>
      <c r="AG81" s="201">
        <v>22.6</v>
      </c>
      <c r="AH81" s="201">
        <v>0</v>
      </c>
      <c r="AI81" s="201">
        <v>0</v>
      </c>
      <c r="AJ81" s="201">
        <v>0</v>
      </c>
      <c r="AK81" s="201">
        <v>13.53</v>
      </c>
      <c r="AL81" s="201">
        <v>0</v>
      </c>
      <c r="AM81" s="201">
        <v>163.80000000000001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10.130000000000001</v>
      </c>
      <c r="E82" s="201">
        <v>0</v>
      </c>
      <c r="F82" s="201">
        <v>0</v>
      </c>
      <c r="G82" s="201">
        <v>17.239999999999998</v>
      </c>
      <c r="H82" s="201">
        <v>0</v>
      </c>
      <c r="I82" s="201">
        <v>0</v>
      </c>
      <c r="J82" s="201">
        <v>17.260000000000002</v>
      </c>
      <c r="K82" s="201">
        <v>77.48</v>
      </c>
      <c r="L82" s="201">
        <v>31.68</v>
      </c>
      <c r="M82" s="201">
        <v>0</v>
      </c>
      <c r="N82" s="201">
        <v>1.1100000000000001</v>
      </c>
      <c r="O82" s="201">
        <v>1.87</v>
      </c>
      <c r="P82" s="201">
        <v>2.16</v>
      </c>
      <c r="Q82" s="201">
        <v>2.33</v>
      </c>
      <c r="R82" s="201">
        <v>4.99</v>
      </c>
      <c r="S82" s="201">
        <v>2.85</v>
      </c>
      <c r="T82" s="201">
        <v>0</v>
      </c>
      <c r="U82" s="201">
        <v>8.8800000000000008</v>
      </c>
      <c r="V82" s="201">
        <v>0.13</v>
      </c>
      <c r="W82" s="201">
        <v>0.3</v>
      </c>
      <c r="X82" s="201">
        <v>1.39</v>
      </c>
      <c r="Y82" s="201">
        <v>0</v>
      </c>
      <c r="Z82" s="201">
        <v>2.61</v>
      </c>
      <c r="AA82" s="201">
        <v>11.34</v>
      </c>
      <c r="AB82" s="201">
        <v>0</v>
      </c>
      <c r="AC82" s="201">
        <v>10.19</v>
      </c>
      <c r="AD82" s="201">
        <v>0</v>
      </c>
      <c r="AE82" s="201">
        <v>0</v>
      </c>
      <c r="AF82" s="201">
        <v>0</v>
      </c>
      <c r="AG82" s="201">
        <v>22.6</v>
      </c>
      <c r="AH82" s="201">
        <v>0</v>
      </c>
      <c r="AI82" s="201">
        <v>0</v>
      </c>
      <c r="AJ82" s="201">
        <v>0</v>
      </c>
      <c r="AK82" s="201">
        <v>13.53</v>
      </c>
      <c r="AL82" s="201">
        <v>0</v>
      </c>
      <c r="AM82" s="201">
        <v>163.80000000000001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10.27</v>
      </c>
      <c r="E83" s="201">
        <v>0</v>
      </c>
      <c r="F83" s="201">
        <v>0</v>
      </c>
      <c r="G83" s="201">
        <v>17.239999999999998</v>
      </c>
      <c r="H83" s="201">
        <v>0</v>
      </c>
      <c r="I83" s="201">
        <v>0</v>
      </c>
      <c r="J83" s="201">
        <v>17.260000000000002</v>
      </c>
      <c r="K83" s="201">
        <v>77.48</v>
      </c>
      <c r="L83" s="201">
        <v>31.68</v>
      </c>
      <c r="M83" s="201">
        <v>0</v>
      </c>
      <c r="N83" s="201">
        <v>1.1100000000000001</v>
      </c>
      <c r="O83" s="201">
        <v>1.87</v>
      </c>
      <c r="P83" s="201">
        <v>2.16</v>
      </c>
      <c r="Q83" s="201">
        <v>0.19</v>
      </c>
      <c r="R83" s="201">
        <v>1.02</v>
      </c>
      <c r="S83" s="201">
        <v>0.31</v>
      </c>
      <c r="T83" s="201">
        <v>0</v>
      </c>
      <c r="U83" s="201">
        <v>8.8800000000000008</v>
      </c>
      <c r="V83" s="201">
        <v>0.13</v>
      </c>
      <c r="W83" s="201">
        <v>0.3</v>
      </c>
      <c r="X83" s="201">
        <v>1.39</v>
      </c>
      <c r="Y83" s="201">
        <v>0</v>
      </c>
      <c r="Z83" s="201">
        <v>2.61</v>
      </c>
      <c r="AA83" s="201">
        <v>0.84</v>
      </c>
      <c r="AB83" s="201">
        <v>0</v>
      </c>
      <c r="AC83" s="201">
        <v>10.19</v>
      </c>
      <c r="AD83" s="201">
        <v>0</v>
      </c>
      <c r="AE83" s="201">
        <v>0</v>
      </c>
      <c r="AF83" s="201">
        <v>0</v>
      </c>
      <c r="AG83" s="201">
        <v>22.6</v>
      </c>
      <c r="AH83" s="201">
        <v>0</v>
      </c>
      <c r="AI83" s="201">
        <v>0</v>
      </c>
      <c r="AJ83" s="201">
        <v>0</v>
      </c>
      <c r="AK83" s="201">
        <v>13.53</v>
      </c>
      <c r="AL83" s="201">
        <v>0</v>
      </c>
      <c r="AM83" s="201">
        <v>163.80000000000001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10.27</v>
      </c>
      <c r="E84" s="201">
        <v>0</v>
      </c>
      <c r="F84" s="201">
        <v>0</v>
      </c>
      <c r="G84" s="201">
        <v>17.239999999999998</v>
      </c>
      <c r="H84" s="201">
        <v>0</v>
      </c>
      <c r="I84" s="201">
        <v>0</v>
      </c>
      <c r="J84" s="201">
        <v>17.260000000000002</v>
      </c>
      <c r="K84" s="201">
        <v>77.48</v>
      </c>
      <c r="L84" s="201">
        <v>31.68</v>
      </c>
      <c r="M84" s="201">
        <v>0</v>
      </c>
      <c r="N84" s="201">
        <v>1.1100000000000001</v>
      </c>
      <c r="O84" s="201">
        <v>1.87</v>
      </c>
      <c r="P84" s="201">
        <v>2.16</v>
      </c>
      <c r="Q84" s="201">
        <v>0.19</v>
      </c>
      <c r="R84" s="201">
        <v>0.4</v>
      </c>
      <c r="S84" s="201">
        <v>0.25</v>
      </c>
      <c r="T84" s="201">
        <v>0</v>
      </c>
      <c r="U84" s="201">
        <v>8.8800000000000008</v>
      </c>
      <c r="V84" s="201">
        <v>0.13</v>
      </c>
      <c r="W84" s="201">
        <v>0.3</v>
      </c>
      <c r="X84" s="201">
        <v>1.39</v>
      </c>
      <c r="Y84" s="201">
        <v>0</v>
      </c>
      <c r="Z84" s="201">
        <v>2.61</v>
      </c>
      <c r="AA84" s="201">
        <v>0.84</v>
      </c>
      <c r="AB84" s="201">
        <v>0</v>
      </c>
      <c r="AC84" s="201">
        <v>10.19</v>
      </c>
      <c r="AD84" s="201">
        <v>0</v>
      </c>
      <c r="AE84" s="201">
        <v>0</v>
      </c>
      <c r="AF84" s="201">
        <v>0</v>
      </c>
      <c r="AG84" s="201">
        <v>22.6</v>
      </c>
      <c r="AH84" s="201">
        <v>0</v>
      </c>
      <c r="AI84" s="201">
        <v>0</v>
      </c>
      <c r="AJ84" s="201">
        <v>0</v>
      </c>
      <c r="AK84" s="201">
        <v>13.53</v>
      </c>
      <c r="AL84" s="201">
        <v>0</v>
      </c>
      <c r="AM84" s="201">
        <v>163.80000000000001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10.27</v>
      </c>
      <c r="E85" s="201">
        <v>0</v>
      </c>
      <c r="F85" s="201">
        <v>0</v>
      </c>
      <c r="G85" s="201">
        <v>17.239999999999998</v>
      </c>
      <c r="H85" s="201">
        <v>0</v>
      </c>
      <c r="I85" s="201">
        <v>0</v>
      </c>
      <c r="J85" s="201">
        <v>17.260000000000002</v>
      </c>
      <c r="K85" s="201">
        <v>77.48</v>
      </c>
      <c r="L85" s="201">
        <v>31.68</v>
      </c>
      <c r="M85" s="201">
        <v>0</v>
      </c>
      <c r="N85" s="201">
        <v>1.1100000000000001</v>
      </c>
      <c r="O85" s="201">
        <v>1.87</v>
      </c>
      <c r="P85" s="201">
        <v>2.84</v>
      </c>
      <c r="Q85" s="201">
        <v>0.19</v>
      </c>
      <c r="R85" s="201">
        <v>0.4</v>
      </c>
      <c r="S85" s="201">
        <v>0.25</v>
      </c>
      <c r="T85" s="201">
        <v>0</v>
      </c>
      <c r="U85" s="201">
        <v>8.8800000000000008</v>
      </c>
      <c r="V85" s="201">
        <v>0.13</v>
      </c>
      <c r="W85" s="201">
        <v>0.3</v>
      </c>
      <c r="X85" s="201">
        <v>1.39</v>
      </c>
      <c r="Y85" s="201">
        <v>0</v>
      </c>
      <c r="Z85" s="201">
        <v>2.61</v>
      </c>
      <c r="AA85" s="201">
        <v>0.84</v>
      </c>
      <c r="AB85" s="201">
        <v>0</v>
      </c>
      <c r="AC85" s="201">
        <v>10.19</v>
      </c>
      <c r="AD85" s="201">
        <v>0</v>
      </c>
      <c r="AE85" s="201">
        <v>0</v>
      </c>
      <c r="AF85" s="201">
        <v>0</v>
      </c>
      <c r="AG85" s="201">
        <v>22.6</v>
      </c>
      <c r="AH85" s="201">
        <v>0</v>
      </c>
      <c r="AI85" s="201">
        <v>0</v>
      </c>
      <c r="AJ85" s="201">
        <v>0</v>
      </c>
      <c r="AK85" s="201">
        <v>12.6</v>
      </c>
      <c r="AL85" s="201">
        <v>0</v>
      </c>
      <c r="AM85" s="201">
        <v>163.80000000000001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10.27</v>
      </c>
      <c r="E86" s="201">
        <v>0</v>
      </c>
      <c r="F86" s="201">
        <v>0</v>
      </c>
      <c r="G86" s="201">
        <v>17.239999999999998</v>
      </c>
      <c r="H86" s="201">
        <v>0</v>
      </c>
      <c r="I86" s="201">
        <v>0</v>
      </c>
      <c r="J86" s="201">
        <v>17.260000000000002</v>
      </c>
      <c r="K86" s="201">
        <v>77.48</v>
      </c>
      <c r="L86" s="201">
        <v>31.68</v>
      </c>
      <c r="M86" s="201">
        <v>0</v>
      </c>
      <c r="N86" s="201">
        <v>1.1100000000000001</v>
      </c>
      <c r="O86" s="201">
        <v>1.87</v>
      </c>
      <c r="P86" s="201">
        <v>2.84</v>
      </c>
      <c r="Q86" s="201">
        <v>0.19</v>
      </c>
      <c r="R86" s="201">
        <v>0.4</v>
      </c>
      <c r="S86" s="201">
        <v>0.25</v>
      </c>
      <c r="T86" s="201">
        <v>0</v>
      </c>
      <c r="U86" s="201">
        <v>8.8800000000000008</v>
      </c>
      <c r="V86" s="201">
        <v>0.13</v>
      </c>
      <c r="W86" s="201">
        <v>0.3</v>
      </c>
      <c r="X86" s="201">
        <v>1.39</v>
      </c>
      <c r="Y86" s="201">
        <v>0</v>
      </c>
      <c r="Z86" s="201">
        <v>2.61</v>
      </c>
      <c r="AA86" s="201">
        <v>0.84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22.6</v>
      </c>
      <c r="AH86" s="201">
        <v>0</v>
      </c>
      <c r="AI86" s="201">
        <v>0</v>
      </c>
      <c r="AJ86" s="201">
        <v>0</v>
      </c>
      <c r="AK86" s="201">
        <v>12.6</v>
      </c>
      <c r="AL86" s="201">
        <v>0</v>
      </c>
      <c r="AM86" s="201">
        <v>163.80000000000001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10.27</v>
      </c>
      <c r="E87" s="201">
        <v>0</v>
      </c>
      <c r="F87" s="201">
        <v>0</v>
      </c>
      <c r="G87" s="201">
        <v>17.239999999999998</v>
      </c>
      <c r="H87" s="201">
        <v>0</v>
      </c>
      <c r="I87" s="201">
        <v>0</v>
      </c>
      <c r="J87" s="201">
        <v>17.260000000000002</v>
      </c>
      <c r="K87" s="201">
        <v>6.57</v>
      </c>
      <c r="L87" s="201">
        <v>2.41</v>
      </c>
      <c r="M87" s="201">
        <v>0</v>
      </c>
      <c r="N87" s="201">
        <v>1.1100000000000001</v>
      </c>
      <c r="O87" s="201">
        <v>1.87</v>
      </c>
      <c r="P87" s="201">
        <v>2.84</v>
      </c>
      <c r="Q87" s="201">
        <v>0.19</v>
      </c>
      <c r="R87" s="201">
        <v>0.39</v>
      </c>
      <c r="S87" s="201">
        <v>0.25</v>
      </c>
      <c r="T87" s="201">
        <v>0</v>
      </c>
      <c r="U87" s="201">
        <v>8.8800000000000008</v>
      </c>
      <c r="V87" s="201">
        <v>0.13</v>
      </c>
      <c r="W87" s="201">
        <v>0.3</v>
      </c>
      <c r="X87" s="201">
        <v>1.39</v>
      </c>
      <c r="Y87" s="201">
        <v>0</v>
      </c>
      <c r="Z87" s="201">
        <v>2.61</v>
      </c>
      <c r="AA87" s="201">
        <v>0.84</v>
      </c>
      <c r="AB87" s="201">
        <v>0</v>
      </c>
      <c r="AC87" s="201">
        <v>10.19</v>
      </c>
      <c r="AD87" s="201">
        <v>0</v>
      </c>
      <c r="AE87" s="201">
        <v>0</v>
      </c>
      <c r="AF87" s="201">
        <v>0</v>
      </c>
      <c r="AG87" s="201">
        <v>22.6</v>
      </c>
      <c r="AH87" s="201">
        <v>0</v>
      </c>
      <c r="AI87" s="201">
        <v>0</v>
      </c>
      <c r="AJ87" s="201">
        <v>0</v>
      </c>
      <c r="AK87" s="201">
        <v>12.6</v>
      </c>
      <c r="AL87" s="201">
        <v>0</v>
      </c>
      <c r="AM87" s="201">
        <v>163.80000000000001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10.27</v>
      </c>
      <c r="E88" s="201">
        <v>0</v>
      </c>
      <c r="F88" s="201">
        <v>0</v>
      </c>
      <c r="G88" s="201">
        <v>17.239999999999998</v>
      </c>
      <c r="H88" s="201">
        <v>0</v>
      </c>
      <c r="I88" s="201">
        <v>0</v>
      </c>
      <c r="J88" s="201">
        <v>17.260000000000002</v>
      </c>
      <c r="K88" s="201">
        <v>6.04</v>
      </c>
      <c r="L88" s="201">
        <v>2.41</v>
      </c>
      <c r="M88" s="201">
        <v>0</v>
      </c>
      <c r="N88" s="201">
        <v>1.1100000000000001</v>
      </c>
      <c r="O88" s="201">
        <v>1.87</v>
      </c>
      <c r="P88" s="201">
        <v>2.84</v>
      </c>
      <c r="Q88" s="201">
        <v>0.19</v>
      </c>
      <c r="R88" s="201">
        <v>0.39</v>
      </c>
      <c r="S88" s="201">
        <v>0.25</v>
      </c>
      <c r="T88" s="201">
        <v>0</v>
      </c>
      <c r="U88" s="201">
        <v>8.8800000000000008</v>
      </c>
      <c r="V88" s="201">
        <v>0.13</v>
      </c>
      <c r="W88" s="201">
        <v>0.3</v>
      </c>
      <c r="X88" s="201">
        <v>1.39</v>
      </c>
      <c r="Y88" s="201">
        <v>0</v>
      </c>
      <c r="Z88" s="201">
        <v>2.61</v>
      </c>
      <c r="AA88" s="201">
        <v>0.84</v>
      </c>
      <c r="AB88" s="201">
        <v>0</v>
      </c>
      <c r="AC88" s="201">
        <v>10.19</v>
      </c>
      <c r="AD88" s="201">
        <v>0</v>
      </c>
      <c r="AE88" s="201">
        <v>0</v>
      </c>
      <c r="AF88" s="201">
        <v>0</v>
      </c>
      <c r="AG88" s="201">
        <v>22.6</v>
      </c>
      <c r="AH88" s="201">
        <v>0</v>
      </c>
      <c r="AI88" s="201">
        <v>0</v>
      </c>
      <c r="AJ88" s="201">
        <v>0</v>
      </c>
      <c r="AK88" s="201">
        <v>12.6</v>
      </c>
      <c r="AL88" s="201">
        <v>0</v>
      </c>
      <c r="AM88" s="201">
        <v>163.80000000000001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10.27</v>
      </c>
      <c r="E89" s="201">
        <v>0</v>
      </c>
      <c r="F89" s="201">
        <v>0</v>
      </c>
      <c r="G89" s="201">
        <v>17.239999999999998</v>
      </c>
      <c r="H89" s="201">
        <v>0</v>
      </c>
      <c r="I89" s="201">
        <v>0</v>
      </c>
      <c r="J89" s="201">
        <v>17.260000000000002</v>
      </c>
      <c r="K89" s="201">
        <v>6.04</v>
      </c>
      <c r="L89" s="201">
        <v>2.41</v>
      </c>
      <c r="M89" s="201">
        <v>0</v>
      </c>
      <c r="N89" s="201">
        <v>1.1100000000000001</v>
      </c>
      <c r="O89" s="201">
        <v>1.87</v>
      </c>
      <c r="P89" s="201">
        <v>4.0199999999999996</v>
      </c>
      <c r="Q89" s="201">
        <v>0.19</v>
      </c>
      <c r="R89" s="201">
        <v>0.39</v>
      </c>
      <c r="S89" s="201">
        <v>0.25</v>
      </c>
      <c r="T89" s="201">
        <v>0</v>
      </c>
      <c r="U89" s="201">
        <v>8.8800000000000008</v>
      </c>
      <c r="V89" s="201">
        <v>0.13</v>
      </c>
      <c r="W89" s="201">
        <v>0.3</v>
      </c>
      <c r="X89" s="201">
        <v>1.39</v>
      </c>
      <c r="Y89" s="201">
        <v>0</v>
      </c>
      <c r="Z89" s="201">
        <v>2.61</v>
      </c>
      <c r="AA89" s="201">
        <v>0.84</v>
      </c>
      <c r="AB89" s="201">
        <v>0</v>
      </c>
      <c r="AC89" s="201">
        <v>10.19</v>
      </c>
      <c r="AD89" s="201">
        <v>0</v>
      </c>
      <c r="AE89" s="201">
        <v>0</v>
      </c>
      <c r="AF89" s="201">
        <v>0</v>
      </c>
      <c r="AG89" s="201">
        <v>22.6</v>
      </c>
      <c r="AH89" s="201">
        <v>0</v>
      </c>
      <c r="AI89" s="201">
        <v>0</v>
      </c>
      <c r="AJ89" s="201">
        <v>0</v>
      </c>
      <c r="AK89" s="201">
        <v>12.6</v>
      </c>
      <c r="AL89" s="201">
        <v>0</v>
      </c>
      <c r="AM89" s="201">
        <v>163.80000000000001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10.27</v>
      </c>
      <c r="E90" s="201">
        <v>0</v>
      </c>
      <c r="F90" s="201">
        <v>0</v>
      </c>
      <c r="G90" s="201">
        <v>17.239999999999998</v>
      </c>
      <c r="H90" s="201">
        <v>0</v>
      </c>
      <c r="I90" s="201">
        <v>0</v>
      </c>
      <c r="J90" s="201">
        <v>17.260000000000002</v>
      </c>
      <c r="K90" s="201">
        <v>6.04</v>
      </c>
      <c r="L90" s="201">
        <v>2.41</v>
      </c>
      <c r="M90" s="201">
        <v>0</v>
      </c>
      <c r="N90" s="201">
        <v>1.1100000000000001</v>
      </c>
      <c r="O90" s="201">
        <v>1.87</v>
      </c>
      <c r="P90" s="201">
        <v>4.0199999999999996</v>
      </c>
      <c r="Q90" s="201">
        <v>0.19</v>
      </c>
      <c r="R90" s="201">
        <v>0.39</v>
      </c>
      <c r="S90" s="201">
        <v>0.25</v>
      </c>
      <c r="T90" s="201">
        <v>0</v>
      </c>
      <c r="U90" s="201">
        <v>8.8800000000000008</v>
      </c>
      <c r="V90" s="201">
        <v>0.13</v>
      </c>
      <c r="W90" s="201">
        <v>0.3</v>
      </c>
      <c r="X90" s="201">
        <v>1.39</v>
      </c>
      <c r="Y90" s="201">
        <v>0</v>
      </c>
      <c r="Z90" s="201">
        <v>2.61</v>
      </c>
      <c r="AA90" s="201">
        <v>0.84</v>
      </c>
      <c r="AB90" s="201">
        <v>0</v>
      </c>
      <c r="AC90" s="201">
        <v>10.19</v>
      </c>
      <c r="AD90" s="201">
        <v>0</v>
      </c>
      <c r="AE90" s="201">
        <v>0</v>
      </c>
      <c r="AF90" s="201">
        <v>0</v>
      </c>
      <c r="AG90" s="201">
        <v>22.6</v>
      </c>
      <c r="AH90" s="201">
        <v>0</v>
      </c>
      <c r="AI90" s="201">
        <v>0</v>
      </c>
      <c r="AJ90" s="201">
        <v>0</v>
      </c>
      <c r="AK90" s="201">
        <v>12.6</v>
      </c>
      <c r="AL90" s="201">
        <v>0</v>
      </c>
      <c r="AM90" s="201">
        <v>163.80000000000001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10.54</v>
      </c>
      <c r="E91" s="201">
        <v>0</v>
      </c>
      <c r="F91" s="201">
        <v>0</v>
      </c>
      <c r="G91" s="201">
        <v>17.32</v>
      </c>
      <c r="H91" s="201">
        <v>0</v>
      </c>
      <c r="I91" s="201">
        <v>0</v>
      </c>
      <c r="J91" s="201">
        <v>17.260000000000002</v>
      </c>
      <c r="K91" s="201">
        <v>6.04</v>
      </c>
      <c r="L91" s="201">
        <v>2.41</v>
      </c>
      <c r="M91" s="201">
        <v>0</v>
      </c>
      <c r="N91" s="201">
        <v>1.1100000000000001</v>
      </c>
      <c r="O91" s="201">
        <v>1.87</v>
      </c>
      <c r="P91" s="201">
        <v>4.0199999999999996</v>
      </c>
      <c r="Q91" s="201">
        <v>0.19</v>
      </c>
      <c r="R91" s="201">
        <v>0.39</v>
      </c>
      <c r="S91" s="201">
        <v>0.25</v>
      </c>
      <c r="T91" s="201">
        <v>0</v>
      </c>
      <c r="U91" s="201">
        <v>8.8800000000000008</v>
      </c>
      <c r="V91" s="201">
        <v>0.13</v>
      </c>
      <c r="W91" s="201">
        <v>0.3</v>
      </c>
      <c r="X91" s="201">
        <v>1.39</v>
      </c>
      <c r="Y91" s="201">
        <v>0</v>
      </c>
      <c r="Z91" s="201">
        <v>2.61</v>
      </c>
      <c r="AA91" s="201">
        <v>0.84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22.6</v>
      </c>
      <c r="AH91" s="201">
        <v>0</v>
      </c>
      <c r="AI91" s="201">
        <v>0</v>
      </c>
      <c r="AJ91" s="201">
        <v>0</v>
      </c>
      <c r="AK91" s="201">
        <v>12.6</v>
      </c>
      <c r="AL91" s="201">
        <v>0</v>
      </c>
      <c r="AM91" s="201">
        <v>163.80000000000001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10.54</v>
      </c>
      <c r="E92" s="201">
        <v>0</v>
      </c>
      <c r="F92" s="201">
        <v>0</v>
      </c>
      <c r="G92" s="201">
        <v>17.32</v>
      </c>
      <c r="H92" s="201">
        <v>0</v>
      </c>
      <c r="I92" s="201">
        <v>0</v>
      </c>
      <c r="J92" s="201">
        <v>17.260000000000002</v>
      </c>
      <c r="K92" s="201">
        <v>6.04</v>
      </c>
      <c r="L92" s="201">
        <v>2.41</v>
      </c>
      <c r="M92" s="201">
        <v>0</v>
      </c>
      <c r="N92" s="201">
        <v>1.1100000000000001</v>
      </c>
      <c r="O92" s="201">
        <v>1.87</v>
      </c>
      <c r="P92" s="201">
        <v>4.0199999999999996</v>
      </c>
      <c r="Q92" s="201">
        <v>0.19</v>
      </c>
      <c r="R92" s="201">
        <v>0.39</v>
      </c>
      <c r="S92" s="201">
        <v>0.25</v>
      </c>
      <c r="T92" s="201">
        <v>0</v>
      </c>
      <c r="U92" s="201">
        <v>8.8800000000000008</v>
      </c>
      <c r="V92" s="201">
        <v>0.13</v>
      </c>
      <c r="W92" s="201">
        <v>0.3</v>
      </c>
      <c r="X92" s="201">
        <v>1.39</v>
      </c>
      <c r="Y92" s="201">
        <v>0</v>
      </c>
      <c r="Z92" s="201">
        <v>2.61</v>
      </c>
      <c r="AA92" s="201">
        <v>0.84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22.6</v>
      </c>
      <c r="AH92" s="201">
        <v>0</v>
      </c>
      <c r="AI92" s="201">
        <v>0</v>
      </c>
      <c r="AJ92" s="201">
        <v>0</v>
      </c>
      <c r="AK92" s="201">
        <v>12.6</v>
      </c>
      <c r="AL92" s="201">
        <v>0</v>
      </c>
      <c r="AM92" s="201">
        <v>163.80000000000001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10.54</v>
      </c>
      <c r="E93" s="201">
        <v>0</v>
      </c>
      <c r="F93" s="201">
        <v>0</v>
      </c>
      <c r="G93" s="201">
        <v>17.32</v>
      </c>
      <c r="H93" s="201">
        <v>0</v>
      </c>
      <c r="I93" s="201">
        <v>0</v>
      </c>
      <c r="J93" s="201">
        <v>17.260000000000002</v>
      </c>
      <c r="K93" s="201">
        <v>77.25</v>
      </c>
      <c r="L93" s="201">
        <v>31.68</v>
      </c>
      <c r="M93" s="201">
        <v>0</v>
      </c>
      <c r="N93" s="201">
        <v>1.1100000000000001</v>
      </c>
      <c r="O93" s="201">
        <v>1.87</v>
      </c>
      <c r="P93" s="201">
        <v>4.0199999999999996</v>
      </c>
      <c r="Q93" s="201">
        <v>2.33</v>
      </c>
      <c r="R93" s="201">
        <v>4.99</v>
      </c>
      <c r="S93" s="201">
        <v>2.85</v>
      </c>
      <c r="T93" s="201">
        <v>0</v>
      </c>
      <c r="U93" s="201">
        <v>8.8800000000000008</v>
      </c>
      <c r="V93" s="201">
        <v>0.13</v>
      </c>
      <c r="W93" s="201">
        <v>0.3</v>
      </c>
      <c r="X93" s="201">
        <v>1.39</v>
      </c>
      <c r="Y93" s="201">
        <v>0</v>
      </c>
      <c r="Z93" s="201">
        <v>2.61</v>
      </c>
      <c r="AA93" s="201">
        <v>0.84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22.6</v>
      </c>
      <c r="AH93" s="201">
        <v>0</v>
      </c>
      <c r="AI93" s="201">
        <v>0</v>
      </c>
      <c r="AJ93" s="201">
        <v>0</v>
      </c>
      <c r="AK93" s="201">
        <v>12.6</v>
      </c>
      <c r="AL93" s="201">
        <v>0</v>
      </c>
      <c r="AM93" s="201">
        <v>163.80000000000001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10.54</v>
      </c>
      <c r="E94" s="201">
        <v>0</v>
      </c>
      <c r="F94" s="201">
        <v>0</v>
      </c>
      <c r="G94" s="201">
        <v>17.32</v>
      </c>
      <c r="H94" s="201">
        <v>0</v>
      </c>
      <c r="I94" s="201">
        <v>0</v>
      </c>
      <c r="J94" s="201">
        <v>17.260000000000002</v>
      </c>
      <c r="K94" s="201">
        <v>77.48</v>
      </c>
      <c r="L94" s="201">
        <v>31.68</v>
      </c>
      <c r="M94" s="201">
        <v>0</v>
      </c>
      <c r="N94" s="201">
        <v>1.1100000000000001</v>
      </c>
      <c r="O94" s="201">
        <v>1.87</v>
      </c>
      <c r="P94" s="201">
        <v>4.0199999999999996</v>
      </c>
      <c r="Q94" s="201">
        <v>2.33</v>
      </c>
      <c r="R94" s="201">
        <v>4.84</v>
      </c>
      <c r="S94" s="201">
        <v>2.85</v>
      </c>
      <c r="T94" s="201">
        <v>0</v>
      </c>
      <c r="U94" s="201">
        <v>8.8800000000000008</v>
      </c>
      <c r="V94" s="201">
        <v>0.13</v>
      </c>
      <c r="W94" s="201">
        <v>0.3</v>
      </c>
      <c r="X94" s="201">
        <v>1.39</v>
      </c>
      <c r="Y94" s="201">
        <v>0</v>
      </c>
      <c r="Z94" s="201">
        <v>2.61</v>
      </c>
      <c r="AA94" s="201">
        <v>0.84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22.6</v>
      </c>
      <c r="AH94" s="201">
        <v>0</v>
      </c>
      <c r="AI94" s="201">
        <v>0</v>
      </c>
      <c r="AJ94" s="201">
        <v>0</v>
      </c>
      <c r="AK94" s="201">
        <v>12.6</v>
      </c>
      <c r="AL94" s="201">
        <v>0</v>
      </c>
      <c r="AM94" s="201">
        <v>163.80000000000001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10.67</v>
      </c>
      <c r="E95" s="201">
        <v>0</v>
      </c>
      <c r="F95" s="201">
        <v>0</v>
      </c>
      <c r="G95" s="201">
        <v>17.32</v>
      </c>
      <c r="H95" s="201">
        <v>0</v>
      </c>
      <c r="I95" s="201">
        <v>0</v>
      </c>
      <c r="J95" s="201">
        <v>17.260000000000002</v>
      </c>
      <c r="K95" s="201">
        <v>77.48</v>
      </c>
      <c r="L95" s="201">
        <v>31.68</v>
      </c>
      <c r="M95" s="201">
        <v>0</v>
      </c>
      <c r="N95" s="201">
        <v>1.1100000000000001</v>
      </c>
      <c r="O95" s="201">
        <v>1.87</v>
      </c>
      <c r="P95" s="201">
        <v>4.0199999999999996</v>
      </c>
      <c r="Q95" s="201">
        <v>0.19</v>
      </c>
      <c r="R95" s="201">
        <v>0.4</v>
      </c>
      <c r="S95" s="201">
        <v>0.25</v>
      </c>
      <c r="T95" s="201">
        <v>0</v>
      </c>
      <c r="U95" s="201">
        <v>20.65</v>
      </c>
      <c r="V95" s="201">
        <v>0.13</v>
      </c>
      <c r="W95" s="201">
        <v>0.3</v>
      </c>
      <c r="X95" s="201">
        <v>1.31</v>
      </c>
      <c r="Y95" s="201">
        <v>0</v>
      </c>
      <c r="Z95" s="201">
        <v>2.61</v>
      </c>
      <c r="AA95" s="201">
        <v>8.24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22.6</v>
      </c>
      <c r="AH95" s="201">
        <v>0</v>
      </c>
      <c r="AI95" s="201">
        <v>0</v>
      </c>
      <c r="AJ95" s="201">
        <v>0</v>
      </c>
      <c r="AK95" s="201">
        <v>12.6</v>
      </c>
      <c r="AL95" s="201">
        <v>0</v>
      </c>
      <c r="AM95" s="201">
        <v>163.80000000000001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10.67</v>
      </c>
      <c r="E96" s="201">
        <v>0</v>
      </c>
      <c r="F96" s="201">
        <v>0</v>
      </c>
      <c r="G96" s="201">
        <v>17.32</v>
      </c>
      <c r="H96" s="201">
        <v>0</v>
      </c>
      <c r="I96" s="201">
        <v>0</v>
      </c>
      <c r="J96" s="201">
        <v>17.260000000000002</v>
      </c>
      <c r="K96" s="201">
        <v>77.48</v>
      </c>
      <c r="L96" s="201">
        <v>31.68</v>
      </c>
      <c r="M96" s="201">
        <v>0</v>
      </c>
      <c r="N96" s="201">
        <v>1.1100000000000001</v>
      </c>
      <c r="O96" s="201">
        <v>1.87</v>
      </c>
      <c r="P96" s="201">
        <v>4.0199999999999996</v>
      </c>
      <c r="Q96" s="201">
        <v>0.19</v>
      </c>
      <c r="R96" s="201">
        <v>0.4</v>
      </c>
      <c r="S96" s="201">
        <v>0.25</v>
      </c>
      <c r="T96" s="201">
        <v>0</v>
      </c>
      <c r="U96" s="201">
        <v>17.690000000000001</v>
      </c>
      <c r="V96" s="201">
        <v>0.13</v>
      </c>
      <c r="W96" s="201">
        <v>0.3</v>
      </c>
      <c r="X96" s="201">
        <v>1.31</v>
      </c>
      <c r="Y96" s="201">
        <v>0</v>
      </c>
      <c r="Z96" s="201">
        <v>2.61</v>
      </c>
      <c r="AA96" s="201">
        <v>8.24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22.6</v>
      </c>
      <c r="AH96" s="201">
        <v>0</v>
      </c>
      <c r="AI96" s="201">
        <v>0</v>
      </c>
      <c r="AJ96" s="201">
        <v>0</v>
      </c>
      <c r="AK96" s="201">
        <v>12.6</v>
      </c>
      <c r="AL96" s="201">
        <v>0</v>
      </c>
      <c r="AM96" s="201">
        <v>163.80000000000001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10.67</v>
      </c>
      <c r="E97" s="201">
        <v>0</v>
      </c>
      <c r="F97" s="201">
        <v>0</v>
      </c>
      <c r="G97" s="201">
        <v>17.32</v>
      </c>
      <c r="H97" s="201">
        <v>0</v>
      </c>
      <c r="I97" s="201">
        <v>0</v>
      </c>
      <c r="J97" s="201">
        <v>17.260000000000002</v>
      </c>
      <c r="K97" s="201">
        <v>77.48</v>
      </c>
      <c r="L97" s="201">
        <v>31.68</v>
      </c>
      <c r="M97" s="201">
        <v>0</v>
      </c>
      <c r="N97" s="201">
        <v>1.1100000000000001</v>
      </c>
      <c r="O97" s="201">
        <v>1.87</v>
      </c>
      <c r="P97" s="201">
        <v>4.0199999999999996</v>
      </c>
      <c r="Q97" s="201">
        <v>0.19</v>
      </c>
      <c r="R97" s="201">
        <v>0.4</v>
      </c>
      <c r="S97" s="201">
        <v>0.25</v>
      </c>
      <c r="T97" s="201">
        <v>0</v>
      </c>
      <c r="U97" s="201">
        <v>15.19</v>
      </c>
      <c r="V97" s="201">
        <v>0.13</v>
      </c>
      <c r="W97" s="201">
        <v>0.3</v>
      </c>
      <c r="X97" s="201">
        <v>1.31</v>
      </c>
      <c r="Y97" s="201">
        <v>0</v>
      </c>
      <c r="Z97" s="201">
        <v>2.61</v>
      </c>
      <c r="AA97" s="201">
        <v>0.84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22.6</v>
      </c>
      <c r="AH97" s="201">
        <v>0</v>
      </c>
      <c r="AI97" s="201">
        <v>0</v>
      </c>
      <c r="AJ97" s="201">
        <v>0</v>
      </c>
      <c r="AK97" s="201">
        <v>12.6</v>
      </c>
      <c r="AL97" s="201">
        <v>0</v>
      </c>
      <c r="AM97" s="201">
        <v>163.80000000000001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10.67</v>
      </c>
      <c r="E98" s="201">
        <v>0</v>
      </c>
      <c r="F98" s="201">
        <v>0</v>
      </c>
      <c r="G98" s="201">
        <v>17.32</v>
      </c>
      <c r="H98" s="201">
        <v>0</v>
      </c>
      <c r="I98" s="201">
        <v>0</v>
      </c>
      <c r="J98" s="201">
        <v>17.260000000000002</v>
      </c>
      <c r="K98" s="201">
        <v>77.48</v>
      </c>
      <c r="L98" s="201">
        <v>31.68</v>
      </c>
      <c r="M98" s="201">
        <v>0</v>
      </c>
      <c r="N98" s="201">
        <v>1.1100000000000001</v>
      </c>
      <c r="O98" s="201">
        <v>1.87</v>
      </c>
      <c r="P98" s="201">
        <v>4.0199999999999996</v>
      </c>
      <c r="Q98" s="201">
        <v>0.19</v>
      </c>
      <c r="R98" s="201">
        <v>0.4</v>
      </c>
      <c r="S98" s="201">
        <v>0.25</v>
      </c>
      <c r="T98" s="201">
        <v>0</v>
      </c>
      <c r="U98" s="201">
        <v>15.39</v>
      </c>
      <c r="V98" s="201">
        <v>0.13</v>
      </c>
      <c r="W98" s="201">
        <v>0.3</v>
      </c>
      <c r="X98" s="201">
        <v>1.31</v>
      </c>
      <c r="Y98" s="201">
        <v>0</v>
      </c>
      <c r="Z98" s="201">
        <v>2.61</v>
      </c>
      <c r="AA98" s="201">
        <v>0.84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22.6</v>
      </c>
      <c r="AH98" s="201">
        <v>0</v>
      </c>
      <c r="AI98" s="201">
        <v>0</v>
      </c>
      <c r="AJ98" s="201">
        <v>0</v>
      </c>
      <c r="AK98" s="201">
        <v>12.6</v>
      </c>
      <c r="AL98" s="201">
        <v>0</v>
      </c>
      <c r="AM98" s="201">
        <v>163.80000000000001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0.25176499999999985</v>
      </c>
      <c r="E99">
        <f t="shared" si="0"/>
        <v>0</v>
      </c>
      <c r="F99">
        <f t="shared" si="0"/>
        <v>0</v>
      </c>
      <c r="G99">
        <f t="shared" si="0"/>
        <v>0.41691999999999979</v>
      </c>
      <c r="H99">
        <f t="shared" si="0"/>
        <v>0</v>
      </c>
      <c r="I99">
        <f t="shared" si="0"/>
        <v>0</v>
      </c>
      <c r="J99">
        <f t="shared" si="0"/>
        <v>0.41423999999999983</v>
      </c>
      <c r="K99">
        <f t="shared" si="0"/>
        <v>1.7207124999999965</v>
      </c>
      <c r="L99">
        <f t="shared" si="0"/>
        <v>0.70378999999999936</v>
      </c>
      <c r="M99">
        <f t="shared" si="0"/>
        <v>0</v>
      </c>
      <c r="N99">
        <f t="shared" si="0"/>
        <v>6.8520000000000122E-2</v>
      </c>
      <c r="O99">
        <f t="shared" si="0"/>
        <v>0.11702500000000005</v>
      </c>
      <c r="P99">
        <f t="shared" si="0"/>
        <v>0.25285499999999977</v>
      </c>
      <c r="Q99">
        <f t="shared" si="0"/>
        <v>4.640000000000008E-2</v>
      </c>
      <c r="R99">
        <f t="shared" si="0"/>
        <v>0.10030250000000006</v>
      </c>
      <c r="S99">
        <f t="shared" si="0"/>
        <v>6.1209999999999945E-2</v>
      </c>
      <c r="T99">
        <f t="shared" si="0"/>
        <v>0</v>
      </c>
      <c r="U99">
        <f t="shared" si="0"/>
        <v>0.37612000000000095</v>
      </c>
      <c r="V99">
        <f t="shared" si="0"/>
        <v>3.1402500000000014E-2</v>
      </c>
      <c r="W99">
        <f t="shared" si="0"/>
        <v>4.6265000000000028E-2</v>
      </c>
      <c r="X99">
        <f t="shared" si="0"/>
        <v>0.25921000000000022</v>
      </c>
      <c r="Y99">
        <f t="shared" si="0"/>
        <v>0</v>
      </c>
      <c r="Z99">
        <f t="shared" si="0"/>
        <v>0.71711000000000125</v>
      </c>
      <c r="AA99">
        <f t="shared" si="0"/>
        <v>0.18634750000000033</v>
      </c>
      <c r="AB99">
        <f t="shared" si="0"/>
        <v>0</v>
      </c>
      <c r="AC99">
        <f t="shared" si="0"/>
        <v>0.24456000000000061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0.52481749999999949</v>
      </c>
      <c r="AH99">
        <f t="shared" si="0"/>
        <v>3.2895000000000001E-2</v>
      </c>
      <c r="AI99">
        <f t="shared" si="0"/>
        <v>5.6249999999999998E-3</v>
      </c>
      <c r="AJ99">
        <f t="shared" si="0"/>
        <v>0</v>
      </c>
      <c r="AK99">
        <f t="shared" si="0"/>
        <v>0.2369699999999999</v>
      </c>
      <c r="AL99">
        <f t="shared" si="0"/>
        <v>0</v>
      </c>
      <c r="AM99">
        <f t="shared" si="0"/>
        <v>2.8169999999999966</v>
      </c>
      <c r="AN99">
        <f t="shared" si="0"/>
        <v>0.72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8.4600000000000009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5.47</v>
      </c>
      <c r="AN3" s="201">
        <v>7.3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8.4600000000000009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5.47</v>
      </c>
      <c r="AN4" s="201">
        <v>7.3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8.4600000000000009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5.47</v>
      </c>
      <c r="AN5" s="201">
        <v>7.3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8.4600000000000009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5.47</v>
      </c>
      <c r="AN6" s="201">
        <v>7.3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8.4600000000000009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5.47</v>
      </c>
      <c r="AN7" s="201">
        <v>7.3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8.4600000000000009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5.47</v>
      </c>
      <c r="AN8" s="201">
        <v>7.3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8.4600000000000009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5.47</v>
      </c>
      <c r="AN9" s="201">
        <v>7.3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8.4600000000000009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5.47</v>
      </c>
      <c r="AN10" s="201">
        <v>7.3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8.4600000000000009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5.47</v>
      </c>
      <c r="AN11" s="201">
        <v>7.3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8.4600000000000009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5.47</v>
      </c>
      <c r="AN12" s="201">
        <v>7.3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8.4600000000000009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5.47</v>
      </c>
      <c r="AN13" s="201">
        <v>7.3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8.4600000000000009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5.47</v>
      </c>
      <c r="AN14" s="201">
        <v>7.3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8.4600000000000009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5.47</v>
      </c>
      <c r="AN15" s="201">
        <v>7.3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8.4600000000000009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5.47</v>
      </c>
      <c r="AN16" s="201">
        <v>7.3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8.4600000000000009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5.47</v>
      </c>
      <c r="AN17" s="201">
        <v>7.3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8.4600000000000009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5.47</v>
      </c>
      <c r="AN18" s="201">
        <v>7.3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8.4600000000000009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5.47</v>
      </c>
      <c r="AN19" s="201">
        <v>7.3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8.4600000000000009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5.47</v>
      </c>
      <c r="AN20" s="201">
        <v>7.3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8.4600000000000009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5.47</v>
      </c>
      <c r="AN21" s="201">
        <v>7.3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8.4600000000000009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5.47</v>
      </c>
      <c r="AN22" s="201">
        <v>7.3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8.4600000000000009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5.47</v>
      </c>
      <c r="AN23" s="201">
        <v>7.3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8.4600000000000009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5.47</v>
      </c>
      <c r="AN24" s="201">
        <v>7.3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8.4600000000000009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5.47</v>
      </c>
      <c r="AN25" s="201">
        <v>7.3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8.4600000000000009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5.47</v>
      </c>
      <c r="AN26" s="201">
        <v>7.3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8.4600000000000009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5.47</v>
      </c>
      <c r="AN27" s="201">
        <v>7.3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8.4600000000000009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5.47</v>
      </c>
      <c r="AN28" s="201">
        <v>7.3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8.4600000000000009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5.47</v>
      </c>
      <c r="AN29" s="201">
        <v>7.3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8.4600000000000009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5.47</v>
      </c>
      <c r="AN30" s="201">
        <v>7.3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8.4600000000000009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5.47</v>
      </c>
      <c r="AN31" s="201">
        <v>7.3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8.4600000000000009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5.47</v>
      </c>
      <c r="AN32" s="201">
        <v>7.3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8.4600000000000009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5.47</v>
      </c>
      <c r="AN33" s="201">
        <v>7.3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8.4600000000000009</v>
      </c>
      <c r="AH34" s="201">
        <v>0</v>
      </c>
      <c r="AI34" s="201">
        <v>2.42</v>
      </c>
      <c r="AJ34" s="201">
        <v>0</v>
      </c>
      <c r="AK34" s="201">
        <v>0</v>
      </c>
      <c r="AL34" s="201">
        <v>0</v>
      </c>
      <c r="AM34" s="201">
        <v>5.47</v>
      </c>
      <c r="AN34" s="201">
        <v>7.3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8.4600000000000009</v>
      </c>
      <c r="AH35" s="201">
        <v>0</v>
      </c>
      <c r="AI35" s="201">
        <v>4.8499999999999996</v>
      </c>
      <c r="AJ35" s="201">
        <v>0</v>
      </c>
      <c r="AK35" s="201">
        <v>0</v>
      </c>
      <c r="AL35" s="201">
        <v>0</v>
      </c>
      <c r="AM35" s="201">
        <v>5.47</v>
      </c>
      <c r="AN35" s="201">
        <v>7.3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8.4600000000000009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5.47</v>
      </c>
      <c r="AN36" s="201">
        <v>7.3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8.4600000000000009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5.47</v>
      </c>
      <c r="AN37" s="201">
        <v>7.3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8.4600000000000009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5.47</v>
      </c>
      <c r="AN38" s="201">
        <v>7.3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8.4600000000000009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5.29</v>
      </c>
      <c r="AN39" s="201">
        <v>7.3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8.4600000000000009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5.29</v>
      </c>
      <c r="AN40" s="201">
        <v>7.3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8.4600000000000009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5.29</v>
      </c>
      <c r="AN41" s="201">
        <v>7.3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8.4600000000000009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5.29</v>
      </c>
      <c r="AN42" s="201">
        <v>7.3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8.4600000000000009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16.420000000000002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8.4600000000000009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16.420000000000002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8.4600000000000009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16.420000000000002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8.4600000000000009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16.420000000000002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8.4600000000000009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16.420000000000002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8.4600000000000009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16.420000000000002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8.4600000000000009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16.420000000000002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8.4600000000000009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16.420000000000002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8.4600000000000009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16.420000000000002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8.4600000000000009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16.420000000000002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8.4600000000000009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16.420000000000002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8.4600000000000009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16.420000000000002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8.4600000000000009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16.420000000000002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8.4600000000000009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16.420000000000002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6.06</v>
      </c>
      <c r="AH57" s="201">
        <v>6.06</v>
      </c>
      <c r="AI57" s="201">
        <v>0</v>
      </c>
      <c r="AJ57" s="201">
        <v>0</v>
      </c>
      <c r="AK57" s="201">
        <v>0</v>
      </c>
      <c r="AL57" s="201">
        <v>0</v>
      </c>
      <c r="AM57" s="201">
        <v>16.420000000000002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6.06</v>
      </c>
      <c r="AH58" s="201">
        <v>6.06</v>
      </c>
      <c r="AI58" s="201">
        <v>0</v>
      </c>
      <c r="AJ58" s="201">
        <v>0</v>
      </c>
      <c r="AK58" s="201">
        <v>0</v>
      </c>
      <c r="AL58" s="201">
        <v>0</v>
      </c>
      <c r="AM58" s="201">
        <v>16.420000000000002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6.06</v>
      </c>
      <c r="AH59" s="201">
        <v>6.06</v>
      </c>
      <c r="AI59" s="201">
        <v>0</v>
      </c>
      <c r="AJ59" s="201">
        <v>0</v>
      </c>
      <c r="AK59" s="201">
        <v>0</v>
      </c>
      <c r="AL59" s="201">
        <v>0</v>
      </c>
      <c r="AM59" s="201">
        <v>16.420000000000002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6.06</v>
      </c>
      <c r="AH60" s="201">
        <v>6.06</v>
      </c>
      <c r="AI60" s="201">
        <v>0</v>
      </c>
      <c r="AJ60" s="201">
        <v>0</v>
      </c>
      <c r="AK60" s="201">
        <v>0</v>
      </c>
      <c r="AL60" s="201">
        <v>0</v>
      </c>
      <c r="AM60" s="201">
        <v>16.420000000000002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6.06</v>
      </c>
      <c r="AH61" s="201">
        <v>1.2</v>
      </c>
      <c r="AI61" s="201">
        <v>0</v>
      </c>
      <c r="AJ61" s="201">
        <v>0</v>
      </c>
      <c r="AK61" s="201">
        <v>0</v>
      </c>
      <c r="AL61" s="201">
        <v>0</v>
      </c>
      <c r="AM61" s="201">
        <v>16.420000000000002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6.06</v>
      </c>
      <c r="AH62" s="201">
        <v>6.04</v>
      </c>
      <c r="AI62" s="201">
        <v>0</v>
      </c>
      <c r="AJ62" s="201">
        <v>0</v>
      </c>
      <c r="AK62" s="201">
        <v>0</v>
      </c>
      <c r="AL62" s="201">
        <v>0</v>
      </c>
      <c r="AM62" s="201">
        <v>16.420000000000002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6.06</v>
      </c>
      <c r="AH63" s="201">
        <v>6.04</v>
      </c>
      <c r="AI63" s="201">
        <v>0</v>
      </c>
      <c r="AJ63" s="201">
        <v>0</v>
      </c>
      <c r="AK63" s="201">
        <v>0</v>
      </c>
      <c r="AL63" s="201">
        <v>0</v>
      </c>
      <c r="AM63" s="201">
        <v>16.420000000000002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6.06</v>
      </c>
      <c r="AH64" s="201">
        <v>6.04</v>
      </c>
      <c r="AI64" s="201">
        <v>0</v>
      </c>
      <c r="AJ64" s="201">
        <v>0</v>
      </c>
      <c r="AK64" s="201">
        <v>0</v>
      </c>
      <c r="AL64" s="201">
        <v>0</v>
      </c>
      <c r="AM64" s="201">
        <v>16.420000000000002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6.06</v>
      </c>
      <c r="AH65" s="201">
        <v>6.04</v>
      </c>
      <c r="AI65" s="201">
        <v>0</v>
      </c>
      <c r="AJ65" s="201">
        <v>0</v>
      </c>
      <c r="AK65" s="201">
        <v>0</v>
      </c>
      <c r="AL65" s="201">
        <v>0</v>
      </c>
      <c r="AM65" s="201">
        <v>16.420000000000002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8.4600000000000009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16.420000000000002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8.4600000000000009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16.420000000000002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8.4600000000000009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16.420000000000002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8.4600000000000009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16.420000000000002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8.4600000000000009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16.420000000000002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8.4600000000000009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16.420000000000002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8.4600000000000009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16.420000000000002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8.4600000000000009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16.420000000000002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8.4600000000000009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16.420000000000002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8.4600000000000009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16.600000000000001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8.4600000000000009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16.600000000000001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8.4600000000000009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16.600000000000001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8.4600000000000009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16.600000000000001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8.4600000000000009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16.600000000000001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8.82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16.600000000000001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8.82</v>
      </c>
      <c r="AH81" s="201">
        <v>0</v>
      </c>
      <c r="AI81" s="201">
        <v>0</v>
      </c>
      <c r="AJ81" s="201">
        <v>0</v>
      </c>
      <c r="AK81" s="201">
        <v>0.12</v>
      </c>
      <c r="AL81" s="201">
        <v>0</v>
      </c>
      <c r="AM81" s="201">
        <v>16.600000000000001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8.82</v>
      </c>
      <c r="AH82" s="201">
        <v>0</v>
      </c>
      <c r="AI82" s="201">
        <v>0</v>
      </c>
      <c r="AJ82" s="201">
        <v>0</v>
      </c>
      <c r="AK82" s="201">
        <v>0.12</v>
      </c>
      <c r="AL82" s="201">
        <v>0</v>
      </c>
      <c r="AM82" s="201">
        <v>16.600000000000001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1.57</v>
      </c>
      <c r="AH83" s="201">
        <v>0</v>
      </c>
      <c r="AI83" s="201">
        <v>0</v>
      </c>
      <c r="AJ83" s="201">
        <v>0</v>
      </c>
      <c r="AK83" s="201">
        <v>0.12</v>
      </c>
      <c r="AL83" s="201">
        <v>0</v>
      </c>
      <c r="AM83" s="201">
        <v>16.600000000000001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1.57</v>
      </c>
      <c r="AH84" s="201">
        <v>0</v>
      </c>
      <c r="AI84" s="201">
        <v>0</v>
      </c>
      <c r="AJ84" s="201">
        <v>0</v>
      </c>
      <c r="AK84" s="201">
        <v>0.12</v>
      </c>
      <c r="AL84" s="201">
        <v>0</v>
      </c>
      <c r="AM84" s="201">
        <v>16.600000000000001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1.57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16.600000000000001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16.600000000000001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1.57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16.600000000000001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1.57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16.600000000000001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1.57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16.600000000000001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1.57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16.600000000000001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1.57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16.600000000000001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1.57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16.600000000000001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1.57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16.600000000000001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1.57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16.600000000000001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1.57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16.600000000000001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1.57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16.600000000000001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1.57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16.600000000000001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1.57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16.600000000000001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0.17035000000000028</v>
      </c>
      <c r="AH99">
        <f t="shared" si="0"/>
        <v>1.2399999999999998E-2</v>
      </c>
      <c r="AI99">
        <f t="shared" si="0"/>
        <v>2.1199999999999999E-3</v>
      </c>
      <c r="AJ99">
        <f t="shared" si="0"/>
        <v>0</v>
      </c>
      <c r="AK99">
        <f t="shared" si="0"/>
        <v>1.1999999999999999E-4</v>
      </c>
      <c r="AL99">
        <f t="shared" si="0"/>
        <v>0</v>
      </c>
      <c r="AM99">
        <f t="shared" si="0"/>
        <v>0.28547999999999984</v>
      </c>
      <c r="AN99">
        <f t="shared" si="0"/>
        <v>7.3000000000000051E-2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5.4</v>
      </c>
      <c r="E3" s="201">
        <v>0</v>
      </c>
      <c r="F3" s="201">
        <v>0</v>
      </c>
      <c r="G3" s="201">
        <v>8.3699999999999992</v>
      </c>
      <c r="H3" s="201">
        <v>0</v>
      </c>
      <c r="I3" s="201">
        <v>0</v>
      </c>
      <c r="J3" s="201">
        <v>8.5</v>
      </c>
      <c r="K3" s="201">
        <v>0.5</v>
      </c>
      <c r="L3" s="201">
        <v>4.3499999999999996</v>
      </c>
      <c r="M3" s="201">
        <v>0.08</v>
      </c>
      <c r="N3" s="201">
        <v>0.11</v>
      </c>
      <c r="O3" s="201">
        <v>0.12</v>
      </c>
      <c r="P3" s="201">
        <v>0.17</v>
      </c>
      <c r="Q3" s="201">
        <v>0.4</v>
      </c>
      <c r="R3" s="201">
        <v>1.32</v>
      </c>
      <c r="S3" s="201">
        <v>0.65</v>
      </c>
      <c r="T3" s="201">
        <v>1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41.92</v>
      </c>
      <c r="AH3" s="201">
        <v>0</v>
      </c>
      <c r="AI3" s="201">
        <v>0</v>
      </c>
      <c r="AJ3" s="201">
        <v>0</v>
      </c>
      <c r="AK3" s="201">
        <v>3.72</v>
      </c>
      <c r="AL3" s="201">
        <v>0</v>
      </c>
      <c r="AM3" s="201">
        <v>21.89</v>
      </c>
      <c r="AN3" s="201">
        <v>29.18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16.68</v>
      </c>
      <c r="AV3" s="201">
        <v>0.16</v>
      </c>
      <c r="AW3" s="201">
        <v>0.2</v>
      </c>
      <c r="AX3" s="201">
        <v>0.13</v>
      </c>
      <c r="AY3" s="201">
        <v>2.9</v>
      </c>
    </row>
    <row r="4" spans="1:51">
      <c r="A4" t="s">
        <v>46</v>
      </c>
      <c r="B4" s="201">
        <v>0</v>
      </c>
      <c r="C4" s="201">
        <v>0</v>
      </c>
      <c r="D4" s="201">
        <v>5.4</v>
      </c>
      <c r="E4" s="201">
        <v>0</v>
      </c>
      <c r="F4" s="201">
        <v>0</v>
      </c>
      <c r="G4" s="201">
        <v>8.3699999999999992</v>
      </c>
      <c r="H4" s="201">
        <v>0</v>
      </c>
      <c r="I4" s="201">
        <v>0</v>
      </c>
      <c r="J4" s="201">
        <v>8.5</v>
      </c>
      <c r="K4" s="201">
        <v>0.5</v>
      </c>
      <c r="L4" s="201">
        <v>9.49</v>
      </c>
      <c r="M4" s="201">
        <v>0.08</v>
      </c>
      <c r="N4" s="201">
        <v>0.11</v>
      </c>
      <c r="O4" s="201">
        <v>0.12</v>
      </c>
      <c r="P4" s="201">
        <v>0.17</v>
      </c>
      <c r="Q4" s="201">
        <v>0.4</v>
      </c>
      <c r="R4" s="201">
        <v>1.32</v>
      </c>
      <c r="S4" s="201">
        <v>0.65</v>
      </c>
      <c r="T4" s="201">
        <v>1.62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41.92</v>
      </c>
      <c r="AH4" s="201">
        <v>0</v>
      </c>
      <c r="AI4" s="201">
        <v>0</v>
      </c>
      <c r="AJ4" s="201">
        <v>0</v>
      </c>
      <c r="AK4" s="201">
        <v>3.72</v>
      </c>
      <c r="AL4" s="201">
        <v>0</v>
      </c>
      <c r="AM4" s="201">
        <v>21.89</v>
      </c>
      <c r="AN4" s="201">
        <v>29.18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16.68</v>
      </c>
      <c r="AV4" s="201">
        <v>0.16</v>
      </c>
      <c r="AW4" s="201">
        <v>0.2</v>
      </c>
      <c r="AX4" s="201">
        <v>0.13</v>
      </c>
      <c r="AY4" s="201">
        <v>2.9</v>
      </c>
    </row>
    <row r="5" spans="1:51">
      <c r="A5" t="s">
        <v>47</v>
      </c>
      <c r="B5" s="201">
        <v>0</v>
      </c>
      <c r="C5" s="201">
        <v>0</v>
      </c>
      <c r="D5" s="201">
        <v>5.4</v>
      </c>
      <c r="E5" s="201">
        <v>0</v>
      </c>
      <c r="F5" s="201">
        <v>0</v>
      </c>
      <c r="G5" s="201">
        <v>8.3699999999999992</v>
      </c>
      <c r="H5" s="201">
        <v>0</v>
      </c>
      <c r="I5" s="201">
        <v>0</v>
      </c>
      <c r="J5" s="201">
        <v>8.5</v>
      </c>
      <c r="K5" s="201">
        <v>2.95</v>
      </c>
      <c r="L5" s="201">
        <v>9.49</v>
      </c>
      <c r="M5" s="201">
        <v>0.08</v>
      </c>
      <c r="N5" s="201">
        <v>0.11</v>
      </c>
      <c r="O5" s="201">
        <v>0.12</v>
      </c>
      <c r="P5" s="201">
        <v>0.17</v>
      </c>
      <c r="Q5" s="201">
        <v>0.4</v>
      </c>
      <c r="R5" s="201">
        <v>1.32</v>
      </c>
      <c r="S5" s="201">
        <v>0.65</v>
      </c>
      <c r="T5" s="201">
        <v>1.62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41.92</v>
      </c>
      <c r="AH5" s="201">
        <v>0</v>
      </c>
      <c r="AI5" s="201">
        <v>0</v>
      </c>
      <c r="AJ5" s="201">
        <v>0</v>
      </c>
      <c r="AK5" s="201">
        <v>3.72</v>
      </c>
      <c r="AL5" s="201">
        <v>0</v>
      </c>
      <c r="AM5" s="201">
        <v>21.89</v>
      </c>
      <c r="AN5" s="201">
        <v>29.18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16.68</v>
      </c>
      <c r="AV5" s="201">
        <v>0.16</v>
      </c>
      <c r="AW5" s="201">
        <v>0.2</v>
      </c>
      <c r="AX5" s="201">
        <v>0.13</v>
      </c>
      <c r="AY5" s="201">
        <v>2.9</v>
      </c>
    </row>
    <row r="6" spans="1:51">
      <c r="A6" t="s">
        <v>48</v>
      </c>
      <c r="B6" s="201">
        <v>0</v>
      </c>
      <c r="C6" s="201">
        <v>0</v>
      </c>
      <c r="D6" s="201">
        <v>5.4</v>
      </c>
      <c r="E6" s="201">
        <v>0</v>
      </c>
      <c r="F6" s="201">
        <v>0</v>
      </c>
      <c r="G6" s="201">
        <v>8.3699999999999992</v>
      </c>
      <c r="H6" s="201">
        <v>0</v>
      </c>
      <c r="I6" s="201">
        <v>0</v>
      </c>
      <c r="J6" s="201">
        <v>8.5</v>
      </c>
      <c r="K6" s="201">
        <v>2.95</v>
      </c>
      <c r="L6" s="201">
        <v>9.49</v>
      </c>
      <c r="M6" s="201">
        <v>0.08</v>
      </c>
      <c r="N6" s="201">
        <v>0.11</v>
      </c>
      <c r="O6" s="201">
        <v>0.12</v>
      </c>
      <c r="P6" s="201">
        <v>0.17</v>
      </c>
      <c r="Q6" s="201">
        <v>0.4</v>
      </c>
      <c r="R6" s="201">
        <v>1.32</v>
      </c>
      <c r="S6" s="201">
        <v>0.65</v>
      </c>
      <c r="T6" s="201">
        <v>1.62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41.92</v>
      </c>
      <c r="AH6" s="201">
        <v>0</v>
      </c>
      <c r="AI6" s="201">
        <v>0</v>
      </c>
      <c r="AJ6" s="201">
        <v>0</v>
      </c>
      <c r="AK6" s="201">
        <v>3.72</v>
      </c>
      <c r="AL6" s="201">
        <v>0</v>
      </c>
      <c r="AM6" s="201">
        <v>21.89</v>
      </c>
      <c r="AN6" s="201">
        <v>29.18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16.68</v>
      </c>
      <c r="AV6" s="201">
        <v>0.16</v>
      </c>
      <c r="AW6" s="201">
        <v>0.2</v>
      </c>
      <c r="AX6" s="201">
        <v>0.13</v>
      </c>
      <c r="AY6" s="201">
        <v>2.9</v>
      </c>
    </row>
    <row r="7" spans="1:51">
      <c r="A7" t="s">
        <v>49</v>
      </c>
      <c r="B7" s="201">
        <v>0</v>
      </c>
      <c r="C7" s="201">
        <v>0</v>
      </c>
      <c r="D7" s="201">
        <v>5.4</v>
      </c>
      <c r="E7" s="201">
        <v>0</v>
      </c>
      <c r="F7" s="201">
        <v>0</v>
      </c>
      <c r="G7" s="201">
        <v>8.3699999999999992</v>
      </c>
      <c r="H7" s="201">
        <v>0</v>
      </c>
      <c r="I7" s="201">
        <v>0</v>
      </c>
      <c r="J7" s="201">
        <v>8.5</v>
      </c>
      <c r="K7" s="201">
        <v>2.95</v>
      </c>
      <c r="L7" s="201">
        <v>9.49</v>
      </c>
      <c r="M7" s="201">
        <v>0.08</v>
      </c>
      <c r="N7" s="201">
        <v>0.11</v>
      </c>
      <c r="O7" s="201">
        <v>0.12</v>
      </c>
      <c r="P7" s="201">
        <v>0.17</v>
      </c>
      <c r="Q7" s="201">
        <v>0.4</v>
      </c>
      <c r="R7" s="201">
        <v>1.32</v>
      </c>
      <c r="S7" s="201">
        <v>0.65</v>
      </c>
      <c r="T7" s="201">
        <v>1.62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41.92</v>
      </c>
      <c r="AH7" s="201">
        <v>0</v>
      </c>
      <c r="AI7" s="201">
        <v>0</v>
      </c>
      <c r="AJ7" s="201">
        <v>0</v>
      </c>
      <c r="AK7" s="201">
        <v>3.72</v>
      </c>
      <c r="AL7" s="201">
        <v>0</v>
      </c>
      <c r="AM7" s="201">
        <v>21.89</v>
      </c>
      <c r="AN7" s="201">
        <v>29.18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16.68</v>
      </c>
      <c r="AV7" s="201">
        <v>0.16</v>
      </c>
      <c r="AW7" s="201">
        <v>0.2</v>
      </c>
      <c r="AX7" s="201">
        <v>0.13</v>
      </c>
      <c r="AY7" s="201">
        <v>2.9</v>
      </c>
    </row>
    <row r="8" spans="1:51">
      <c r="A8" t="s">
        <v>50</v>
      </c>
      <c r="B8" s="201">
        <v>0</v>
      </c>
      <c r="C8" s="201">
        <v>0</v>
      </c>
      <c r="D8" s="201">
        <v>5.4</v>
      </c>
      <c r="E8" s="201">
        <v>0</v>
      </c>
      <c r="F8" s="201">
        <v>0</v>
      </c>
      <c r="G8" s="201">
        <v>8.3699999999999992</v>
      </c>
      <c r="H8" s="201">
        <v>0</v>
      </c>
      <c r="I8" s="201">
        <v>0</v>
      </c>
      <c r="J8" s="201">
        <v>8.5</v>
      </c>
      <c r="K8" s="201">
        <v>2.95</v>
      </c>
      <c r="L8" s="201">
        <v>9.49</v>
      </c>
      <c r="M8" s="201">
        <v>0.08</v>
      </c>
      <c r="N8" s="201">
        <v>0.11</v>
      </c>
      <c r="O8" s="201">
        <v>0.12</v>
      </c>
      <c r="P8" s="201">
        <v>0.17</v>
      </c>
      <c r="Q8" s="201">
        <v>0.4</v>
      </c>
      <c r="R8" s="201">
        <v>1.32</v>
      </c>
      <c r="S8" s="201">
        <v>0.65</v>
      </c>
      <c r="T8" s="201">
        <v>1.62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41.92</v>
      </c>
      <c r="AH8" s="201">
        <v>0</v>
      </c>
      <c r="AI8" s="201">
        <v>0</v>
      </c>
      <c r="AJ8" s="201">
        <v>0</v>
      </c>
      <c r="AK8" s="201">
        <v>3.72</v>
      </c>
      <c r="AL8" s="201">
        <v>0</v>
      </c>
      <c r="AM8" s="201">
        <v>21.89</v>
      </c>
      <c r="AN8" s="201">
        <v>29.18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16.68</v>
      </c>
      <c r="AV8" s="201">
        <v>0.16</v>
      </c>
      <c r="AW8" s="201">
        <v>0.2</v>
      </c>
      <c r="AX8" s="201">
        <v>0.13</v>
      </c>
      <c r="AY8" s="201">
        <v>2.9</v>
      </c>
    </row>
    <row r="9" spans="1:51">
      <c r="A9" t="s">
        <v>51</v>
      </c>
      <c r="B9" s="201">
        <v>0</v>
      </c>
      <c r="C9" s="201">
        <v>0</v>
      </c>
      <c r="D9" s="201">
        <v>5.4</v>
      </c>
      <c r="E9" s="201">
        <v>0</v>
      </c>
      <c r="F9" s="201">
        <v>0</v>
      </c>
      <c r="G9" s="201">
        <v>8.3699999999999992</v>
      </c>
      <c r="H9" s="201">
        <v>0</v>
      </c>
      <c r="I9" s="201">
        <v>0</v>
      </c>
      <c r="J9" s="201">
        <v>8.5</v>
      </c>
      <c r="K9" s="201">
        <v>2.95</v>
      </c>
      <c r="L9" s="201">
        <v>9.49</v>
      </c>
      <c r="M9" s="201">
        <v>0.08</v>
      </c>
      <c r="N9" s="201">
        <v>0.11</v>
      </c>
      <c r="O9" s="201">
        <v>0.12</v>
      </c>
      <c r="P9" s="201">
        <v>0.17</v>
      </c>
      <c r="Q9" s="201">
        <v>0.4</v>
      </c>
      <c r="R9" s="201">
        <v>1.32</v>
      </c>
      <c r="S9" s="201">
        <v>0.65</v>
      </c>
      <c r="T9" s="201">
        <v>1.62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41.92</v>
      </c>
      <c r="AH9" s="201">
        <v>0</v>
      </c>
      <c r="AI9" s="201">
        <v>0</v>
      </c>
      <c r="AJ9" s="201">
        <v>0</v>
      </c>
      <c r="AK9" s="201">
        <v>3.72</v>
      </c>
      <c r="AL9" s="201">
        <v>0</v>
      </c>
      <c r="AM9" s="201">
        <v>21.89</v>
      </c>
      <c r="AN9" s="201">
        <v>29.18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16.68</v>
      </c>
      <c r="AV9" s="201">
        <v>0.16</v>
      </c>
      <c r="AW9" s="201">
        <v>0.2</v>
      </c>
      <c r="AX9" s="201">
        <v>0.13</v>
      </c>
      <c r="AY9" s="201">
        <v>2.9</v>
      </c>
    </row>
    <row r="10" spans="1:51">
      <c r="A10" t="s">
        <v>52</v>
      </c>
      <c r="B10" s="201">
        <v>0</v>
      </c>
      <c r="C10" s="201">
        <v>0</v>
      </c>
      <c r="D10" s="201">
        <v>5.4</v>
      </c>
      <c r="E10" s="201">
        <v>0</v>
      </c>
      <c r="F10" s="201">
        <v>0</v>
      </c>
      <c r="G10" s="201">
        <v>8.3699999999999992</v>
      </c>
      <c r="H10" s="201">
        <v>0</v>
      </c>
      <c r="I10" s="201">
        <v>0</v>
      </c>
      <c r="J10" s="201">
        <v>8.5</v>
      </c>
      <c r="K10" s="201">
        <v>2.95</v>
      </c>
      <c r="L10" s="201">
        <v>9.49</v>
      </c>
      <c r="M10" s="201">
        <v>0.08</v>
      </c>
      <c r="N10" s="201">
        <v>0.11</v>
      </c>
      <c r="O10" s="201">
        <v>0.12</v>
      </c>
      <c r="P10" s="201">
        <v>0.17</v>
      </c>
      <c r="Q10" s="201">
        <v>0.4</v>
      </c>
      <c r="R10" s="201">
        <v>1.32</v>
      </c>
      <c r="S10" s="201">
        <v>0.65</v>
      </c>
      <c r="T10" s="201">
        <v>1.62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41.92</v>
      </c>
      <c r="AH10" s="201">
        <v>0</v>
      </c>
      <c r="AI10" s="201">
        <v>0</v>
      </c>
      <c r="AJ10" s="201">
        <v>0</v>
      </c>
      <c r="AK10" s="201">
        <v>3.72</v>
      </c>
      <c r="AL10" s="201">
        <v>0</v>
      </c>
      <c r="AM10" s="201">
        <v>21.89</v>
      </c>
      <c r="AN10" s="201">
        <v>29.18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16.68</v>
      </c>
      <c r="AV10" s="201">
        <v>0.16</v>
      </c>
      <c r="AW10" s="201">
        <v>0.2</v>
      </c>
      <c r="AX10" s="201">
        <v>0.13</v>
      </c>
      <c r="AY10" s="201">
        <v>2.9</v>
      </c>
    </row>
    <row r="11" spans="1:51">
      <c r="A11" t="s">
        <v>53</v>
      </c>
      <c r="B11" s="201">
        <v>0</v>
      </c>
      <c r="C11" s="201">
        <v>0</v>
      </c>
      <c r="D11" s="201">
        <v>5.4</v>
      </c>
      <c r="E11" s="201">
        <v>0</v>
      </c>
      <c r="F11" s="201">
        <v>0</v>
      </c>
      <c r="G11" s="201">
        <v>8.3699999999999992</v>
      </c>
      <c r="H11" s="201">
        <v>0</v>
      </c>
      <c r="I11" s="201">
        <v>0</v>
      </c>
      <c r="J11" s="201">
        <v>8.5</v>
      </c>
      <c r="K11" s="201">
        <v>2.95</v>
      </c>
      <c r="L11" s="201">
        <v>9.49</v>
      </c>
      <c r="M11" s="201">
        <v>0.08</v>
      </c>
      <c r="N11" s="201">
        <v>0.11</v>
      </c>
      <c r="O11" s="201">
        <v>0.12</v>
      </c>
      <c r="P11" s="201">
        <v>0.17</v>
      </c>
      <c r="Q11" s="201">
        <v>0.4</v>
      </c>
      <c r="R11" s="201">
        <v>1.32</v>
      </c>
      <c r="S11" s="201">
        <v>0.65</v>
      </c>
      <c r="T11" s="201">
        <v>1.62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41.92</v>
      </c>
      <c r="AH11" s="201">
        <v>0</v>
      </c>
      <c r="AI11" s="201">
        <v>0</v>
      </c>
      <c r="AJ11" s="201">
        <v>0</v>
      </c>
      <c r="AK11" s="201">
        <v>3.72</v>
      </c>
      <c r="AL11" s="201">
        <v>0</v>
      </c>
      <c r="AM11" s="201">
        <v>21.89</v>
      </c>
      <c r="AN11" s="201">
        <v>29.18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14.93</v>
      </c>
      <c r="AV11" s="201">
        <v>0.16</v>
      </c>
      <c r="AW11" s="201">
        <v>0.2</v>
      </c>
      <c r="AX11" s="201">
        <v>0.13</v>
      </c>
      <c r="AY11" s="201">
        <v>2.9</v>
      </c>
    </row>
    <row r="12" spans="1:51">
      <c r="A12" t="s">
        <v>54</v>
      </c>
      <c r="B12" s="201">
        <v>0</v>
      </c>
      <c r="C12" s="201">
        <v>0</v>
      </c>
      <c r="D12" s="201">
        <v>5.4</v>
      </c>
      <c r="E12" s="201">
        <v>0</v>
      </c>
      <c r="F12" s="201">
        <v>0</v>
      </c>
      <c r="G12" s="201">
        <v>8.3699999999999992</v>
      </c>
      <c r="H12" s="201">
        <v>0</v>
      </c>
      <c r="I12" s="201">
        <v>0</v>
      </c>
      <c r="J12" s="201">
        <v>8.5</v>
      </c>
      <c r="K12" s="201">
        <v>2.95</v>
      </c>
      <c r="L12" s="201">
        <v>9.49</v>
      </c>
      <c r="M12" s="201">
        <v>0.08</v>
      </c>
      <c r="N12" s="201">
        <v>0.11</v>
      </c>
      <c r="O12" s="201">
        <v>0.12</v>
      </c>
      <c r="P12" s="201">
        <v>0.17</v>
      </c>
      <c r="Q12" s="201">
        <v>0.4</v>
      </c>
      <c r="R12" s="201">
        <v>1.32</v>
      </c>
      <c r="S12" s="201">
        <v>0.65</v>
      </c>
      <c r="T12" s="201">
        <v>1.62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41.92</v>
      </c>
      <c r="AH12" s="201">
        <v>0</v>
      </c>
      <c r="AI12" s="201">
        <v>0</v>
      </c>
      <c r="AJ12" s="201">
        <v>0</v>
      </c>
      <c r="AK12" s="201">
        <v>3.72</v>
      </c>
      <c r="AL12" s="201">
        <v>0</v>
      </c>
      <c r="AM12" s="201">
        <v>21.89</v>
      </c>
      <c r="AN12" s="201">
        <v>29.18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14.93</v>
      </c>
      <c r="AV12" s="201">
        <v>0.16</v>
      </c>
      <c r="AW12" s="201">
        <v>0.2</v>
      </c>
      <c r="AX12" s="201">
        <v>0.13</v>
      </c>
      <c r="AY12" s="201">
        <v>2.9</v>
      </c>
    </row>
    <row r="13" spans="1:51">
      <c r="A13" t="s">
        <v>55</v>
      </c>
      <c r="B13" s="201">
        <v>0</v>
      </c>
      <c r="C13" s="201">
        <v>0</v>
      </c>
      <c r="D13" s="201">
        <v>5.4</v>
      </c>
      <c r="E13" s="201">
        <v>0</v>
      </c>
      <c r="F13" s="201">
        <v>0</v>
      </c>
      <c r="G13" s="201">
        <v>8.3699999999999992</v>
      </c>
      <c r="H13" s="201">
        <v>0</v>
      </c>
      <c r="I13" s="201">
        <v>0</v>
      </c>
      <c r="J13" s="201">
        <v>8.5</v>
      </c>
      <c r="K13" s="201">
        <v>2.95</v>
      </c>
      <c r="L13" s="201">
        <v>7.43</v>
      </c>
      <c r="M13" s="201">
        <v>0.08</v>
      </c>
      <c r="N13" s="201">
        <v>0.11</v>
      </c>
      <c r="O13" s="201">
        <v>0.12</v>
      </c>
      <c r="P13" s="201">
        <v>0.17</v>
      </c>
      <c r="Q13" s="201">
        <v>0.4</v>
      </c>
      <c r="R13" s="201">
        <v>1.32</v>
      </c>
      <c r="S13" s="201">
        <v>0.65</v>
      </c>
      <c r="T13" s="201">
        <v>1.62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41.92</v>
      </c>
      <c r="AH13" s="201">
        <v>0</v>
      </c>
      <c r="AI13" s="201">
        <v>0</v>
      </c>
      <c r="AJ13" s="201">
        <v>0</v>
      </c>
      <c r="AK13" s="201">
        <v>3.72</v>
      </c>
      <c r="AL13" s="201">
        <v>0</v>
      </c>
      <c r="AM13" s="201">
        <v>21.89</v>
      </c>
      <c r="AN13" s="201">
        <v>29.18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14.93</v>
      </c>
      <c r="AV13" s="201">
        <v>0.16</v>
      </c>
      <c r="AW13" s="201">
        <v>0.2</v>
      </c>
      <c r="AX13" s="201">
        <v>0.13</v>
      </c>
      <c r="AY13" s="201">
        <v>2.9</v>
      </c>
    </row>
    <row r="14" spans="1:51">
      <c r="A14" t="s">
        <v>56</v>
      </c>
      <c r="B14" s="201">
        <v>0</v>
      </c>
      <c r="C14" s="201">
        <v>0</v>
      </c>
      <c r="D14" s="201">
        <v>5.4</v>
      </c>
      <c r="E14" s="201">
        <v>0</v>
      </c>
      <c r="F14" s="201">
        <v>0</v>
      </c>
      <c r="G14" s="201">
        <v>8.3699999999999992</v>
      </c>
      <c r="H14" s="201">
        <v>0</v>
      </c>
      <c r="I14" s="201">
        <v>0</v>
      </c>
      <c r="J14" s="201">
        <v>8.5</v>
      </c>
      <c r="K14" s="201">
        <v>2.95</v>
      </c>
      <c r="L14" s="201">
        <v>7.43</v>
      </c>
      <c r="M14" s="201">
        <v>0.08</v>
      </c>
      <c r="N14" s="201">
        <v>0.11</v>
      </c>
      <c r="O14" s="201">
        <v>0.12</v>
      </c>
      <c r="P14" s="201">
        <v>0.17</v>
      </c>
      <c r="Q14" s="201">
        <v>0.4</v>
      </c>
      <c r="R14" s="201">
        <v>1.32</v>
      </c>
      <c r="S14" s="201">
        <v>0.65</v>
      </c>
      <c r="T14" s="201">
        <v>1.62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41.92</v>
      </c>
      <c r="AH14" s="201">
        <v>0</v>
      </c>
      <c r="AI14" s="201">
        <v>0</v>
      </c>
      <c r="AJ14" s="201">
        <v>0</v>
      </c>
      <c r="AK14" s="201">
        <v>3.72</v>
      </c>
      <c r="AL14" s="201">
        <v>0</v>
      </c>
      <c r="AM14" s="201">
        <v>21.89</v>
      </c>
      <c r="AN14" s="201">
        <v>29.18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14.93</v>
      </c>
      <c r="AV14" s="201">
        <v>0.16</v>
      </c>
      <c r="AW14" s="201">
        <v>0.2</v>
      </c>
      <c r="AX14" s="201">
        <v>0.13</v>
      </c>
      <c r="AY14" s="201">
        <v>2.9</v>
      </c>
    </row>
    <row r="15" spans="1:51">
      <c r="A15" t="s">
        <v>57</v>
      </c>
      <c r="B15" s="201">
        <v>0</v>
      </c>
      <c r="C15" s="201">
        <v>0</v>
      </c>
      <c r="D15" s="201">
        <v>5.4</v>
      </c>
      <c r="E15" s="201">
        <v>0</v>
      </c>
      <c r="F15" s="201">
        <v>0</v>
      </c>
      <c r="G15" s="201">
        <v>8.3699999999999992</v>
      </c>
      <c r="H15" s="201">
        <v>0</v>
      </c>
      <c r="I15" s="201">
        <v>0</v>
      </c>
      <c r="J15" s="201">
        <v>8.5</v>
      </c>
      <c r="K15" s="201">
        <v>2.95</v>
      </c>
      <c r="L15" s="201">
        <v>7.43</v>
      </c>
      <c r="M15" s="201">
        <v>0.08</v>
      </c>
      <c r="N15" s="201">
        <v>0.11</v>
      </c>
      <c r="O15" s="201">
        <v>0.12</v>
      </c>
      <c r="P15" s="201">
        <v>0.17</v>
      </c>
      <c r="Q15" s="201">
        <v>0.4</v>
      </c>
      <c r="R15" s="201">
        <v>1.32</v>
      </c>
      <c r="S15" s="201">
        <v>0.65</v>
      </c>
      <c r="T15" s="201">
        <v>1.62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41.92</v>
      </c>
      <c r="AH15" s="201">
        <v>0</v>
      </c>
      <c r="AI15" s="201">
        <v>0</v>
      </c>
      <c r="AJ15" s="201">
        <v>0</v>
      </c>
      <c r="AK15" s="201">
        <v>3.72</v>
      </c>
      <c r="AL15" s="201">
        <v>0</v>
      </c>
      <c r="AM15" s="201">
        <v>21.89</v>
      </c>
      <c r="AN15" s="201">
        <v>29.18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14.93</v>
      </c>
      <c r="AV15" s="201">
        <v>0.16</v>
      </c>
      <c r="AW15" s="201">
        <v>0.2</v>
      </c>
      <c r="AX15" s="201">
        <v>0.13</v>
      </c>
      <c r="AY15" s="201">
        <v>2.9</v>
      </c>
    </row>
    <row r="16" spans="1:51">
      <c r="A16" t="s">
        <v>58</v>
      </c>
      <c r="B16" s="201">
        <v>0</v>
      </c>
      <c r="C16" s="201">
        <v>0</v>
      </c>
      <c r="D16" s="201">
        <v>5.4</v>
      </c>
      <c r="E16" s="201">
        <v>0</v>
      </c>
      <c r="F16" s="201">
        <v>0</v>
      </c>
      <c r="G16" s="201">
        <v>8.3699999999999992</v>
      </c>
      <c r="H16" s="201">
        <v>0</v>
      </c>
      <c r="I16" s="201">
        <v>0</v>
      </c>
      <c r="J16" s="201">
        <v>8.5</v>
      </c>
      <c r="K16" s="201">
        <v>2.95</v>
      </c>
      <c r="L16" s="201">
        <v>7.43</v>
      </c>
      <c r="M16" s="201">
        <v>0.08</v>
      </c>
      <c r="N16" s="201">
        <v>0.11</v>
      </c>
      <c r="O16" s="201">
        <v>0.12</v>
      </c>
      <c r="P16" s="201">
        <v>0.17</v>
      </c>
      <c r="Q16" s="201">
        <v>0.4</v>
      </c>
      <c r="R16" s="201">
        <v>1.32</v>
      </c>
      <c r="S16" s="201">
        <v>0.65</v>
      </c>
      <c r="T16" s="201">
        <v>1.62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41.92</v>
      </c>
      <c r="AH16" s="201">
        <v>0</v>
      </c>
      <c r="AI16" s="201">
        <v>0</v>
      </c>
      <c r="AJ16" s="201">
        <v>0</v>
      </c>
      <c r="AK16" s="201">
        <v>3.72</v>
      </c>
      <c r="AL16" s="201">
        <v>0</v>
      </c>
      <c r="AM16" s="201">
        <v>21.89</v>
      </c>
      <c r="AN16" s="201">
        <v>29.18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14.93</v>
      </c>
      <c r="AV16" s="201">
        <v>0.16</v>
      </c>
      <c r="AW16" s="201">
        <v>0.2</v>
      </c>
      <c r="AX16" s="201">
        <v>0.13</v>
      </c>
      <c r="AY16" s="201">
        <v>2.9</v>
      </c>
    </row>
    <row r="17" spans="1:51">
      <c r="A17" t="s">
        <v>59</v>
      </c>
      <c r="B17" s="201">
        <v>0</v>
      </c>
      <c r="C17" s="201">
        <v>0</v>
      </c>
      <c r="D17" s="201">
        <v>5.4</v>
      </c>
      <c r="E17" s="201">
        <v>0</v>
      </c>
      <c r="F17" s="201">
        <v>0</v>
      </c>
      <c r="G17" s="201">
        <v>8.3699999999999992</v>
      </c>
      <c r="H17" s="201">
        <v>0</v>
      </c>
      <c r="I17" s="201">
        <v>0</v>
      </c>
      <c r="J17" s="201">
        <v>8.5</v>
      </c>
      <c r="K17" s="201">
        <v>2.95</v>
      </c>
      <c r="L17" s="201">
        <v>7.43</v>
      </c>
      <c r="M17" s="201">
        <v>0.08</v>
      </c>
      <c r="N17" s="201">
        <v>0.11</v>
      </c>
      <c r="O17" s="201">
        <v>0.12</v>
      </c>
      <c r="P17" s="201">
        <v>0.17</v>
      </c>
      <c r="Q17" s="201">
        <v>0.4</v>
      </c>
      <c r="R17" s="201">
        <v>1.32</v>
      </c>
      <c r="S17" s="201">
        <v>0.65</v>
      </c>
      <c r="T17" s="201">
        <v>1.62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41.92</v>
      </c>
      <c r="AH17" s="201">
        <v>0</v>
      </c>
      <c r="AI17" s="201">
        <v>0</v>
      </c>
      <c r="AJ17" s="201">
        <v>0</v>
      </c>
      <c r="AK17" s="201">
        <v>3.72</v>
      </c>
      <c r="AL17" s="201">
        <v>0</v>
      </c>
      <c r="AM17" s="201">
        <v>21.89</v>
      </c>
      <c r="AN17" s="201">
        <v>29.18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14.93</v>
      </c>
      <c r="AV17" s="201">
        <v>0.16</v>
      </c>
      <c r="AW17" s="201">
        <v>0.2</v>
      </c>
      <c r="AX17" s="201">
        <v>0.13</v>
      </c>
      <c r="AY17" s="201">
        <v>2.9</v>
      </c>
    </row>
    <row r="18" spans="1:51">
      <c r="A18" t="s">
        <v>60</v>
      </c>
      <c r="B18" s="201">
        <v>0</v>
      </c>
      <c r="C18" s="201">
        <v>0</v>
      </c>
      <c r="D18" s="201">
        <v>5.4</v>
      </c>
      <c r="E18" s="201">
        <v>0</v>
      </c>
      <c r="F18" s="201">
        <v>0</v>
      </c>
      <c r="G18" s="201">
        <v>8.3699999999999992</v>
      </c>
      <c r="H18" s="201">
        <v>0</v>
      </c>
      <c r="I18" s="201">
        <v>0</v>
      </c>
      <c r="J18" s="201">
        <v>8.5</v>
      </c>
      <c r="K18" s="201">
        <v>2.95</v>
      </c>
      <c r="L18" s="201">
        <v>7.43</v>
      </c>
      <c r="M18" s="201">
        <v>0.08</v>
      </c>
      <c r="N18" s="201">
        <v>0.11</v>
      </c>
      <c r="O18" s="201">
        <v>0.12</v>
      </c>
      <c r="P18" s="201">
        <v>0.17</v>
      </c>
      <c r="Q18" s="201">
        <v>0.4</v>
      </c>
      <c r="R18" s="201">
        <v>1.32</v>
      </c>
      <c r="S18" s="201">
        <v>0.65</v>
      </c>
      <c r="T18" s="201">
        <v>1.62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41.92</v>
      </c>
      <c r="AH18" s="201">
        <v>0</v>
      </c>
      <c r="AI18" s="201">
        <v>0</v>
      </c>
      <c r="AJ18" s="201">
        <v>0</v>
      </c>
      <c r="AK18" s="201">
        <v>3.72</v>
      </c>
      <c r="AL18" s="201">
        <v>0</v>
      </c>
      <c r="AM18" s="201">
        <v>21.89</v>
      </c>
      <c r="AN18" s="201">
        <v>29.18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14.93</v>
      </c>
      <c r="AV18" s="201">
        <v>0.16</v>
      </c>
      <c r="AW18" s="201">
        <v>0.2</v>
      </c>
      <c r="AX18" s="201">
        <v>0.13</v>
      </c>
      <c r="AY18" s="201">
        <v>2.9</v>
      </c>
    </row>
    <row r="19" spans="1:51">
      <c r="A19" t="s">
        <v>61</v>
      </c>
      <c r="B19" s="201">
        <v>0</v>
      </c>
      <c r="C19" s="201">
        <v>0</v>
      </c>
      <c r="D19" s="201">
        <v>5.4</v>
      </c>
      <c r="E19" s="201">
        <v>0</v>
      </c>
      <c r="F19" s="201">
        <v>0</v>
      </c>
      <c r="G19" s="201">
        <v>8.3699999999999992</v>
      </c>
      <c r="H19" s="201">
        <v>0</v>
      </c>
      <c r="I19" s="201">
        <v>0</v>
      </c>
      <c r="J19" s="201">
        <v>8.5</v>
      </c>
      <c r="K19" s="201">
        <v>2.95</v>
      </c>
      <c r="L19" s="201">
        <v>7.43</v>
      </c>
      <c r="M19" s="201">
        <v>0.08</v>
      </c>
      <c r="N19" s="201">
        <v>0.11</v>
      </c>
      <c r="O19" s="201">
        <v>0.12</v>
      </c>
      <c r="P19" s="201">
        <v>0.17</v>
      </c>
      <c r="Q19" s="201">
        <v>0.4</v>
      </c>
      <c r="R19" s="201">
        <v>1.32</v>
      </c>
      <c r="S19" s="201">
        <v>0.65</v>
      </c>
      <c r="T19" s="201">
        <v>1.62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41.92</v>
      </c>
      <c r="AH19" s="201">
        <v>0</v>
      </c>
      <c r="AI19" s="201">
        <v>0</v>
      </c>
      <c r="AJ19" s="201">
        <v>0</v>
      </c>
      <c r="AK19" s="201">
        <v>3.72</v>
      </c>
      <c r="AL19" s="201">
        <v>0</v>
      </c>
      <c r="AM19" s="201">
        <v>21.89</v>
      </c>
      <c r="AN19" s="201">
        <v>29.18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14.93</v>
      </c>
      <c r="AV19" s="201">
        <v>0.16</v>
      </c>
      <c r="AW19" s="201">
        <v>0.2</v>
      </c>
      <c r="AX19" s="201">
        <v>0.13</v>
      </c>
      <c r="AY19" s="201">
        <v>2.9</v>
      </c>
    </row>
    <row r="20" spans="1:51">
      <c r="A20" t="s">
        <v>62</v>
      </c>
      <c r="B20" s="201">
        <v>0</v>
      </c>
      <c r="C20" s="201">
        <v>0</v>
      </c>
      <c r="D20" s="201">
        <v>5.4</v>
      </c>
      <c r="E20" s="201">
        <v>0</v>
      </c>
      <c r="F20" s="201">
        <v>0</v>
      </c>
      <c r="G20" s="201">
        <v>8.3699999999999992</v>
      </c>
      <c r="H20" s="201">
        <v>0</v>
      </c>
      <c r="I20" s="201">
        <v>0</v>
      </c>
      <c r="J20" s="201">
        <v>8.5</v>
      </c>
      <c r="K20" s="201">
        <v>2.95</v>
      </c>
      <c r="L20" s="201">
        <v>7.43</v>
      </c>
      <c r="M20" s="201">
        <v>0.08</v>
      </c>
      <c r="N20" s="201">
        <v>0.11</v>
      </c>
      <c r="O20" s="201">
        <v>0.12</v>
      </c>
      <c r="P20" s="201">
        <v>0.17</v>
      </c>
      <c r="Q20" s="201">
        <v>0.4</v>
      </c>
      <c r="R20" s="201">
        <v>1.32</v>
      </c>
      <c r="S20" s="201">
        <v>0.65</v>
      </c>
      <c r="T20" s="201">
        <v>1.62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41.92</v>
      </c>
      <c r="AH20" s="201">
        <v>0</v>
      </c>
      <c r="AI20" s="201">
        <v>0</v>
      </c>
      <c r="AJ20" s="201">
        <v>0</v>
      </c>
      <c r="AK20" s="201">
        <v>3.72</v>
      </c>
      <c r="AL20" s="201">
        <v>0</v>
      </c>
      <c r="AM20" s="201">
        <v>21.89</v>
      </c>
      <c r="AN20" s="201">
        <v>29.18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14.93</v>
      </c>
      <c r="AV20" s="201">
        <v>0.16</v>
      </c>
      <c r="AW20" s="201">
        <v>0.2</v>
      </c>
      <c r="AX20" s="201">
        <v>0.13</v>
      </c>
      <c r="AY20" s="201">
        <v>2.9</v>
      </c>
    </row>
    <row r="21" spans="1:51">
      <c r="A21" t="s">
        <v>63</v>
      </c>
      <c r="B21" s="201">
        <v>0</v>
      </c>
      <c r="C21" s="201">
        <v>0</v>
      </c>
      <c r="D21" s="201">
        <v>5.4</v>
      </c>
      <c r="E21" s="201">
        <v>0</v>
      </c>
      <c r="F21" s="201">
        <v>0</v>
      </c>
      <c r="G21" s="201">
        <v>8.3699999999999992</v>
      </c>
      <c r="H21" s="201">
        <v>0</v>
      </c>
      <c r="I21" s="201">
        <v>0</v>
      </c>
      <c r="J21" s="201">
        <v>8.5</v>
      </c>
      <c r="K21" s="201">
        <v>2.95</v>
      </c>
      <c r="L21" s="201">
        <v>7.43</v>
      </c>
      <c r="M21" s="201">
        <v>0.08</v>
      </c>
      <c r="N21" s="201">
        <v>0.11</v>
      </c>
      <c r="O21" s="201">
        <v>0.12</v>
      </c>
      <c r="P21" s="201">
        <v>0.17</v>
      </c>
      <c r="Q21" s="201">
        <v>0.4</v>
      </c>
      <c r="R21" s="201">
        <v>1.32</v>
      </c>
      <c r="S21" s="201">
        <v>0.65</v>
      </c>
      <c r="T21" s="201">
        <v>1.62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41.92</v>
      </c>
      <c r="AH21" s="201">
        <v>0</v>
      </c>
      <c r="AI21" s="201">
        <v>0</v>
      </c>
      <c r="AJ21" s="201">
        <v>0</v>
      </c>
      <c r="AK21" s="201">
        <v>3.72</v>
      </c>
      <c r="AL21" s="201">
        <v>0</v>
      </c>
      <c r="AM21" s="201">
        <v>21.89</v>
      </c>
      <c r="AN21" s="201">
        <v>29.18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14.93</v>
      </c>
      <c r="AV21" s="201">
        <v>0.16</v>
      </c>
      <c r="AW21" s="201">
        <v>0.2</v>
      </c>
      <c r="AX21" s="201">
        <v>0.13</v>
      </c>
      <c r="AY21" s="201">
        <v>2.9</v>
      </c>
    </row>
    <row r="22" spans="1:51">
      <c r="A22" t="s">
        <v>64</v>
      </c>
      <c r="B22" s="201">
        <v>0</v>
      </c>
      <c r="C22" s="201">
        <v>0</v>
      </c>
      <c r="D22" s="201">
        <v>5.4</v>
      </c>
      <c r="E22" s="201">
        <v>0</v>
      </c>
      <c r="F22" s="201">
        <v>0</v>
      </c>
      <c r="G22" s="201">
        <v>8.3699999999999992</v>
      </c>
      <c r="H22" s="201">
        <v>0</v>
      </c>
      <c r="I22" s="201">
        <v>0</v>
      </c>
      <c r="J22" s="201">
        <v>8.5</v>
      </c>
      <c r="K22" s="201">
        <v>2.95</v>
      </c>
      <c r="L22" s="201">
        <v>7.43</v>
      </c>
      <c r="M22" s="201">
        <v>0.08</v>
      </c>
      <c r="N22" s="201">
        <v>0.11</v>
      </c>
      <c r="O22" s="201">
        <v>0.12</v>
      </c>
      <c r="P22" s="201">
        <v>0.17</v>
      </c>
      <c r="Q22" s="201">
        <v>0.4</v>
      </c>
      <c r="R22" s="201">
        <v>1.32</v>
      </c>
      <c r="S22" s="201">
        <v>0.65</v>
      </c>
      <c r="T22" s="201">
        <v>1.62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41.92</v>
      </c>
      <c r="AH22" s="201">
        <v>0</v>
      </c>
      <c r="AI22" s="201">
        <v>0</v>
      </c>
      <c r="AJ22" s="201">
        <v>0</v>
      </c>
      <c r="AK22" s="201">
        <v>3.72</v>
      </c>
      <c r="AL22" s="201">
        <v>0</v>
      </c>
      <c r="AM22" s="201">
        <v>21.89</v>
      </c>
      <c r="AN22" s="201">
        <v>29.18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14.93</v>
      </c>
      <c r="AV22" s="201">
        <v>0.16</v>
      </c>
      <c r="AW22" s="201">
        <v>0.2</v>
      </c>
      <c r="AX22" s="201">
        <v>0.13</v>
      </c>
      <c r="AY22" s="201">
        <v>2.9</v>
      </c>
    </row>
    <row r="23" spans="1:51">
      <c r="A23" t="s">
        <v>65</v>
      </c>
      <c r="B23" s="201">
        <v>0</v>
      </c>
      <c r="C23" s="201">
        <v>0</v>
      </c>
      <c r="D23" s="201">
        <v>5.4</v>
      </c>
      <c r="E23" s="201">
        <v>0</v>
      </c>
      <c r="F23" s="201">
        <v>0</v>
      </c>
      <c r="G23" s="201">
        <v>8.3699999999999992</v>
      </c>
      <c r="H23" s="201">
        <v>0</v>
      </c>
      <c r="I23" s="201">
        <v>0</v>
      </c>
      <c r="J23" s="201">
        <v>8.5</v>
      </c>
      <c r="K23" s="201">
        <v>2.95</v>
      </c>
      <c r="L23" s="201">
        <v>7.43</v>
      </c>
      <c r="M23" s="201">
        <v>0.08</v>
      </c>
      <c r="N23" s="201">
        <v>0.11</v>
      </c>
      <c r="O23" s="201">
        <v>0.12</v>
      </c>
      <c r="P23" s="201">
        <v>0.17</v>
      </c>
      <c r="Q23" s="201">
        <v>0.17</v>
      </c>
      <c r="R23" s="201">
        <v>0.74</v>
      </c>
      <c r="S23" s="201">
        <v>0.65</v>
      </c>
      <c r="T23" s="201">
        <v>1.62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41.92</v>
      </c>
      <c r="AH23" s="201">
        <v>0</v>
      </c>
      <c r="AI23" s="201">
        <v>0</v>
      </c>
      <c r="AJ23" s="201">
        <v>0</v>
      </c>
      <c r="AK23" s="201">
        <v>3.72</v>
      </c>
      <c r="AL23" s="201">
        <v>0</v>
      </c>
      <c r="AM23" s="201">
        <v>21.89</v>
      </c>
      <c r="AN23" s="201">
        <v>29.18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14.93</v>
      </c>
      <c r="AV23" s="201">
        <v>0.16</v>
      </c>
      <c r="AW23" s="201">
        <v>0.2</v>
      </c>
      <c r="AX23" s="201">
        <v>0.13</v>
      </c>
      <c r="AY23" s="201">
        <v>2.9</v>
      </c>
    </row>
    <row r="24" spans="1:51">
      <c r="A24" t="s">
        <v>66</v>
      </c>
      <c r="B24" s="201">
        <v>0</v>
      </c>
      <c r="C24" s="201">
        <v>0</v>
      </c>
      <c r="D24" s="201">
        <v>5.4</v>
      </c>
      <c r="E24" s="201">
        <v>0</v>
      </c>
      <c r="F24" s="201">
        <v>0</v>
      </c>
      <c r="G24" s="201">
        <v>8.3699999999999992</v>
      </c>
      <c r="H24" s="201">
        <v>0</v>
      </c>
      <c r="I24" s="201">
        <v>0</v>
      </c>
      <c r="J24" s="201">
        <v>8.5</v>
      </c>
      <c r="K24" s="201">
        <v>2.95</v>
      </c>
      <c r="L24" s="201">
        <v>7.43</v>
      </c>
      <c r="M24" s="201">
        <v>0.08</v>
      </c>
      <c r="N24" s="201">
        <v>0.11</v>
      </c>
      <c r="O24" s="201">
        <v>0.12</v>
      </c>
      <c r="P24" s="201">
        <v>0.17</v>
      </c>
      <c r="Q24" s="201">
        <v>0.17</v>
      </c>
      <c r="R24" s="201">
        <v>0.74</v>
      </c>
      <c r="S24" s="201">
        <v>0.65</v>
      </c>
      <c r="T24" s="201">
        <v>1.62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41.92</v>
      </c>
      <c r="AH24" s="201">
        <v>0</v>
      </c>
      <c r="AI24" s="201">
        <v>0</v>
      </c>
      <c r="AJ24" s="201">
        <v>0</v>
      </c>
      <c r="AK24" s="201">
        <v>3.72</v>
      </c>
      <c r="AL24" s="201">
        <v>0</v>
      </c>
      <c r="AM24" s="201">
        <v>21.89</v>
      </c>
      <c r="AN24" s="201">
        <v>29.18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14.93</v>
      </c>
      <c r="AV24" s="201">
        <v>0.16</v>
      </c>
      <c r="AW24" s="201">
        <v>0.2</v>
      </c>
      <c r="AX24" s="201">
        <v>0.13</v>
      </c>
      <c r="AY24" s="201">
        <v>2.9</v>
      </c>
    </row>
    <row r="25" spans="1:51">
      <c r="A25" t="s">
        <v>67</v>
      </c>
      <c r="B25" s="201">
        <v>0</v>
      </c>
      <c r="C25" s="201">
        <v>0</v>
      </c>
      <c r="D25" s="201">
        <v>5.4</v>
      </c>
      <c r="E25" s="201">
        <v>0</v>
      </c>
      <c r="F25" s="201">
        <v>0</v>
      </c>
      <c r="G25" s="201">
        <v>8.3699999999999992</v>
      </c>
      <c r="H25" s="201">
        <v>0</v>
      </c>
      <c r="I25" s="201">
        <v>0</v>
      </c>
      <c r="J25" s="201">
        <v>8.5</v>
      </c>
      <c r="K25" s="201">
        <v>2.95</v>
      </c>
      <c r="L25" s="201">
        <v>7.43</v>
      </c>
      <c r="M25" s="201">
        <v>0.08</v>
      </c>
      <c r="N25" s="201">
        <v>0.11</v>
      </c>
      <c r="O25" s="201">
        <v>0.12</v>
      </c>
      <c r="P25" s="201">
        <v>0.17</v>
      </c>
      <c r="Q25" s="201">
        <v>0.17</v>
      </c>
      <c r="R25" s="201">
        <v>0.74</v>
      </c>
      <c r="S25" s="201">
        <v>0.65</v>
      </c>
      <c r="T25" s="201">
        <v>1.62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41.92</v>
      </c>
      <c r="AH25" s="201">
        <v>0</v>
      </c>
      <c r="AI25" s="201">
        <v>0</v>
      </c>
      <c r="AJ25" s="201">
        <v>0</v>
      </c>
      <c r="AK25" s="201">
        <v>3.72</v>
      </c>
      <c r="AL25" s="201">
        <v>0</v>
      </c>
      <c r="AM25" s="201">
        <v>21.89</v>
      </c>
      <c r="AN25" s="201">
        <v>29.18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14.93</v>
      </c>
      <c r="AV25" s="201">
        <v>0.16</v>
      </c>
      <c r="AW25" s="201">
        <v>0.2</v>
      </c>
      <c r="AX25" s="201">
        <v>0.13</v>
      </c>
      <c r="AY25" s="201">
        <v>2.9</v>
      </c>
    </row>
    <row r="26" spans="1:51">
      <c r="A26" t="s">
        <v>68</v>
      </c>
      <c r="B26" s="201">
        <v>0</v>
      </c>
      <c r="C26" s="201">
        <v>0</v>
      </c>
      <c r="D26" s="201">
        <v>5.4</v>
      </c>
      <c r="E26" s="201">
        <v>0</v>
      </c>
      <c r="F26" s="201">
        <v>0</v>
      </c>
      <c r="G26" s="201">
        <v>8.3699999999999992</v>
      </c>
      <c r="H26" s="201">
        <v>0</v>
      </c>
      <c r="I26" s="201">
        <v>0</v>
      </c>
      <c r="J26" s="201">
        <v>8.5</v>
      </c>
      <c r="K26" s="201">
        <v>2.95</v>
      </c>
      <c r="L26" s="201">
        <v>7.43</v>
      </c>
      <c r="M26" s="201">
        <v>0.08</v>
      </c>
      <c r="N26" s="201">
        <v>0.11</v>
      </c>
      <c r="O26" s="201">
        <v>0.12</v>
      </c>
      <c r="P26" s="201">
        <v>0.17</v>
      </c>
      <c r="Q26" s="201">
        <v>0.17</v>
      </c>
      <c r="R26" s="201">
        <v>0.74</v>
      </c>
      <c r="S26" s="201">
        <v>0.65</v>
      </c>
      <c r="T26" s="201">
        <v>1.62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41.92</v>
      </c>
      <c r="AH26" s="201">
        <v>0</v>
      </c>
      <c r="AI26" s="201">
        <v>0</v>
      </c>
      <c r="AJ26" s="201">
        <v>0</v>
      </c>
      <c r="AK26" s="201">
        <v>3.72</v>
      </c>
      <c r="AL26" s="201">
        <v>0</v>
      </c>
      <c r="AM26" s="201">
        <v>21.89</v>
      </c>
      <c r="AN26" s="201">
        <v>29.18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14.93</v>
      </c>
      <c r="AV26" s="201">
        <v>0.16</v>
      </c>
      <c r="AW26" s="201">
        <v>0.2</v>
      </c>
      <c r="AX26" s="201">
        <v>0.13</v>
      </c>
      <c r="AY26" s="201">
        <v>2.9</v>
      </c>
    </row>
    <row r="27" spans="1:51">
      <c r="A27" t="s">
        <v>69</v>
      </c>
      <c r="B27" s="201">
        <v>0</v>
      </c>
      <c r="C27" s="201">
        <v>0</v>
      </c>
      <c r="D27" s="201">
        <v>5.31</v>
      </c>
      <c r="E27" s="201">
        <v>0</v>
      </c>
      <c r="F27" s="201">
        <v>0</v>
      </c>
      <c r="G27" s="201">
        <v>8.3000000000000007</v>
      </c>
      <c r="H27" s="201">
        <v>0</v>
      </c>
      <c r="I27" s="201">
        <v>0</v>
      </c>
      <c r="J27" s="201">
        <v>8.5</v>
      </c>
      <c r="K27" s="201">
        <v>2.95</v>
      </c>
      <c r="L27" s="201">
        <v>7.43</v>
      </c>
      <c r="M27" s="201">
        <v>0.08</v>
      </c>
      <c r="N27" s="201">
        <v>0.11</v>
      </c>
      <c r="O27" s="201">
        <v>0.12</v>
      </c>
      <c r="P27" s="201">
        <v>0.17</v>
      </c>
      <c r="Q27" s="201">
        <v>0.17</v>
      </c>
      <c r="R27" s="201">
        <v>0.74</v>
      </c>
      <c r="S27" s="201">
        <v>0.65</v>
      </c>
      <c r="T27" s="201">
        <v>1.62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41.92</v>
      </c>
      <c r="AH27" s="201">
        <v>0</v>
      </c>
      <c r="AI27" s="201">
        <v>0</v>
      </c>
      <c r="AJ27" s="201">
        <v>0</v>
      </c>
      <c r="AK27" s="201">
        <v>3.72</v>
      </c>
      <c r="AL27" s="201">
        <v>0</v>
      </c>
      <c r="AM27" s="201">
        <v>21.89</v>
      </c>
      <c r="AN27" s="201">
        <v>29.18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14.93</v>
      </c>
      <c r="AV27" s="201">
        <v>0.16</v>
      </c>
      <c r="AW27" s="201">
        <v>0.2</v>
      </c>
      <c r="AX27" s="201">
        <v>0.13</v>
      </c>
      <c r="AY27" s="201">
        <v>2.9</v>
      </c>
    </row>
    <row r="28" spans="1:51">
      <c r="A28" t="s">
        <v>70</v>
      </c>
      <c r="B28" s="201">
        <v>0</v>
      </c>
      <c r="C28" s="201">
        <v>0</v>
      </c>
      <c r="D28" s="201">
        <v>5.31</v>
      </c>
      <c r="E28" s="201">
        <v>0</v>
      </c>
      <c r="F28" s="201">
        <v>0</v>
      </c>
      <c r="G28" s="201">
        <v>8.3000000000000007</v>
      </c>
      <c r="H28" s="201">
        <v>0</v>
      </c>
      <c r="I28" s="201">
        <v>0</v>
      </c>
      <c r="J28" s="201">
        <v>8.5</v>
      </c>
      <c r="K28" s="201">
        <v>2.95</v>
      </c>
      <c r="L28" s="201">
        <v>7.43</v>
      </c>
      <c r="M28" s="201">
        <v>0.08</v>
      </c>
      <c r="N28" s="201">
        <v>0.11</v>
      </c>
      <c r="O28" s="201">
        <v>0.12</v>
      </c>
      <c r="P28" s="201">
        <v>0.17</v>
      </c>
      <c r="Q28" s="201">
        <v>0.17</v>
      </c>
      <c r="R28" s="201">
        <v>0.74</v>
      </c>
      <c r="S28" s="201">
        <v>0.65</v>
      </c>
      <c r="T28" s="201">
        <v>1.62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41.92</v>
      </c>
      <c r="AH28" s="201">
        <v>0</v>
      </c>
      <c r="AI28" s="201">
        <v>0</v>
      </c>
      <c r="AJ28" s="201">
        <v>0</v>
      </c>
      <c r="AK28" s="201">
        <v>3.72</v>
      </c>
      <c r="AL28" s="201">
        <v>0</v>
      </c>
      <c r="AM28" s="201">
        <v>21.89</v>
      </c>
      <c r="AN28" s="201">
        <v>29.18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14.93</v>
      </c>
      <c r="AV28" s="201">
        <v>0.16</v>
      </c>
      <c r="AW28" s="201">
        <v>0.2</v>
      </c>
      <c r="AX28" s="201">
        <v>0.13</v>
      </c>
      <c r="AY28" s="201">
        <v>2.9</v>
      </c>
    </row>
    <row r="29" spans="1:51">
      <c r="A29" t="s">
        <v>71</v>
      </c>
      <c r="B29" s="201">
        <v>0</v>
      </c>
      <c r="C29" s="201">
        <v>0</v>
      </c>
      <c r="D29" s="201">
        <v>5.31</v>
      </c>
      <c r="E29" s="201">
        <v>0</v>
      </c>
      <c r="F29" s="201">
        <v>0</v>
      </c>
      <c r="G29" s="201">
        <v>8.3000000000000007</v>
      </c>
      <c r="H29" s="201">
        <v>0</v>
      </c>
      <c r="I29" s="201">
        <v>0</v>
      </c>
      <c r="J29" s="201">
        <v>8.5</v>
      </c>
      <c r="K29" s="201">
        <v>2.95</v>
      </c>
      <c r="L29" s="201">
        <v>7.43</v>
      </c>
      <c r="M29" s="201">
        <v>0.08</v>
      </c>
      <c r="N29" s="201">
        <v>0.11</v>
      </c>
      <c r="O29" s="201">
        <v>0.12</v>
      </c>
      <c r="P29" s="201">
        <v>0.17</v>
      </c>
      <c r="Q29" s="201">
        <v>0.17</v>
      </c>
      <c r="R29" s="201">
        <v>0.74</v>
      </c>
      <c r="S29" s="201">
        <v>0.65</v>
      </c>
      <c r="T29" s="201">
        <v>1.62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41.92</v>
      </c>
      <c r="AH29" s="201">
        <v>0</v>
      </c>
      <c r="AI29" s="201">
        <v>0</v>
      </c>
      <c r="AJ29" s="201">
        <v>0</v>
      </c>
      <c r="AK29" s="201">
        <v>3.72</v>
      </c>
      <c r="AL29" s="201">
        <v>0</v>
      </c>
      <c r="AM29" s="201">
        <v>21.89</v>
      </c>
      <c r="AN29" s="201">
        <v>29.18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14.93</v>
      </c>
      <c r="AV29" s="201">
        <v>0.16</v>
      </c>
      <c r="AW29" s="201">
        <v>0.2</v>
      </c>
      <c r="AX29" s="201">
        <v>0.13</v>
      </c>
      <c r="AY29" s="201">
        <v>2.9</v>
      </c>
    </row>
    <row r="30" spans="1:51">
      <c r="A30" t="s">
        <v>72</v>
      </c>
      <c r="B30" s="201">
        <v>0</v>
      </c>
      <c r="C30" s="201">
        <v>0</v>
      </c>
      <c r="D30" s="201">
        <v>5.31</v>
      </c>
      <c r="E30" s="201">
        <v>0</v>
      </c>
      <c r="F30" s="201">
        <v>0</v>
      </c>
      <c r="G30" s="201">
        <v>8.3000000000000007</v>
      </c>
      <c r="H30" s="201">
        <v>0</v>
      </c>
      <c r="I30" s="201">
        <v>0</v>
      </c>
      <c r="J30" s="201">
        <v>8.5</v>
      </c>
      <c r="K30" s="201">
        <v>2.95</v>
      </c>
      <c r="L30" s="201">
        <v>7.43</v>
      </c>
      <c r="M30" s="201">
        <v>0.08</v>
      </c>
      <c r="N30" s="201">
        <v>0.11</v>
      </c>
      <c r="O30" s="201">
        <v>0.12</v>
      </c>
      <c r="P30" s="201">
        <v>0.17</v>
      </c>
      <c r="Q30" s="201">
        <v>0.17</v>
      </c>
      <c r="R30" s="201">
        <v>0.74</v>
      </c>
      <c r="S30" s="201">
        <v>0.65</v>
      </c>
      <c r="T30" s="201">
        <v>1.62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41.92</v>
      </c>
      <c r="AH30" s="201">
        <v>0</v>
      </c>
      <c r="AI30" s="201">
        <v>0</v>
      </c>
      <c r="AJ30" s="201">
        <v>0</v>
      </c>
      <c r="AK30" s="201">
        <v>3.72</v>
      </c>
      <c r="AL30" s="201">
        <v>0</v>
      </c>
      <c r="AM30" s="201">
        <v>21.89</v>
      </c>
      <c r="AN30" s="201">
        <v>29.18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14.93</v>
      </c>
      <c r="AV30" s="201">
        <v>0.16</v>
      </c>
      <c r="AW30" s="201">
        <v>0.2</v>
      </c>
      <c r="AX30" s="201">
        <v>0.13</v>
      </c>
      <c r="AY30" s="201">
        <v>2.9</v>
      </c>
    </row>
    <row r="31" spans="1:51">
      <c r="A31" t="s">
        <v>73</v>
      </c>
      <c r="B31" s="201">
        <v>0</v>
      </c>
      <c r="C31" s="201">
        <v>0</v>
      </c>
      <c r="D31" s="201">
        <v>5.31</v>
      </c>
      <c r="E31" s="201">
        <v>0</v>
      </c>
      <c r="F31" s="201">
        <v>0</v>
      </c>
      <c r="G31" s="201">
        <v>8.3000000000000007</v>
      </c>
      <c r="H31" s="201">
        <v>0</v>
      </c>
      <c r="I31" s="201">
        <v>0</v>
      </c>
      <c r="J31" s="201">
        <v>8.5</v>
      </c>
      <c r="K31" s="201">
        <v>2.95</v>
      </c>
      <c r="L31" s="201">
        <v>7.43</v>
      </c>
      <c r="M31" s="201">
        <v>0.08</v>
      </c>
      <c r="N31" s="201">
        <v>0.11</v>
      </c>
      <c r="O31" s="201">
        <v>0.12</v>
      </c>
      <c r="P31" s="201">
        <v>0.17</v>
      </c>
      <c r="Q31" s="201">
        <v>0.17</v>
      </c>
      <c r="R31" s="201">
        <v>1.32</v>
      </c>
      <c r="S31" s="201">
        <v>0.65</v>
      </c>
      <c r="T31" s="201">
        <v>1.62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41.92</v>
      </c>
      <c r="AH31" s="201">
        <v>0</v>
      </c>
      <c r="AI31" s="201">
        <v>0</v>
      </c>
      <c r="AJ31" s="201">
        <v>0</v>
      </c>
      <c r="AK31" s="201">
        <v>3.72</v>
      </c>
      <c r="AL31" s="201">
        <v>0</v>
      </c>
      <c r="AM31" s="201">
        <v>21.89</v>
      </c>
      <c r="AN31" s="201">
        <v>29.18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14.93</v>
      </c>
      <c r="AV31" s="201">
        <v>0.16</v>
      </c>
      <c r="AW31" s="201">
        <v>0.2</v>
      </c>
      <c r="AX31" s="201">
        <v>0.13</v>
      </c>
      <c r="AY31" s="201">
        <v>2.9</v>
      </c>
    </row>
    <row r="32" spans="1:51">
      <c r="A32" t="s">
        <v>74</v>
      </c>
      <c r="B32" s="201">
        <v>0</v>
      </c>
      <c r="C32" s="201">
        <v>0</v>
      </c>
      <c r="D32" s="201">
        <v>5.31</v>
      </c>
      <c r="E32" s="201">
        <v>0</v>
      </c>
      <c r="F32" s="201">
        <v>0</v>
      </c>
      <c r="G32" s="201">
        <v>8.3000000000000007</v>
      </c>
      <c r="H32" s="201">
        <v>0</v>
      </c>
      <c r="I32" s="201">
        <v>0</v>
      </c>
      <c r="J32" s="201">
        <v>8.5</v>
      </c>
      <c r="K32" s="201">
        <v>2.95</v>
      </c>
      <c r="L32" s="201">
        <v>7.43</v>
      </c>
      <c r="M32" s="201">
        <v>0.08</v>
      </c>
      <c r="N32" s="201">
        <v>0.11</v>
      </c>
      <c r="O32" s="201">
        <v>0.12</v>
      </c>
      <c r="P32" s="201">
        <v>0.17</v>
      </c>
      <c r="Q32" s="201">
        <v>0.17</v>
      </c>
      <c r="R32" s="201">
        <v>1.32</v>
      </c>
      <c r="S32" s="201">
        <v>0.65</v>
      </c>
      <c r="T32" s="201">
        <v>1.62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41.92</v>
      </c>
      <c r="AH32" s="201">
        <v>0</v>
      </c>
      <c r="AI32" s="201">
        <v>0</v>
      </c>
      <c r="AJ32" s="201">
        <v>0</v>
      </c>
      <c r="AK32" s="201">
        <v>3.72</v>
      </c>
      <c r="AL32" s="201">
        <v>0</v>
      </c>
      <c r="AM32" s="201">
        <v>21.89</v>
      </c>
      <c r="AN32" s="201">
        <v>29.18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14.93</v>
      </c>
      <c r="AV32" s="201">
        <v>0.16</v>
      </c>
      <c r="AW32" s="201">
        <v>0.2</v>
      </c>
      <c r="AX32" s="201">
        <v>0.13</v>
      </c>
      <c r="AY32" s="201">
        <v>2.9</v>
      </c>
    </row>
    <row r="33" spans="1:51">
      <c r="A33" t="s">
        <v>75</v>
      </c>
      <c r="B33" s="201">
        <v>0</v>
      </c>
      <c r="C33" s="201">
        <v>0</v>
      </c>
      <c r="D33" s="201">
        <v>5.31</v>
      </c>
      <c r="E33" s="201">
        <v>0</v>
      </c>
      <c r="F33" s="201">
        <v>0</v>
      </c>
      <c r="G33" s="201">
        <v>8.3000000000000007</v>
      </c>
      <c r="H33" s="201">
        <v>0</v>
      </c>
      <c r="I33" s="201">
        <v>0</v>
      </c>
      <c r="J33" s="201">
        <v>8.5</v>
      </c>
      <c r="K33" s="201">
        <v>2.95</v>
      </c>
      <c r="L33" s="201">
        <v>7.43</v>
      </c>
      <c r="M33" s="201">
        <v>0.08</v>
      </c>
      <c r="N33" s="201">
        <v>0.11</v>
      </c>
      <c r="O33" s="201">
        <v>0.12</v>
      </c>
      <c r="P33" s="201">
        <v>0.17</v>
      </c>
      <c r="Q33" s="201">
        <v>0.17</v>
      </c>
      <c r="R33" s="201">
        <v>1.32</v>
      </c>
      <c r="S33" s="201">
        <v>0.65</v>
      </c>
      <c r="T33" s="201">
        <v>1.62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41.92</v>
      </c>
      <c r="AH33" s="201">
        <v>0</v>
      </c>
      <c r="AI33" s="201">
        <v>6.01</v>
      </c>
      <c r="AJ33" s="201">
        <v>0</v>
      </c>
      <c r="AK33" s="201">
        <v>3.72</v>
      </c>
      <c r="AL33" s="201">
        <v>0</v>
      </c>
      <c r="AM33" s="201">
        <v>21.89</v>
      </c>
      <c r="AN33" s="201">
        <v>29.18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14.93</v>
      </c>
      <c r="AV33" s="201">
        <v>0.16</v>
      </c>
      <c r="AW33" s="201">
        <v>0.2</v>
      </c>
      <c r="AX33" s="201">
        <v>0.13</v>
      </c>
      <c r="AY33" s="201">
        <v>2.9</v>
      </c>
    </row>
    <row r="34" spans="1:51">
      <c r="A34" t="s">
        <v>76</v>
      </c>
      <c r="B34" s="201">
        <v>0</v>
      </c>
      <c r="C34" s="201">
        <v>0</v>
      </c>
      <c r="D34" s="201">
        <v>5.31</v>
      </c>
      <c r="E34" s="201">
        <v>0</v>
      </c>
      <c r="F34" s="201">
        <v>0</v>
      </c>
      <c r="G34" s="201">
        <v>8.3000000000000007</v>
      </c>
      <c r="H34" s="201">
        <v>0</v>
      </c>
      <c r="I34" s="201">
        <v>0</v>
      </c>
      <c r="J34" s="201">
        <v>8.5</v>
      </c>
      <c r="K34" s="201">
        <v>2.95</v>
      </c>
      <c r="L34" s="201">
        <v>7.43</v>
      </c>
      <c r="M34" s="201">
        <v>0.08</v>
      </c>
      <c r="N34" s="201">
        <v>0.11</v>
      </c>
      <c r="O34" s="201">
        <v>0.12</v>
      </c>
      <c r="P34" s="201">
        <v>0.17</v>
      </c>
      <c r="Q34" s="201">
        <v>0.17</v>
      </c>
      <c r="R34" s="201">
        <v>1.32</v>
      </c>
      <c r="S34" s="201">
        <v>0.65</v>
      </c>
      <c r="T34" s="201">
        <v>1.62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41.92</v>
      </c>
      <c r="AH34" s="201">
        <v>0</v>
      </c>
      <c r="AI34" s="201">
        <v>12.01</v>
      </c>
      <c r="AJ34" s="201">
        <v>0</v>
      </c>
      <c r="AK34" s="201">
        <v>3.72</v>
      </c>
      <c r="AL34" s="201">
        <v>0</v>
      </c>
      <c r="AM34" s="201">
        <v>21.89</v>
      </c>
      <c r="AN34" s="201">
        <v>29.18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14.93</v>
      </c>
      <c r="AV34" s="201">
        <v>0.16</v>
      </c>
      <c r="AW34" s="201">
        <v>0.2</v>
      </c>
      <c r="AX34" s="201">
        <v>0.13</v>
      </c>
      <c r="AY34" s="201">
        <v>2.9</v>
      </c>
    </row>
    <row r="35" spans="1:51">
      <c r="A35" t="s">
        <v>77</v>
      </c>
      <c r="B35" s="201">
        <v>0</v>
      </c>
      <c r="C35" s="201">
        <v>0</v>
      </c>
      <c r="D35" s="201">
        <v>5.24</v>
      </c>
      <c r="E35" s="201">
        <v>0</v>
      </c>
      <c r="F35" s="201">
        <v>0</v>
      </c>
      <c r="G35" s="201">
        <v>8.3000000000000007</v>
      </c>
      <c r="H35" s="201">
        <v>0</v>
      </c>
      <c r="I35" s="201">
        <v>0</v>
      </c>
      <c r="J35" s="201">
        <v>8.5</v>
      </c>
      <c r="K35" s="201">
        <v>2.95</v>
      </c>
      <c r="L35" s="201">
        <v>7.43</v>
      </c>
      <c r="M35" s="201">
        <v>0.08</v>
      </c>
      <c r="N35" s="201">
        <v>0.11</v>
      </c>
      <c r="O35" s="201">
        <v>0.12</v>
      </c>
      <c r="P35" s="201">
        <v>0.17</v>
      </c>
      <c r="Q35" s="201">
        <v>0.17</v>
      </c>
      <c r="R35" s="201">
        <v>1.32</v>
      </c>
      <c r="S35" s="201">
        <v>0.65</v>
      </c>
      <c r="T35" s="201">
        <v>1.62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41.92</v>
      </c>
      <c r="AH35" s="201">
        <v>0</v>
      </c>
      <c r="AI35" s="201">
        <v>24.02</v>
      </c>
      <c r="AJ35" s="201">
        <v>0</v>
      </c>
      <c r="AK35" s="201">
        <v>3.72</v>
      </c>
      <c r="AL35" s="201">
        <v>0</v>
      </c>
      <c r="AM35" s="201">
        <v>21.89</v>
      </c>
      <c r="AN35" s="201">
        <v>29.18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14.93</v>
      </c>
      <c r="AV35" s="201">
        <v>0.16</v>
      </c>
      <c r="AW35" s="201">
        <v>0.2</v>
      </c>
      <c r="AX35" s="201">
        <v>0.13</v>
      </c>
      <c r="AY35" s="201">
        <v>2.9</v>
      </c>
    </row>
    <row r="36" spans="1:51">
      <c r="A36" t="s">
        <v>78</v>
      </c>
      <c r="B36" s="201">
        <v>0</v>
      </c>
      <c r="C36" s="201">
        <v>0</v>
      </c>
      <c r="D36" s="201">
        <v>5.24</v>
      </c>
      <c r="E36" s="201">
        <v>0</v>
      </c>
      <c r="F36" s="201">
        <v>0</v>
      </c>
      <c r="G36" s="201">
        <v>8.3000000000000007</v>
      </c>
      <c r="H36" s="201">
        <v>0</v>
      </c>
      <c r="I36" s="201">
        <v>0</v>
      </c>
      <c r="J36" s="201">
        <v>8.5</v>
      </c>
      <c r="K36" s="201">
        <v>2.95</v>
      </c>
      <c r="L36" s="201">
        <v>7.43</v>
      </c>
      <c r="M36" s="201">
        <v>0.08</v>
      </c>
      <c r="N36" s="201">
        <v>0.11</v>
      </c>
      <c r="O36" s="201">
        <v>0.12</v>
      </c>
      <c r="P36" s="201">
        <v>0.17</v>
      </c>
      <c r="Q36" s="201">
        <v>0.17</v>
      </c>
      <c r="R36" s="201">
        <v>1.32</v>
      </c>
      <c r="S36" s="201">
        <v>0.65</v>
      </c>
      <c r="T36" s="201">
        <v>1.62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41.92</v>
      </c>
      <c r="AH36" s="201">
        <v>0</v>
      </c>
      <c r="AI36" s="201">
        <v>0</v>
      </c>
      <c r="AJ36" s="201">
        <v>0</v>
      </c>
      <c r="AK36" s="201">
        <v>3.72</v>
      </c>
      <c r="AL36" s="201">
        <v>0</v>
      </c>
      <c r="AM36" s="201">
        <v>21.89</v>
      </c>
      <c r="AN36" s="201">
        <v>29.18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14.93</v>
      </c>
      <c r="AV36" s="201">
        <v>0.16</v>
      </c>
      <c r="AW36" s="201">
        <v>0.2</v>
      </c>
      <c r="AX36" s="201">
        <v>0.13</v>
      </c>
      <c r="AY36" s="201">
        <v>2.9</v>
      </c>
    </row>
    <row r="37" spans="1:51">
      <c r="A37" t="s">
        <v>79</v>
      </c>
      <c r="B37" s="201">
        <v>0</v>
      </c>
      <c r="C37" s="201">
        <v>0</v>
      </c>
      <c r="D37" s="201">
        <v>5.24</v>
      </c>
      <c r="E37" s="201">
        <v>0</v>
      </c>
      <c r="F37" s="201">
        <v>0</v>
      </c>
      <c r="G37" s="201">
        <v>8.3000000000000007</v>
      </c>
      <c r="H37" s="201">
        <v>0</v>
      </c>
      <c r="I37" s="201">
        <v>0</v>
      </c>
      <c r="J37" s="201">
        <v>8.5</v>
      </c>
      <c r="K37" s="201">
        <v>2.95</v>
      </c>
      <c r="L37" s="201">
        <v>7.43</v>
      </c>
      <c r="M37" s="201">
        <v>0.08</v>
      </c>
      <c r="N37" s="201">
        <v>0.11</v>
      </c>
      <c r="O37" s="201">
        <v>0.12</v>
      </c>
      <c r="P37" s="201">
        <v>0.17</v>
      </c>
      <c r="Q37" s="201">
        <v>0.17</v>
      </c>
      <c r="R37" s="201">
        <v>1.32</v>
      </c>
      <c r="S37" s="201">
        <v>0.65</v>
      </c>
      <c r="T37" s="201">
        <v>1.62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41.92</v>
      </c>
      <c r="AH37" s="201">
        <v>0</v>
      </c>
      <c r="AI37" s="201">
        <v>0</v>
      </c>
      <c r="AJ37" s="201">
        <v>0</v>
      </c>
      <c r="AK37" s="201">
        <v>3.72</v>
      </c>
      <c r="AL37" s="201">
        <v>0</v>
      </c>
      <c r="AM37" s="201">
        <v>21.89</v>
      </c>
      <c r="AN37" s="201">
        <v>29.18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14.93</v>
      </c>
      <c r="AV37" s="201">
        <v>0.16</v>
      </c>
      <c r="AW37" s="201">
        <v>0.2</v>
      </c>
      <c r="AX37" s="201">
        <v>0.13</v>
      </c>
      <c r="AY37" s="201">
        <v>2.9</v>
      </c>
    </row>
    <row r="38" spans="1:51">
      <c r="A38" t="s">
        <v>80</v>
      </c>
      <c r="B38" s="201">
        <v>0</v>
      </c>
      <c r="C38" s="201">
        <v>0</v>
      </c>
      <c r="D38" s="201">
        <v>5.24</v>
      </c>
      <c r="E38" s="201">
        <v>0</v>
      </c>
      <c r="F38" s="201">
        <v>0</v>
      </c>
      <c r="G38" s="201">
        <v>8.3000000000000007</v>
      </c>
      <c r="H38" s="201">
        <v>0</v>
      </c>
      <c r="I38" s="201">
        <v>0</v>
      </c>
      <c r="J38" s="201">
        <v>8.5</v>
      </c>
      <c r="K38" s="201">
        <v>2.95</v>
      </c>
      <c r="L38" s="201">
        <v>7.43</v>
      </c>
      <c r="M38" s="201">
        <v>0.08</v>
      </c>
      <c r="N38" s="201">
        <v>0.11</v>
      </c>
      <c r="O38" s="201">
        <v>0.12</v>
      </c>
      <c r="P38" s="201">
        <v>0.17</v>
      </c>
      <c r="Q38" s="201">
        <v>0.17</v>
      </c>
      <c r="R38" s="201">
        <v>1.32</v>
      </c>
      <c r="S38" s="201">
        <v>0.65</v>
      </c>
      <c r="T38" s="201">
        <v>1.62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41.92</v>
      </c>
      <c r="AH38" s="201">
        <v>0</v>
      </c>
      <c r="AI38" s="201">
        <v>0</v>
      </c>
      <c r="AJ38" s="201">
        <v>0</v>
      </c>
      <c r="AK38" s="201">
        <v>3.72</v>
      </c>
      <c r="AL38" s="201">
        <v>0</v>
      </c>
      <c r="AM38" s="201">
        <v>21.89</v>
      </c>
      <c r="AN38" s="201">
        <v>29.18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14.93</v>
      </c>
      <c r="AV38" s="201">
        <v>0.16</v>
      </c>
      <c r="AW38" s="201">
        <v>0.2</v>
      </c>
      <c r="AX38" s="201">
        <v>0.13</v>
      </c>
      <c r="AY38" s="201">
        <v>2.9</v>
      </c>
    </row>
    <row r="39" spans="1:51">
      <c r="A39" t="s">
        <v>81</v>
      </c>
      <c r="B39" s="201">
        <v>0</v>
      </c>
      <c r="C39" s="201">
        <v>0</v>
      </c>
      <c r="D39" s="201">
        <v>5.24</v>
      </c>
      <c r="E39" s="201">
        <v>0</v>
      </c>
      <c r="F39" s="201">
        <v>0</v>
      </c>
      <c r="G39" s="201">
        <v>8.3000000000000007</v>
      </c>
      <c r="H39" s="201">
        <v>0</v>
      </c>
      <c r="I39" s="201">
        <v>0</v>
      </c>
      <c r="J39" s="201">
        <v>8.5</v>
      </c>
      <c r="K39" s="201">
        <v>2.95</v>
      </c>
      <c r="L39" s="201">
        <v>7.43</v>
      </c>
      <c r="M39" s="201">
        <v>0.08</v>
      </c>
      <c r="N39" s="201">
        <v>0.11</v>
      </c>
      <c r="O39" s="201">
        <v>0.12</v>
      </c>
      <c r="P39" s="201">
        <v>0.17</v>
      </c>
      <c r="Q39" s="201">
        <v>0.17</v>
      </c>
      <c r="R39" s="201">
        <v>1.32</v>
      </c>
      <c r="S39" s="201">
        <v>0.65</v>
      </c>
      <c r="T39" s="201">
        <v>1.62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41.92</v>
      </c>
      <c r="AH39" s="201">
        <v>0</v>
      </c>
      <c r="AI39" s="201">
        <v>0</v>
      </c>
      <c r="AJ39" s="201">
        <v>0</v>
      </c>
      <c r="AK39" s="201">
        <v>3.72</v>
      </c>
      <c r="AL39" s="201">
        <v>0</v>
      </c>
      <c r="AM39" s="201">
        <v>21.16</v>
      </c>
      <c r="AN39" s="201">
        <v>29.18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14.93</v>
      </c>
      <c r="AV39" s="201">
        <v>0.16</v>
      </c>
      <c r="AW39" s="201">
        <v>0.2</v>
      </c>
      <c r="AX39" s="201">
        <v>0.13</v>
      </c>
      <c r="AY39" s="201">
        <v>2.9</v>
      </c>
    </row>
    <row r="40" spans="1:51">
      <c r="A40" t="s">
        <v>82</v>
      </c>
      <c r="B40" s="201">
        <v>0</v>
      </c>
      <c r="C40" s="201">
        <v>0</v>
      </c>
      <c r="D40" s="201">
        <v>5.24</v>
      </c>
      <c r="E40" s="201">
        <v>0</v>
      </c>
      <c r="F40" s="201">
        <v>0</v>
      </c>
      <c r="G40" s="201">
        <v>8.3000000000000007</v>
      </c>
      <c r="H40" s="201">
        <v>0</v>
      </c>
      <c r="I40" s="201">
        <v>0</v>
      </c>
      <c r="J40" s="201">
        <v>8.5</v>
      </c>
      <c r="K40" s="201">
        <v>2.95</v>
      </c>
      <c r="L40" s="201">
        <v>7.43</v>
      </c>
      <c r="M40" s="201">
        <v>0.08</v>
      </c>
      <c r="N40" s="201">
        <v>0.11</v>
      </c>
      <c r="O40" s="201">
        <v>0.12</v>
      </c>
      <c r="P40" s="201">
        <v>0.17</v>
      </c>
      <c r="Q40" s="201">
        <v>0.17</v>
      </c>
      <c r="R40" s="201">
        <v>1.32</v>
      </c>
      <c r="S40" s="201">
        <v>0.65</v>
      </c>
      <c r="T40" s="201">
        <v>1.62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41.92</v>
      </c>
      <c r="AH40" s="201">
        <v>0</v>
      </c>
      <c r="AI40" s="201">
        <v>0</v>
      </c>
      <c r="AJ40" s="201">
        <v>0</v>
      </c>
      <c r="AK40" s="201">
        <v>3.72</v>
      </c>
      <c r="AL40" s="201">
        <v>0</v>
      </c>
      <c r="AM40" s="201">
        <v>21.16</v>
      </c>
      <c r="AN40" s="201">
        <v>29.18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14.93</v>
      </c>
      <c r="AV40" s="201">
        <v>0.16</v>
      </c>
      <c r="AW40" s="201">
        <v>0.2</v>
      </c>
      <c r="AX40" s="201">
        <v>0.13</v>
      </c>
      <c r="AY40" s="201">
        <v>2.9</v>
      </c>
    </row>
    <row r="41" spans="1:51">
      <c r="A41" t="s">
        <v>83</v>
      </c>
      <c r="B41" s="201">
        <v>0</v>
      </c>
      <c r="C41" s="201">
        <v>0</v>
      </c>
      <c r="D41" s="201">
        <v>5.24</v>
      </c>
      <c r="E41" s="201">
        <v>0</v>
      </c>
      <c r="F41" s="201">
        <v>0</v>
      </c>
      <c r="G41" s="201">
        <v>8.3000000000000007</v>
      </c>
      <c r="H41" s="201">
        <v>0</v>
      </c>
      <c r="I41" s="201">
        <v>0</v>
      </c>
      <c r="J41" s="201">
        <v>8.5</v>
      </c>
      <c r="K41" s="201">
        <v>2.95</v>
      </c>
      <c r="L41" s="201">
        <v>7.43</v>
      </c>
      <c r="M41" s="201">
        <v>0.08</v>
      </c>
      <c r="N41" s="201">
        <v>0.11</v>
      </c>
      <c r="O41" s="201">
        <v>0.12</v>
      </c>
      <c r="P41" s="201">
        <v>0.17</v>
      </c>
      <c r="Q41" s="201">
        <v>0.17</v>
      </c>
      <c r="R41" s="201">
        <v>1.32</v>
      </c>
      <c r="S41" s="201">
        <v>0.65</v>
      </c>
      <c r="T41" s="201">
        <v>1.62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0</v>
      </c>
      <c r="AE41" s="201">
        <v>0</v>
      </c>
      <c r="AF41" s="201">
        <v>0</v>
      </c>
      <c r="AG41" s="201">
        <v>41.92</v>
      </c>
      <c r="AH41" s="201">
        <v>0</v>
      </c>
      <c r="AI41" s="201">
        <v>0</v>
      </c>
      <c r="AJ41" s="201">
        <v>0</v>
      </c>
      <c r="AK41" s="201">
        <v>3.72</v>
      </c>
      <c r="AL41" s="201">
        <v>0</v>
      </c>
      <c r="AM41" s="201">
        <v>21.16</v>
      </c>
      <c r="AN41" s="201">
        <v>29.18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14.93</v>
      </c>
      <c r="AV41" s="201">
        <v>0.16</v>
      </c>
      <c r="AW41" s="201">
        <v>0.2</v>
      </c>
      <c r="AX41" s="201">
        <v>0.13</v>
      </c>
      <c r="AY41" s="201">
        <v>2.9</v>
      </c>
    </row>
    <row r="42" spans="1:51">
      <c r="A42" t="s">
        <v>84</v>
      </c>
      <c r="B42" s="201">
        <v>0</v>
      </c>
      <c r="C42" s="201">
        <v>0</v>
      </c>
      <c r="D42" s="201">
        <v>5.24</v>
      </c>
      <c r="E42" s="201">
        <v>0</v>
      </c>
      <c r="F42" s="201">
        <v>0</v>
      </c>
      <c r="G42" s="201">
        <v>8.3000000000000007</v>
      </c>
      <c r="H42" s="201">
        <v>0</v>
      </c>
      <c r="I42" s="201">
        <v>0</v>
      </c>
      <c r="J42" s="201">
        <v>8.5</v>
      </c>
      <c r="K42" s="201">
        <v>2.95</v>
      </c>
      <c r="L42" s="201">
        <v>7.43</v>
      </c>
      <c r="M42" s="201">
        <v>0.08</v>
      </c>
      <c r="N42" s="201">
        <v>0.11</v>
      </c>
      <c r="O42" s="201">
        <v>0.12</v>
      </c>
      <c r="P42" s="201">
        <v>0.17</v>
      </c>
      <c r="Q42" s="201">
        <v>0.17</v>
      </c>
      <c r="R42" s="201">
        <v>1.32</v>
      </c>
      <c r="S42" s="201">
        <v>0.65</v>
      </c>
      <c r="T42" s="201">
        <v>1.62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0</v>
      </c>
      <c r="AE42" s="201">
        <v>0</v>
      </c>
      <c r="AF42" s="201">
        <v>0</v>
      </c>
      <c r="AG42" s="201">
        <v>41.92</v>
      </c>
      <c r="AH42" s="201">
        <v>0</v>
      </c>
      <c r="AI42" s="201">
        <v>0</v>
      </c>
      <c r="AJ42" s="201">
        <v>0</v>
      </c>
      <c r="AK42" s="201">
        <v>3.72</v>
      </c>
      <c r="AL42" s="201">
        <v>0</v>
      </c>
      <c r="AM42" s="201">
        <v>21.16</v>
      </c>
      <c r="AN42" s="201">
        <v>29.18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14.93</v>
      </c>
      <c r="AV42" s="201">
        <v>0.16</v>
      </c>
      <c r="AW42" s="201">
        <v>0.2</v>
      </c>
      <c r="AX42" s="201">
        <v>0.13</v>
      </c>
      <c r="AY42" s="201">
        <v>2.9</v>
      </c>
    </row>
    <row r="43" spans="1:51">
      <c r="A43" t="s">
        <v>85</v>
      </c>
      <c r="B43" s="201">
        <v>0</v>
      </c>
      <c r="C43" s="201">
        <v>0</v>
      </c>
      <c r="D43" s="201">
        <v>5.24</v>
      </c>
      <c r="E43" s="201">
        <v>0</v>
      </c>
      <c r="F43" s="201">
        <v>0</v>
      </c>
      <c r="G43" s="201">
        <v>8.3000000000000007</v>
      </c>
      <c r="H43" s="201">
        <v>0</v>
      </c>
      <c r="I43" s="201">
        <v>0</v>
      </c>
      <c r="J43" s="201">
        <v>8.5</v>
      </c>
      <c r="K43" s="201">
        <v>2.95</v>
      </c>
      <c r="L43" s="201">
        <v>7.43</v>
      </c>
      <c r="M43" s="201">
        <v>0.08</v>
      </c>
      <c r="N43" s="201">
        <v>0.11</v>
      </c>
      <c r="O43" s="201">
        <v>0.12</v>
      </c>
      <c r="P43" s="201">
        <v>0.17</v>
      </c>
      <c r="Q43" s="201">
        <v>0.17</v>
      </c>
      <c r="R43" s="201">
        <v>1.32</v>
      </c>
      <c r="S43" s="201">
        <v>0.65</v>
      </c>
      <c r="T43" s="201">
        <v>1.62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0</v>
      </c>
      <c r="AE43" s="201">
        <v>0</v>
      </c>
      <c r="AF43" s="201">
        <v>0</v>
      </c>
      <c r="AG43" s="201">
        <v>41.92</v>
      </c>
      <c r="AH43" s="201">
        <v>0</v>
      </c>
      <c r="AI43" s="201">
        <v>0</v>
      </c>
      <c r="AJ43" s="201">
        <v>0</v>
      </c>
      <c r="AK43" s="201">
        <v>3.72</v>
      </c>
      <c r="AL43" s="201">
        <v>0</v>
      </c>
      <c r="AM43" s="201">
        <v>65.66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14.78</v>
      </c>
      <c r="AV43" s="201">
        <v>0.16</v>
      </c>
      <c r="AW43" s="201">
        <v>0.2</v>
      </c>
      <c r="AX43" s="201">
        <v>0.13</v>
      </c>
      <c r="AY43" s="201">
        <v>2.9</v>
      </c>
    </row>
    <row r="44" spans="1:51">
      <c r="A44" t="s">
        <v>86</v>
      </c>
      <c r="B44" s="201">
        <v>0</v>
      </c>
      <c r="C44" s="201">
        <v>0</v>
      </c>
      <c r="D44" s="201">
        <v>5.18</v>
      </c>
      <c r="E44" s="201">
        <v>0</v>
      </c>
      <c r="F44" s="201">
        <v>0</v>
      </c>
      <c r="G44" s="201">
        <v>8.3000000000000007</v>
      </c>
      <c r="H44" s="201">
        <v>0</v>
      </c>
      <c r="I44" s="201">
        <v>0</v>
      </c>
      <c r="J44" s="201">
        <v>8.5</v>
      </c>
      <c r="K44" s="201">
        <v>2.95</v>
      </c>
      <c r="L44" s="201">
        <v>7.43</v>
      </c>
      <c r="M44" s="201">
        <v>0.08</v>
      </c>
      <c r="N44" s="201">
        <v>0.11</v>
      </c>
      <c r="O44" s="201">
        <v>0.12</v>
      </c>
      <c r="P44" s="201">
        <v>0.17</v>
      </c>
      <c r="Q44" s="201">
        <v>0.17</v>
      </c>
      <c r="R44" s="201">
        <v>1.32</v>
      </c>
      <c r="S44" s="201">
        <v>0.65</v>
      </c>
      <c r="T44" s="201">
        <v>1.62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1.88</v>
      </c>
      <c r="AD44" s="201">
        <v>0</v>
      </c>
      <c r="AE44" s="201">
        <v>0</v>
      </c>
      <c r="AF44" s="201">
        <v>0</v>
      </c>
      <c r="AG44" s="201">
        <v>41.92</v>
      </c>
      <c r="AH44" s="201">
        <v>0</v>
      </c>
      <c r="AI44" s="201">
        <v>0</v>
      </c>
      <c r="AJ44" s="201">
        <v>0</v>
      </c>
      <c r="AK44" s="201">
        <v>3.72</v>
      </c>
      <c r="AL44" s="201">
        <v>0</v>
      </c>
      <c r="AM44" s="201">
        <v>65.66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14.78</v>
      </c>
      <c r="AV44" s="201">
        <v>0.16</v>
      </c>
      <c r="AW44" s="201">
        <v>0.2</v>
      </c>
      <c r="AX44" s="201">
        <v>0.13</v>
      </c>
      <c r="AY44" s="201">
        <v>2.9</v>
      </c>
    </row>
    <row r="45" spans="1:51">
      <c r="A45" t="s">
        <v>87</v>
      </c>
      <c r="B45" s="201">
        <v>0</v>
      </c>
      <c r="C45" s="201">
        <v>0</v>
      </c>
      <c r="D45" s="201">
        <v>5.18</v>
      </c>
      <c r="E45" s="201">
        <v>0</v>
      </c>
      <c r="F45" s="201">
        <v>0</v>
      </c>
      <c r="G45" s="201">
        <v>8.3000000000000007</v>
      </c>
      <c r="H45" s="201">
        <v>0</v>
      </c>
      <c r="I45" s="201">
        <v>0</v>
      </c>
      <c r="J45" s="201">
        <v>8.5</v>
      </c>
      <c r="K45" s="201">
        <v>2.95</v>
      </c>
      <c r="L45" s="201">
        <v>7.43</v>
      </c>
      <c r="M45" s="201">
        <v>0.08</v>
      </c>
      <c r="N45" s="201">
        <v>0.11</v>
      </c>
      <c r="O45" s="201">
        <v>0.12</v>
      </c>
      <c r="P45" s="201">
        <v>0.14000000000000001</v>
      </c>
      <c r="Q45" s="201">
        <v>0.17</v>
      </c>
      <c r="R45" s="201">
        <v>1.32</v>
      </c>
      <c r="S45" s="201">
        <v>0.65</v>
      </c>
      <c r="T45" s="201">
        <v>1.62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1.88</v>
      </c>
      <c r="AD45" s="201">
        <v>0</v>
      </c>
      <c r="AE45" s="201">
        <v>0</v>
      </c>
      <c r="AF45" s="201">
        <v>0</v>
      </c>
      <c r="AG45" s="201">
        <v>41.92</v>
      </c>
      <c r="AH45" s="201">
        <v>0</v>
      </c>
      <c r="AI45" s="201">
        <v>0</v>
      </c>
      <c r="AJ45" s="201">
        <v>0</v>
      </c>
      <c r="AK45" s="201">
        <v>3.72</v>
      </c>
      <c r="AL45" s="201">
        <v>0</v>
      </c>
      <c r="AM45" s="201">
        <v>65.66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14.66</v>
      </c>
      <c r="AV45" s="201">
        <v>0.16</v>
      </c>
      <c r="AW45" s="201">
        <v>0.2</v>
      </c>
      <c r="AX45" s="201">
        <v>0.13</v>
      </c>
      <c r="AY45" s="201">
        <v>2.9</v>
      </c>
    </row>
    <row r="46" spans="1:51">
      <c r="A46" t="s">
        <v>88</v>
      </c>
      <c r="B46" s="201">
        <v>0</v>
      </c>
      <c r="C46" s="201">
        <v>0</v>
      </c>
      <c r="D46" s="201">
        <v>5.18</v>
      </c>
      <c r="E46" s="201">
        <v>0</v>
      </c>
      <c r="F46" s="201">
        <v>0</v>
      </c>
      <c r="G46" s="201">
        <v>8.3000000000000007</v>
      </c>
      <c r="H46" s="201">
        <v>0</v>
      </c>
      <c r="I46" s="201">
        <v>0</v>
      </c>
      <c r="J46" s="201">
        <v>8.5</v>
      </c>
      <c r="K46" s="201">
        <v>2.95</v>
      </c>
      <c r="L46" s="201">
        <v>7.43</v>
      </c>
      <c r="M46" s="201">
        <v>0.08</v>
      </c>
      <c r="N46" s="201">
        <v>0.11</v>
      </c>
      <c r="O46" s="201">
        <v>0.12</v>
      </c>
      <c r="P46" s="201">
        <v>0.17</v>
      </c>
      <c r="Q46" s="201">
        <v>0.17</v>
      </c>
      <c r="R46" s="201">
        <v>1.32</v>
      </c>
      <c r="S46" s="201">
        <v>0.65</v>
      </c>
      <c r="T46" s="201">
        <v>1.62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1.88</v>
      </c>
      <c r="AD46" s="201">
        <v>0</v>
      </c>
      <c r="AE46" s="201">
        <v>0</v>
      </c>
      <c r="AF46" s="201">
        <v>0</v>
      </c>
      <c r="AG46" s="201">
        <v>41.92</v>
      </c>
      <c r="AH46" s="201">
        <v>0</v>
      </c>
      <c r="AI46" s="201">
        <v>0</v>
      </c>
      <c r="AJ46" s="201">
        <v>0</v>
      </c>
      <c r="AK46" s="201">
        <v>3.72</v>
      </c>
      <c r="AL46" s="201">
        <v>0</v>
      </c>
      <c r="AM46" s="201">
        <v>65.66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14.66</v>
      </c>
      <c r="AV46" s="201">
        <v>0.16</v>
      </c>
      <c r="AW46" s="201">
        <v>0.2</v>
      </c>
      <c r="AX46" s="201">
        <v>0.13</v>
      </c>
      <c r="AY46" s="201">
        <v>2.9</v>
      </c>
    </row>
    <row r="47" spans="1:51">
      <c r="A47" t="s">
        <v>89</v>
      </c>
      <c r="B47" s="201">
        <v>0</v>
      </c>
      <c r="C47" s="201">
        <v>0</v>
      </c>
      <c r="D47" s="201">
        <v>5.18</v>
      </c>
      <c r="E47" s="201">
        <v>0</v>
      </c>
      <c r="F47" s="201">
        <v>0</v>
      </c>
      <c r="G47" s="201">
        <v>8.3000000000000007</v>
      </c>
      <c r="H47" s="201">
        <v>0</v>
      </c>
      <c r="I47" s="201">
        <v>0</v>
      </c>
      <c r="J47" s="201">
        <v>8.5</v>
      </c>
      <c r="K47" s="201">
        <v>2.95</v>
      </c>
      <c r="L47" s="201">
        <v>7.46</v>
      </c>
      <c r="M47" s="201">
        <v>0.08</v>
      </c>
      <c r="N47" s="201">
        <v>0.11</v>
      </c>
      <c r="O47" s="201">
        <v>0.12</v>
      </c>
      <c r="P47" s="201">
        <v>0.17</v>
      </c>
      <c r="Q47" s="201">
        <v>0.4</v>
      </c>
      <c r="R47" s="201">
        <v>1.32</v>
      </c>
      <c r="S47" s="201">
        <v>0.65</v>
      </c>
      <c r="T47" s="201">
        <v>1.62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1.88</v>
      </c>
      <c r="AD47" s="201">
        <v>0</v>
      </c>
      <c r="AE47" s="201">
        <v>0</v>
      </c>
      <c r="AF47" s="201">
        <v>0</v>
      </c>
      <c r="AG47" s="201">
        <v>41.92</v>
      </c>
      <c r="AH47" s="201">
        <v>0</v>
      </c>
      <c r="AI47" s="201">
        <v>0</v>
      </c>
      <c r="AJ47" s="201">
        <v>0</v>
      </c>
      <c r="AK47" s="201">
        <v>3.72</v>
      </c>
      <c r="AL47" s="201">
        <v>0</v>
      </c>
      <c r="AM47" s="201">
        <v>65.66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14.66</v>
      </c>
      <c r="AV47" s="201">
        <v>0.16</v>
      </c>
      <c r="AW47" s="201">
        <v>0.2</v>
      </c>
      <c r="AX47" s="201">
        <v>0.13</v>
      </c>
      <c r="AY47" s="201">
        <v>2.9</v>
      </c>
    </row>
    <row r="48" spans="1:51">
      <c r="A48" t="s">
        <v>90</v>
      </c>
      <c r="B48" s="201">
        <v>0</v>
      </c>
      <c r="C48" s="201">
        <v>0</v>
      </c>
      <c r="D48" s="201">
        <v>5.18</v>
      </c>
      <c r="E48" s="201">
        <v>0</v>
      </c>
      <c r="F48" s="201">
        <v>0</v>
      </c>
      <c r="G48" s="201">
        <v>8.3000000000000007</v>
      </c>
      <c r="H48" s="201">
        <v>0</v>
      </c>
      <c r="I48" s="201">
        <v>0</v>
      </c>
      <c r="J48" s="201">
        <v>8.5</v>
      </c>
      <c r="K48" s="201">
        <v>2.95</v>
      </c>
      <c r="L48" s="201">
        <v>7.46</v>
      </c>
      <c r="M48" s="201">
        <v>0.08</v>
      </c>
      <c r="N48" s="201">
        <v>0.11</v>
      </c>
      <c r="O48" s="201">
        <v>0.12</v>
      </c>
      <c r="P48" s="201">
        <v>0.17</v>
      </c>
      <c r="Q48" s="201">
        <v>0.4</v>
      </c>
      <c r="R48" s="201">
        <v>1.32</v>
      </c>
      <c r="S48" s="201">
        <v>0.65</v>
      </c>
      <c r="T48" s="201">
        <v>1.62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1.88</v>
      </c>
      <c r="AD48" s="201">
        <v>0</v>
      </c>
      <c r="AE48" s="201">
        <v>0</v>
      </c>
      <c r="AF48" s="201">
        <v>0</v>
      </c>
      <c r="AG48" s="201">
        <v>41.92</v>
      </c>
      <c r="AH48" s="201">
        <v>0</v>
      </c>
      <c r="AI48" s="201">
        <v>0</v>
      </c>
      <c r="AJ48" s="201">
        <v>0</v>
      </c>
      <c r="AK48" s="201">
        <v>3.72</v>
      </c>
      <c r="AL48" s="201">
        <v>0</v>
      </c>
      <c r="AM48" s="201">
        <v>65.66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14.66</v>
      </c>
      <c r="AV48" s="201">
        <v>0.16</v>
      </c>
      <c r="AW48" s="201">
        <v>0.2</v>
      </c>
      <c r="AX48" s="201">
        <v>0.13</v>
      </c>
      <c r="AY48" s="201">
        <v>2.9</v>
      </c>
    </row>
    <row r="49" spans="1:51">
      <c r="A49" t="s">
        <v>91</v>
      </c>
      <c r="B49" s="201">
        <v>0</v>
      </c>
      <c r="C49" s="201">
        <v>0</v>
      </c>
      <c r="D49" s="201">
        <v>5.18</v>
      </c>
      <c r="E49" s="201">
        <v>0</v>
      </c>
      <c r="F49" s="201">
        <v>0</v>
      </c>
      <c r="G49" s="201">
        <v>8.3000000000000007</v>
      </c>
      <c r="H49" s="201">
        <v>0</v>
      </c>
      <c r="I49" s="201">
        <v>0</v>
      </c>
      <c r="J49" s="201">
        <v>8.5</v>
      </c>
      <c r="K49" s="201">
        <v>2.95</v>
      </c>
      <c r="L49" s="201">
        <v>8.83</v>
      </c>
      <c r="M49" s="201">
        <v>0.08</v>
      </c>
      <c r="N49" s="201">
        <v>0.11</v>
      </c>
      <c r="O49" s="201">
        <v>0.12</v>
      </c>
      <c r="P49" s="201">
        <v>0.17</v>
      </c>
      <c r="Q49" s="201">
        <v>0.4</v>
      </c>
      <c r="R49" s="201">
        <v>1.32</v>
      </c>
      <c r="S49" s="201">
        <v>0.65</v>
      </c>
      <c r="T49" s="201">
        <v>1.62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41.92</v>
      </c>
      <c r="AH49" s="201">
        <v>0</v>
      </c>
      <c r="AI49" s="201">
        <v>0</v>
      </c>
      <c r="AJ49" s="201">
        <v>0</v>
      </c>
      <c r="AK49" s="201">
        <v>3.72</v>
      </c>
      <c r="AL49" s="201">
        <v>0</v>
      </c>
      <c r="AM49" s="201">
        <v>65.66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14.66</v>
      </c>
      <c r="AV49" s="201">
        <v>0.16</v>
      </c>
      <c r="AW49" s="201">
        <v>0.2</v>
      </c>
      <c r="AX49" s="201">
        <v>0.13</v>
      </c>
      <c r="AY49" s="201">
        <v>2.9</v>
      </c>
    </row>
    <row r="50" spans="1:51">
      <c r="A50" t="s">
        <v>92</v>
      </c>
      <c r="B50" s="201">
        <v>0</v>
      </c>
      <c r="C50" s="201">
        <v>0</v>
      </c>
      <c r="D50" s="201">
        <v>5.18</v>
      </c>
      <c r="E50" s="201">
        <v>0</v>
      </c>
      <c r="F50" s="201">
        <v>0</v>
      </c>
      <c r="G50" s="201">
        <v>8.3000000000000007</v>
      </c>
      <c r="H50" s="201">
        <v>0</v>
      </c>
      <c r="I50" s="201">
        <v>0</v>
      </c>
      <c r="J50" s="201">
        <v>8.5</v>
      </c>
      <c r="K50" s="201">
        <v>2.95</v>
      </c>
      <c r="L50" s="201">
        <v>8.83</v>
      </c>
      <c r="M50" s="201">
        <v>0.08</v>
      </c>
      <c r="N50" s="201">
        <v>0.11</v>
      </c>
      <c r="O50" s="201">
        <v>0.12</v>
      </c>
      <c r="P50" s="201">
        <v>0.17</v>
      </c>
      <c r="Q50" s="201">
        <v>0.4</v>
      </c>
      <c r="R50" s="201">
        <v>1.32</v>
      </c>
      <c r="S50" s="201">
        <v>0.65</v>
      </c>
      <c r="T50" s="201">
        <v>1.62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41.92</v>
      </c>
      <c r="AH50" s="201">
        <v>0</v>
      </c>
      <c r="AI50" s="201">
        <v>0</v>
      </c>
      <c r="AJ50" s="201">
        <v>0</v>
      </c>
      <c r="AK50" s="201">
        <v>3.72</v>
      </c>
      <c r="AL50" s="201">
        <v>0</v>
      </c>
      <c r="AM50" s="201">
        <v>65.66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14.66</v>
      </c>
      <c r="AV50" s="201">
        <v>0.16</v>
      </c>
      <c r="AW50" s="201">
        <v>0.2</v>
      </c>
      <c r="AX50" s="201">
        <v>0.13</v>
      </c>
      <c r="AY50" s="201">
        <v>2.9</v>
      </c>
    </row>
    <row r="51" spans="1:51">
      <c r="A51" t="s">
        <v>93</v>
      </c>
      <c r="B51" s="201">
        <v>0</v>
      </c>
      <c r="C51" s="201">
        <v>0</v>
      </c>
      <c r="D51" s="201">
        <v>5.1100000000000003</v>
      </c>
      <c r="E51" s="201">
        <v>0</v>
      </c>
      <c r="F51" s="201">
        <v>0</v>
      </c>
      <c r="G51" s="201">
        <v>8.2799999999999994</v>
      </c>
      <c r="H51" s="201">
        <v>0</v>
      </c>
      <c r="I51" s="201">
        <v>0</v>
      </c>
      <c r="J51" s="201">
        <v>8.5</v>
      </c>
      <c r="K51" s="201">
        <v>1.5</v>
      </c>
      <c r="L51" s="201">
        <v>4.68</v>
      </c>
      <c r="M51" s="201">
        <v>0.08</v>
      </c>
      <c r="N51" s="201">
        <v>0.11</v>
      </c>
      <c r="O51" s="201">
        <v>0.12</v>
      </c>
      <c r="P51" s="201">
        <v>0.17</v>
      </c>
      <c r="Q51" s="201">
        <v>0</v>
      </c>
      <c r="R51" s="201">
        <v>0.68</v>
      </c>
      <c r="S51" s="201">
        <v>0.02</v>
      </c>
      <c r="T51" s="201">
        <v>0.66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41.92</v>
      </c>
      <c r="AH51" s="201">
        <v>0</v>
      </c>
      <c r="AI51" s="201">
        <v>0</v>
      </c>
      <c r="AJ51" s="201">
        <v>0</v>
      </c>
      <c r="AK51" s="201">
        <v>3.72</v>
      </c>
      <c r="AL51" s="201">
        <v>0</v>
      </c>
      <c r="AM51" s="201">
        <v>65.66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12.83</v>
      </c>
      <c r="AV51" s="201">
        <v>0.16</v>
      </c>
      <c r="AW51" s="201">
        <v>0.2</v>
      </c>
      <c r="AX51" s="201">
        <v>0.13</v>
      </c>
      <c r="AY51" s="201">
        <v>1.5</v>
      </c>
    </row>
    <row r="52" spans="1:51">
      <c r="A52" t="s">
        <v>94</v>
      </c>
      <c r="B52" s="201">
        <v>0</v>
      </c>
      <c r="C52" s="201">
        <v>0</v>
      </c>
      <c r="D52" s="201">
        <v>5.1100000000000003</v>
      </c>
      <c r="E52" s="201">
        <v>0</v>
      </c>
      <c r="F52" s="201">
        <v>0</v>
      </c>
      <c r="G52" s="201">
        <v>8.2799999999999994</v>
      </c>
      <c r="H52" s="201">
        <v>0</v>
      </c>
      <c r="I52" s="201">
        <v>0</v>
      </c>
      <c r="J52" s="201">
        <v>8.5</v>
      </c>
      <c r="K52" s="201">
        <v>1.5</v>
      </c>
      <c r="L52" s="201">
        <v>4.68</v>
      </c>
      <c r="M52" s="201">
        <v>0.08</v>
      </c>
      <c r="N52" s="201">
        <v>0.11</v>
      </c>
      <c r="O52" s="201">
        <v>0.12</v>
      </c>
      <c r="P52" s="201">
        <v>0.17</v>
      </c>
      <c r="Q52" s="201">
        <v>0</v>
      </c>
      <c r="R52" s="201">
        <v>0.68</v>
      </c>
      <c r="S52" s="201">
        <v>0.02</v>
      </c>
      <c r="T52" s="201">
        <v>0.66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41.92</v>
      </c>
      <c r="AH52" s="201">
        <v>0</v>
      </c>
      <c r="AI52" s="201">
        <v>0</v>
      </c>
      <c r="AJ52" s="201">
        <v>0</v>
      </c>
      <c r="AK52" s="201">
        <v>3.72</v>
      </c>
      <c r="AL52" s="201">
        <v>0</v>
      </c>
      <c r="AM52" s="201">
        <v>65.66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12.83</v>
      </c>
      <c r="AV52" s="201">
        <v>0.16</v>
      </c>
      <c r="AW52" s="201">
        <v>0.2</v>
      </c>
      <c r="AX52" s="201">
        <v>0.13</v>
      </c>
      <c r="AY52" s="201">
        <v>1.5</v>
      </c>
    </row>
    <row r="53" spans="1:51">
      <c r="A53" t="s">
        <v>95</v>
      </c>
      <c r="B53" s="201">
        <v>0</v>
      </c>
      <c r="C53" s="201">
        <v>0</v>
      </c>
      <c r="D53" s="201">
        <v>5.1100000000000003</v>
      </c>
      <c r="E53" s="201">
        <v>0</v>
      </c>
      <c r="F53" s="201">
        <v>0</v>
      </c>
      <c r="G53" s="201">
        <v>8.2799999999999994</v>
      </c>
      <c r="H53" s="201">
        <v>0</v>
      </c>
      <c r="I53" s="201">
        <v>0</v>
      </c>
      <c r="J53" s="201">
        <v>8.5</v>
      </c>
      <c r="K53" s="201">
        <v>1.5</v>
      </c>
      <c r="L53" s="201">
        <v>4.68</v>
      </c>
      <c r="M53" s="201">
        <v>0.08</v>
      </c>
      <c r="N53" s="201">
        <v>0.11</v>
      </c>
      <c r="O53" s="201">
        <v>0.12</v>
      </c>
      <c r="P53" s="201">
        <v>0.17</v>
      </c>
      <c r="Q53" s="201">
        <v>0</v>
      </c>
      <c r="R53" s="201">
        <v>0.68</v>
      </c>
      <c r="S53" s="201">
        <v>0.02</v>
      </c>
      <c r="T53" s="201">
        <v>0.66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41.92</v>
      </c>
      <c r="AH53" s="201">
        <v>0</v>
      </c>
      <c r="AI53" s="201">
        <v>0</v>
      </c>
      <c r="AJ53" s="201">
        <v>0</v>
      </c>
      <c r="AK53" s="201">
        <v>3.72</v>
      </c>
      <c r="AL53" s="201">
        <v>0</v>
      </c>
      <c r="AM53" s="201">
        <v>65.66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12.83</v>
      </c>
      <c r="AV53" s="201">
        <v>0.16</v>
      </c>
      <c r="AW53" s="201">
        <v>0.2</v>
      </c>
      <c r="AX53" s="201">
        <v>0.13</v>
      </c>
      <c r="AY53" s="201">
        <v>1.5</v>
      </c>
    </row>
    <row r="54" spans="1:51">
      <c r="A54" t="s">
        <v>96</v>
      </c>
      <c r="B54" s="201">
        <v>0</v>
      </c>
      <c r="C54" s="201">
        <v>0</v>
      </c>
      <c r="D54" s="201">
        <v>5.1100000000000003</v>
      </c>
      <c r="E54" s="201">
        <v>0</v>
      </c>
      <c r="F54" s="201">
        <v>0</v>
      </c>
      <c r="G54" s="201">
        <v>8.2799999999999994</v>
      </c>
      <c r="H54" s="201">
        <v>0</v>
      </c>
      <c r="I54" s="201">
        <v>0</v>
      </c>
      <c r="J54" s="201">
        <v>8.5</v>
      </c>
      <c r="K54" s="201">
        <v>1.5</v>
      </c>
      <c r="L54" s="201">
        <v>4.68</v>
      </c>
      <c r="M54" s="201">
        <v>0.08</v>
      </c>
      <c r="N54" s="201">
        <v>0.11</v>
      </c>
      <c r="O54" s="201">
        <v>0.12</v>
      </c>
      <c r="P54" s="201">
        <v>0.17</v>
      </c>
      <c r="Q54" s="201">
        <v>0</v>
      </c>
      <c r="R54" s="201">
        <v>0.68</v>
      </c>
      <c r="S54" s="201">
        <v>0.02</v>
      </c>
      <c r="T54" s="201">
        <v>0.66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41.92</v>
      </c>
      <c r="AH54" s="201">
        <v>0</v>
      </c>
      <c r="AI54" s="201">
        <v>0</v>
      </c>
      <c r="AJ54" s="201">
        <v>0</v>
      </c>
      <c r="AK54" s="201">
        <v>3.72</v>
      </c>
      <c r="AL54" s="201">
        <v>0</v>
      </c>
      <c r="AM54" s="201">
        <v>65.66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12.83</v>
      </c>
      <c r="AV54" s="201">
        <v>0.16</v>
      </c>
      <c r="AW54" s="201">
        <v>0.2</v>
      </c>
      <c r="AX54" s="201">
        <v>0.13</v>
      </c>
      <c r="AY54" s="201">
        <v>1.5</v>
      </c>
    </row>
    <row r="55" spans="1:51">
      <c r="A55" t="s">
        <v>97</v>
      </c>
      <c r="B55" s="201">
        <v>0</v>
      </c>
      <c r="C55" s="201">
        <v>0</v>
      </c>
      <c r="D55" s="201">
        <v>5.1100000000000003</v>
      </c>
      <c r="E55" s="201">
        <v>0</v>
      </c>
      <c r="F55" s="201">
        <v>0</v>
      </c>
      <c r="G55" s="201">
        <v>8.2799999999999994</v>
      </c>
      <c r="H55" s="201">
        <v>0</v>
      </c>
      <c r="I55" s="201">
        <v>0</v>
      </c>
      <c r="J55" s="201">
        <v>8.5</v>
      </c>
      <c r="K55" s="201">
        <v>1.5</v>
      </c>
      <c r="L55" s="201">
        <v>4.68</v>
      </c>
      <c r="M55" s="201">
        <v>0.08</v>
      </c>
      <c r="N55" s="201">
        <v>0.11</v>
      </c>
      <c r="O55" s="201">
        <v>0.12</v>
      </c>
      <c r="P55" s="201">
        <v>0.17</v>
      </c>
      <c r="Q55" s="201">
        <v>0</v>
      </c>
      <c r="R55" s="201">
        <v>0.68</v>
      </c>
      <c r="S55" s="201">
        <v>0.02</v>
      </c>
      <c r="T55" s="201">
        <v>0.66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0</v>
      </c>
      <c r="AE55" s="201">
        <v>0</v>
      </c>
      <c r="AF55" s="201">
        <v>0</v>
      </c>
      <c r="AG55" s="201">
        <v>41.92</v>
      </c>
      <c r="AH55" s="201">
        <v>0</v>
      </c>
      <c r="AI55" s="201">
        <v>0</v>
      </c>
      <c r="AJ55" s="201">
        <v>0</v>
      </c>
      <c r="AK55" s="201">
        <v>3.72</v>
      </c>
      <c r="AL55" s="201">
        <v>0</v>
      </c>
      <c r="AM55" s="201">
        <v>65.66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12.83</v>
      </c>
      <c r="AV55" s="201">
        <v>0.16</v>
      </c>
      <c r="AW55" s="201">
        <v>0.2</v>
      </c>
      <c r="AX55" s="201">
        <v>0.13</v>
      </c>
      <c r="AY55" s="201">
        <v>1.5</v>
      </c>
    </row>
    <row r="56" spans="1:51">
      <c r="A56" t="s">
        <v>98</v>
      </c>
      <c r="B56" s="201">
        <v>0</v>
      </c>
      <c r="C56" s="201">
        <v>0</v>
      </c>
      <c r="D56" s="201">
        <v>5.1100000000000003</v>
      </c>
      <c r="E56" s="201">
        <v>0</v>
      </c>
      <c r="F56" s="201">
        <v>0</v>
      </c>
      <c r="G56" s="201">
        <v>8.2799999999999994</v>
      </c>
      <c r="H56" s="201">
        <v>0</v>
      </c>
      <c r="I56" s="201">
        <v>0</v>
      </c>
      <c r="J56" s="201">
        <v>8.5</v>
      </c>
      <c r="K56" s="201">
        <v>1.5</v>
      </c>
      <c r="L56" s="201">
        <v>4.68</v>
      </c>
      <c r="M56" s="201">
        <v>0.08</v>
      </c>
      <c r="N56" s="201">
        <v>0.11</v>
      </c>
      <c r="O56" s="201">
        <v>0.12</v>
      </c>
      <c r="P56" s="201">
        <v>0.17</v>
      </c>
      <c r="Q56" s="201">
        <v>0</v>
      </c>
      <c r="R56" s="201">
        <v>0.68</v>
      </c>
      <c r="S56" s="201">
        <v>0.02</v>
      </c>
      <c r="T56" s="201">
        <v>0.66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0</v>
      </c>
      <c r="AE56" s="201">
        <v>0</v>
      </c>
      <c r="AF56" s="201">
        <v>0</v>
      </c>
      <c r="AG56" s="201">
        <v>41.92</v>
      </c>
      <c r="AH56" s="201">
        <v>0</v>
      </c>
      <c r="AI56" s="201">
        <v>0</v>
      </c>
      <c r="AJ56" s="201">
        <v>0</v>
      </c>
      <c r="AK56" s="201">
        <v>3.72</v>
      </c>
      <c r="AL56" s="201">
        <v>0</v>
      </c>
      <c r="AM56" s="201">
        <v>65.66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12.83</v>
      </c>
      <c r="AV56" s="201">
        <v>0.16</v>
      </c>
      <c r="AW56" s="201">
        <v>0.2</v>
      </c>
      <c r="AX56" s="201">
        <v>0.13</v>
      </c>
      <c r="AY56" s="201">
        <v>1.5</v>
      </c>
    </row>
    <row r="57" spans="1:51">
      <c r="A57" t="s">
        <v>99</v>
      </c>
      <c r="B57" s="201">
        <v>0</v>
      </c>
      <c r="C57" s="201">
        <v>0</v>
      </c>
      <c r="D57" s="201">
        <v>5.1100000000000003</v>
      </c>
      <c r="E57" s="201">
        <v>0</v>
      </c>
      <c r="F57" s="201">
        <v>0</v>
      </c>
      <c r="G57" s="201">
        <v>8.2799999999999994</v>
      </c>
      <c r="H57" s="201">
        <v>0</v>
      </c>
      <c r="I57" s="201">
        <v>0</v>
      </c>
      <c r="J57" s="201">
        <v>8.5</v>
      </c>
      <c r="K57" s="201">
        <v>1.5</v>
      </c>
      <c r="L57" s="201">
        <v>4.67</v>
      </c>
      <c r="M57" s="201">
        <v>0.08</v>
      </c>
      <c r="N57" s="201">
        <v>0.11</v>
      </c>
      <c r="O57" s="201">
        <v>0.12</v>
      </c>
      <c r="P57" s="201">
        <v>0.17</v>
      </c>
      <c r="Q57" s="201">
        <v>0</v>
      </c>
      <c r="R57" s="201">
        <v>0.68</v>
      </c>
      <c r="S57" s="201">
        <v>0.02</v>
      </c>
      <c r="T57" s="201">
        <v>0.66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0</v>
      </c>
      <c r="AE57" s="201">
        <v>0</v>
      </c>
      <c r="AF57" s="201">
        <v>0</v>
      </c>
      <c r="AG57" s="201">
        <v>30.03</v>
      </c>
      <c r="AH57" s="201">
        <v>30.03</v>
      </c>
      <c r="AI57" s="201">
        <v>0</v>
      </c>
      <c r="AJ57" s="201">
        <v>0</v>
      </c>
      <c r="AK57" s="201">
        <v>3.72</v>
      </c>
      <c r="AL57" s="201">
        <v>0</v>
      </c>
      <c r="AM57" s="201">
        <v>65.66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12.83</v>
      </c>
      <c r="AV57" s="201">
        <v>0.16</v>
      </c>
      <c r="AW57" s="201">
        <v>0.2</v>
      </c>
      <c r="AX57" s="201">
        <v>0.13</v>
      </c>
      <c r="AY57" s="201">
        <v>1.5</v>
      </c>
    </row>
    <row r="58" spans="1:51">
      <c r="A58" t="s">
        <v>100</v>
      </c>
      <c r="B58" s="201">
        <v>0</v>
      </c>
      <c r="C58" s="201">
        <v>0</v>
      </c>
      <c r="D58" s="201">
        <v>5.1100000000000003</v>
      </c>
      <c r="E58" s="201">
        <v>0</v>
      </c>
      <c r="F58" s="201">
        <v>0</v>
      </c>
      <c r="G58" s="201">
        <v>8.2799999999999994</v>
      </c>
      <c r="H58" s="201">
        <v>0</v>
      </c>
      <c r="I58" s="201">
        <v>0</v>
      </c>
      <c r="J58" s="201">
        <v>8.5</v>
      </c>
      <c r="K58" s="201">
        <v>1.5</v>
      </c>
      <c r="L58" s="201">
        <v>4.67</v>
      </c>
      <c r="M58" s="201">
        <v>0.08</v>
      </c>
      <c r="N58" s="201">
        <v>0.11</v>
      </c>
      <c r="O58" s="201">
        <v>0.12</v>
      </c>
      <c r="P58" s="201">
        <v>0.17</v>
      </c>
      <c r="Q58" s="201">
        <v>0</v>
      </c>
      <c r="R58" s="201">
        <v>0.68</v>
      </c>
      <c r="S58" s="201">
        <v>0.02</v>
      </c>
      <c r="T58" s="201">
        <v>0.66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0</v>
      </c>
      <c r="AE58" s="201">
        <v>0</v>
      </c>
      <c r="AF58" s="201">
        <v>0</v>
      </c>
      <c r="AG58" s="201">
        <v>30.03</v>
      </c>
      <c r="AH58" s="201">
        <v>30.03</v>
      </c>
      <c r="AI58" s="201">
        <v>0</v>
      </c>
      <c r="AJ58" s="201">
        <v>0</v>
      </c>
      <c r="AK58" s="201">
        <v>3.72</v>
      </c>
      <c r="AL58" s="201">
        <v>0</v>
      </c>
      <c r="AM58" s="201">
        <v>65.66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12.83</v>
      </c>
      <c r="AV58" s="201">
        <v>0.16</v>
      </c>
      <c r="AW58" s="201">
        <v>0.2</v>
      </c>
      <c r="AX58" s="201">
        <v>0.13</v>
      </c>
      <c r="AY58" s="201">
        <v>1.5</v>
      </c>
    </row>
    <row r="59" spans="1:51">
      <c r="A59" t="s">
        <v>101</v>
      </c>
      <c r="B59" s="201">
        <v>0</v>
      </c>
      <c r="C59" s="201">
        <v>0</v>
      </c>
      <c r="D59" s="201">
        <v>5.1100000000000003</v>
      </c>
      <c r="E59" s="201">
        <v>0</v>
      </c>
      <c r="F59" s="201">
        <v>0</v>
      </c>
      <c r="G59" s="201">
        <v>8.2799999999999994</v>
      </c>
      <c r="H59" s="201">
        <v>0</v>
      </c>
      <c r="I59" s="201">
        <v>0</v>
      </c>
      <c r="J59" s="201">
        <v>8.5</v>
      </c>
      <c r="K59" s="201">
        <v>1.5</v>
      </c>
      <c r="L59" s="201">
        <v>4.67</v>
      </c>
      <c r="M59" s="201">
        <v>0.08</v>
      </c>
      <c r="N59" s="201">
        <v>0.11</v>
      </c>
      <c r="O59" s="201">
        <v>0.12</v>
      </c>
      <c r="P59" s="201">
        <v>0.17</v>
      </c>
      <c r="Q59" s="201">
        <v>0</v>
      </c>
      <c r="R59" s="201">
        <v>0.68</v>
      </c>
      <c r="S59" s="201">
        <v>0.02</v>
      </c>
      <c r="T59" s="201">
        <v>0.66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0</v>
      </c>
      <c r="AE59" s="201">
        <v>0</v>
      </c>
      <c r="AF59" s="201">
        <v>0</v>
      </c>
      <c r="AG59" s="201">
        <v>30.03</v>
      </c>
      <c r="AH59" s="201">
        <v>30.03</v>
      </c>
      <c r="AI59" s="201">
        <v>0</v>
      </c>
      <c r="AJ59" s="201">
        <v>0</v>
      </c>
      <c r="AK59" s="201">
        <v>3.72</v>
      </c>
      <c r="AL59" s="201">
        <v>0</v>
      </c>
      <c r="AM59" s="201">
        <v>65.66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12.83</v>
      </c>
      <c r="AV59" s="201">
        <v>0.16</v>
      </c>
      <c r="AW59" s="201">
        <v>0.2</v>
      </c>
      <c r="AX59" s="201">
        <v>0.13</v>
      </c>
      <c r="AY59" s="201">
        <v>1.5</v>
      </c>
    </row>
    <row r="60" spans="1:51">
      <c r="A60" t="s">
        <v>102</v>
      </c>
      <c r="B60" s="201">
        <v>0</v>
      </c>
      <c r="C60" s="201">
        <v>0</v>
      </c>
      <c r="D60" s="201">
        <v>5.1100000000000003</v>
      </c>
      <c r="E60" s="201">
        <v>0</v>
      </c>
      <c r="F60" s="201">
        <v>0</v>
      </c>
      <c r="G60" s="201">
        <v>8.2799999999999994</v>
      </c>
      <c r="H60" s="201">
        <v>0</v>
      </c>
      <c r="I60" s="201">
        <v>0</v>
      </c>
      <c r="J60" s="201">
        <v>8.5</v>
      </c>
      <c r="K60" s="201">
        <v>1.5</v>
      </c>
      <c r="L60" s="201">
        <v>4.67</v>
      </c>
      <c r="M60" s="201">
        <v>0.08</v>
      </c>
      <c r="N60" s="201">
        <v>0.11</v>
      </c>
      <c r="O60" s="201">
        <v>0.12</v>
      </c>
      <c r="P60" s="201">
        <v>0.17</v>
      </c>
      <c r="Q60" s="201">
        <v>0</v>
      </c>
      <c r="R60" s="201">
        <v>0.68</v>
      </c>
      <c r="S60" s="201">
        <v>0.02</v>
      </c>
      <c r="T60" s="201">
        <v>0.66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0</v>
      </c>
      <c r="AE60" s="201">
        <v>0</v>
      </c>
      <c r="AF60" s="201">
        <v>0</v>
      </c>
      <c r="AG60" s="201">
        <v>30.03</v>
      </c>
      <c r="AH60" s="201">
        <v>30.03</v>
      </c>
      <c r="AI60" s="201">
        <v>0</v>
      </c>
      <c r="AJ60" s="201">
        <v>0</v>
      </c>
      <c r="AK60" s="201">
        <v>3.72</v>
      </c>
      <c r="AL60" s="201">
        <v>0</v>
      </c>
      <c r="AM60" s="201">
        <v>65.66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12.83</v>
      </c>
      <c r="AV60" s="201">
        <v>0.16</v>
      </c>
      <c r="AW60" s="201">
        <v>0.2</v>
      </c>
      <c r="AX60" s="201">
        <v>0.13</v>
      </c>
      <c r="AY60" s="201">
        <v>1.5</v>
      </c>
    </row>
    <row r="61" spans="1:51">
      <c r="A61" t="s">
        <v>103</v>
      </c>
      <c r="B61" s="201">
        <v>0</v>
      </c>
      <c r="C61" s="201">
        <v>0</v>
      </c>
      <c r="D61" s="201">
        <v>5.1100000000000003</v>
      </c>
      <c r="E61" s="201">
        <v>0</v>
      </c>
      <c r="F61" s="201">
        <v>0</v>
      </c>
      <c r="G61" s="201">
        <v>8.2799999999999994</v>
      </c>
      <c r="H61" s="201">
        <v>0</v>
      </c>
      <c r="I61" s="201">
        <v>0</v>
      </c>
      <c r="J61" s="201">
        <v>8.5</v>
      </c>
      <c r="K61" s="201">
        <v>1.5</v>
      </c>
      <c r="L61" s="201">
        <v>4.67</v>
      </c>
      <c r="M61" s="201">
        <v>0.08</v>
      </c>
      <c r="N61" s="201">
        <v>0.11</v>
      </c>
      <c r="O61" s="201">
        <v>0.12</v>
      </c>
      <c r="P61" s="201">
        <v>0.17</v>
      </c>
      <c r="Q61" s="201">
        <v>0</v>
      </c>
      <c r="R61" s="201">
        <v>0.68</v>
      </c>
      <c r="S61" s="201">
        <v>0.02</v>
      </c>
      <c r="T61" s="201">
        <v>0.66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0</v>
      </c>
      <c r="AE61" s="201">
        <v>0</v>
      </c>
      <c r="AF61" s="201">
        <v>0</v>
      </c>
      <c r="AG61" s="201">
        <v>30.03</v>
      </c>
      <c r="AH61" s="201">
        <v>5.94</v>
      </c>
      <c r="AI61" s="201">
        <v>0</v>
      </c>
      <c r="AJ61" s="201">
        <v>0</v>
      </c>
      <c r="AK61" s="201">
        <v>3.72</v>
      </c>
      <c r="AL61" s="201">
        <v>0</v>
      </c>
      <c r="AM61" s="201">
        <v>65.66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12.83</v>
      </c>
      <c r="AV61" s="201">
        <v>0.16</v>
      </c>
      <c r="AW61" s="201">
        <v>0.2</v>
      </c>
      <c r="AX61" s="201">
        <v>0.13</v>
      </c>
      <c r="AY61" s="201">
        <v>1.5</v>
      </c>
    </row>
    <row r="62" spans="1:51">
      <c r="A62" t="s">
        <v>104</v>
      </c>
      <c r="B62" s="201">
        <v>0</v>
      </c>
      <c r="C62" s="201">
        <v>0</v>
      </c>
      <c r="D62" s="201">
        <v>5.1100000000000003</v>
      </c>
      <c r="E62" s="201">
        <v>0</v>
      </c>
      <c r="F62" s="201">
        <v>0</v>
      </c>
      <c r="G62" s="201">
        <v>8.2799999999999994</v>
      </c>
      <c r="H62" s="201">
        <v>0</v>
      </c>
      <c r="I62" s="201">
        <v>0</v>
      </c>
      <c r="J62" s="201">
        <v>8.5</v>
      </c>
      <c r="K62" s="201">
        <v>1.5</v>
      </c>
      <c r="L62" s="201">
        <v>4.67</v>
      </c>
      <c r="M62" s="201">
        <v>0.08</v>
      </c>
      <c r="N62" s="201">
        <v>0.11</v>
      </c>
      <c r="O62" s="201">
        <v>0.12</v>
      </c>
      <c r="P62" s="201">
        <v>0.17</v>
      </c>
      <c r="Q62" s="201">
        <v>0</v>
      </c>
      <c r="R62" s="201">
        <v>0.68</v>
      </c>
      <c r="S62" s="201">
        <v>0.02</v>
      </c>
      <c r="T62" s="201">
        <v>0.66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0</v>
      </c>
      <c r="AE62" s="201">
        <v>0</v>
      </c>
      <c r="AF62" s="201">
        <v>0</v>
      </c>
      <c r="AG62" s="201">
        <v>30.03</v>
      </c>
      <c r="AH62" s="201">
        <v>29.95</v>
      </c>
      <c r="AI62" s="201">
        <v>0</v>
      </c>
      <c r="AJ62" s="201">
        <v>0</v>
      </c>
      <c r="AK62" s="201">
        <v>3.72</v>
      </c>
      <c r="AL62" s="201">
        <v>0</v>
      </c>
      <c r="AM62" s="201">
        <v>65.66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12.83</v>
      </c>
      <c r="AV62" s="201">
        <v>0.16</v>
      </c>
      <c r="AW62" s="201">
        <v>0.2</v>
      </c>
      <c r="AX62" s="201">
        <v>0.13</v>
      </c>
      <c r="AY62" s="201">
        <v>1.5</v>
      </c>
    </row>
    <row r="63" spans="1:51">
      <c r="A63" t="s">
        <v>105</v>
      </c>
      <c r="B63" s="201">
        <v>0</v>
      </c>
      <c r="C63" s="201">
        <v>0</v>
      </c>
      <c r="D63" s="201">
        <v>5.1100000000000003</v>
      </c>
      <c r="E63" s="201">
        <v>0</v>
      </c>
      <c r="F63" s="201">
        <v>0</v>
      </c>
      <c r="G63" s="201">
        <v>8.2799999999999994</v>
      </c>
      <c r="H63" s="201">
        <v>0</v>
      </c>
      <c r="I63" s="201">
        <v>0</v>
      </c>
      <c r="J63" s="201">
        <v>8.5</v>
      </c>
      <c r="K63" s="201">
        <v>1.51</v>
      </c>
      <c r="L63" s="201">
        <v>4.67</v>
      </c>
      <c r="M63" s="201">
        <v>0.08</v>
      </c>
      <c r="N63" s="201">
        <v>0.11</v>
      </c>
      <c r="O63" s="201">
        <v>0.12</v>
      </c>
      <c r="P63" s="201">
        <v>0.17</v>
      </c>
      <c r="Q63" s="201">
        <v>0</v>
      </c>
      <c r="R63" s="201">
        <v>0.68</v>
      </c>
      <c r="S63" s="201">
        <v>0.02</v>
      </c>
      <c r="T63" s="201">
        <v>0.66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0</v>
      </c>
      <c r="AE63" s="201">
        <v>0</v>
      </c>
      <c r="AF63" s="201">
        <v>0</v>
      </c>
      <c r="AG63" s="201">
        <v>30.03</v>
      </c>
      <c r="AH63" s="201">
        <v>29.95</v>
      </c>
      <c r="AI63" s="201">
        <v>0</v>
      </c>
      <c r="AJ63" s="201">
        <v>0</v>
      </c>
      <c r="AK63" s="201">
        <v>3.72</v>
      </c>
      <c r="AL63" s="201">
        <v>0</v>
      </c>
      <c r="AM63" s="201">
        <v>65.66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12.83</v>
      </c>
      <c r="AV63" s="201">
        <v>0.16</v>
      </c>
      <c r="AW63" s="201">
        <v>0.2</v>
      </c>
      <c r="AX63" s="201">
        <v>0.13</v>
      </c>
      <c r="AY63" s="201">
        <v>1.5</v>
      </c>
    </row>
    <row r="64" spans="1:51">
      <c r="A64" t="s">
        <v>106</v>
      </c>
      <c r="B64" s="201">
        <v>0</v>
      </c>
      <c r="C64" s="201">
        <v>0</v>
      </c>
      <c r="D64" s="201">
        <v>5.1100000000000003</v>
      </c>
      <c r="E64" s="201">
        <v>0</v>
      </c>
      <c r="F64" s="201">
        <v>0</v>
      </c>
      <c r="G64" s="201">
        <v>8.2799999999999994</v>
      </c>
      <c r="H64" s="201">
        <v>0</v>
      </c>
      <c r="I64" s="201">
        <v>0</v>
      </c>
      <c r="J64" s="201">
        <v>8.5</v>
      </c>
      <c r="K64" s="201">
        <v>1.51</v>
      </c>
      <c r="L64" s="201">
        <v>4.67</v>
      </c>
      <c r="M64" s="201">
        <v>0.08</v>
      </c>
      <c r="N64" s="201">
        <v>0.11</v>
      </c>
      <c r="O64" s="201">
        <v>0.12</v>
      </c>
      <c r="P64" s="201">
        <v>0.17</v>
      </c>
      <c r="Q64" s="201">
        <v>0</v>
      </c>
      <c r="R64" s="201">
        <v>0.68</v>
      </c>
      <c r="S64" s="201">
        <v>0.02</v>
      </c>
      <c r="T64" s="201">
        <v>0.66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0</v>
      </c>
      <c r="AE64" s="201">
        <v>0</v>
      </c>
      <c r="AF64" s="201">
        <v>0</v>
      </c>
      <c r="AG64" s="201">
        <v>30.03</v>
      </c>
      <c r="AH64" s="201">
        <v>29.95</v>
      </c>
      <c r="AI64" s="201">
        <v>0</v>
      </c>
      <c r="AJ64" s="201">
        <v>0</v>
      </c>
      <c r="AK64" s="201">
        <v>3.72</v>
      </c>
      <c r="AL64" s="201">
        <v>0</v>
      </c>
      <c r="AM64" s="201">
        <v>65.66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12.83</v>
      </c>
      <c r="AV64" s="201">
        <v>0.16</v>
      </c>
      <c r="AW64" s="201">
        <v>0.2</v>
      </c>
      <c r="AX64" s="201">
        <v>0.13</v>
      </c>
      <c r="AY64" s="201">
        <v>1.5</v>
      </c>
    </row>
    <row r="65" spans="1:51">
      <c r="A65" t="s">
        <v>107</v>
      </c>
      <c r="B65" s="201">
        <v>0</v>
      </c>
      <c r="C65" s="201">
        <v>0</v>
      </c>
      <c r="D65" s="201">
        <v>5.1100000000000003</v>
      </c>
      <c r="E65" s="201">
        <v>0</v>
      </c>
      <c r="F65" s="201">
        <v>0</v>
      </c>
      <c r="G65" s="201">
        <v>8.2799999999999994</v>
      </c>
      <c r="H65" s="201">
        <v>0</v>
      </c>
      <c r="I65" s="201">
        <v>0</v>
      </c>
      <c r="J65" s="201">
        <v>8.5</v>
      </c>
      <c r="K65" s="201">
        <v>1.51</v>
      </c>
      <c r="L65" s="201">
        <v>4.67</v>
      </c>
      <c r="M65" s="201">
        <v>0.08</v>
      </c>
      <c r="N65" s="201">
        <v>0.11</v>
      </c>
      <c r="O65" s="201">
        <v>0.12</v>
      </c>
      <c r="P65" s="201">
        <v>0.17</v>
      </c>
      <c r="Q65" s="201">
        <v>0</v>
      </c>
      <c r="R65" s="201">
        <v>0.68</v>
      </c>
      <c r="S65" s="201">
        <v>0.02</v>
      </c>
      <c r="T65" s="201">
        <v>0.66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1.88</v>
      </c>
      <c r="AD65" s="201">
        <v>0</v>
      </c>
      <c r="AE65" s="201">
        <v>0</v>
      </c>
      <c r="AF65" s="201">
        <v>0</v>
      </c>
      <c r="AG65" s="201">
        <v>30.03</v>
      </c>
      <c r="AH65" s="201">
        <v>29.95</v>
      </c>
      <c r="AI65" s="201">
        <v>0</v>
      </c>
      <c r="AJ65" s="201">
        <v>0</v>
      </c>
      <c r="AK65" s="201">
        <v>3.72</v>
      </c>
      <c r="AL65" s="201">
        <v>0</v>
      </c>
      <c r="AM65" s="201">
        <v>65.66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12.83</v>
      </c>
      <c r="AV65" s="201">
        <v>0.16</v>
      </c>
      <c r="AW65" s="201">
        <v>0.2</v>
      </c>
      <c r="AX65" s="201">
        <v>0.13</v>
      </c>
      <c r="AY65" s="201">
        <v>1.5</v>
      </c>
    </row>
    <row r="66" spans="1:51">
      <c r="A66" t="s">
        <v>108</v>
      </c>
      <c r="B66" s="201">
        <v>0</v>
      </c>
      <c r="C66" s="201">
        <v>0</v>
      </c>
      <c r="D66" s="201">
        <v>5.1100000000000003</v>
      </c>
      <c r="E66" s="201">
        <v>0</v>
      </c>
      <c r="F66" s="201">
        <v>0</v>
      </c>
      <c r="G66" s="201">
        <v>8.2799999999999994</v>
      </c>
      <c r="H66" s="201">
        <v>0</v>
      </c>
      <c r="I66" s="201">
        <v>0</v>
      </c>
      <c r="J66" s="201">
        <v>8.5</v>
      </c>
      <c r="K66" s="201">
        <v>1.51</v>
      </c>
      <c r="L66" s="201">
        <v>4.67</v>
      </c>
      <c r="M66" s="201">
        <v>0.08</v>
      </c>
      <c r="N66" s="201">
        <v>0.11</v>
      </c>
      <c r="O66" s="201">
        <v>0.12</v>
      </c>
      <c r="P66" s="201">
        <v>0.17</v>
      </c>
      <c r="Q66" s="201">
        <v>0</v>
      </c>
      <c r="R66" s="201">
        <v>0.68</v>
      </c>
      <c r="S66" s="201">
        <v>0.02</v>
      </c>
      <c r="T66" s="201">
        <v>0.66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1.88</v>
      </c>
      <c r="AD66" s="201">
        <v>0</v>
      </c>
      <c r="AE66" s="201">
        <v>0</v>
      </c>
      <c r="AF66" s="201">
        <v>0</v>
      </c>
      <c r="AG66" s="201">
        <v>41.92</v>
      </c>
      <c r="AH66" s="201">
        <v>0</v>
      </c>
      <c r="AI66" s="201">
        <v>0</v>
      </c>
      <c r="AJ66" s="201">
        <v>0</v>
      </c>
      <c r="AK66" s="201">
        <v>3.72</v>
      </c>
      <c r="AL66" s="201">
        <v>0</v>
      </c>
      <c r="AM66" s="201">
        <v>65.66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12.83</v>
      </c>
      <c r="AV66" s="201">
        <v>0.16</v>
      </c>
      <c r="AW66" s="201">
        <v>0.2</v>
      </c>
      <c r="AX66" s="201">
        <v>0.13</v>
      </c>
      <c r="AY66" s="201">
        <v>1.5</v>
      </c>
    </row>
    <row r="67" spans="1:51">
      <c r="A67" t="s">
        <v>109</v>
      </c>
      <c r="B67" s="201">
        <v>0</v>
      </c>
      <c r="C67" s="201">
        <v>0</v>
      </c>
      <c r="D67" s="201">
        <v>5.04</v>
      </c>
      <c r="E67" s="201">
        <v>0</v>
      </c>
      <c r="F67" s="201">
        <v>0</v>
      </c>
      <c r="G67" s="201">
        <v>8.2799999999999994</v>
      </c>
      <c r="H67" s="201">
        <v>0</v>
      </c>
      <c r="I67" s="201">
        <v>0</v>
      </c>
      <c r="J67" s="201">
        <v>8.5</v>
      </c>
      <c r="K67" s="201">
        <v>1.51</v>
      </c>
      <c r="L67" s="201">
        <v>4.67</v>
      </c>
      <c r="M67" s="201">
        <v>0.08</v>
      </c>
      <c r="N67" s="201">
        <v>0.11</v>
      </c>
      <c r="O67" s="201">
        <v>0.12</v>
      </c>
      <c r="P67" s="201">
        <v>0.17</v>
      </c>
      <c r="Q67" s="201">
        <v>0</v>
      </c>
      <c r="R67" s="201">
        <v>0.68</v>
      </c>
      <c r="S67" s="201">
        <v>0.02</v>
      </c>
      <c r="T67" s="201">
        <v>0.66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0</v>
      </c>
      <c r="AE67" s="201">
        <v>0</v>
      </c>
      <c r="AF67" s="201">
        <v>0</v>
      </c>
      <c r="AG67" s="201">
        <v>41.92</v>
      </c>
      <c r="AH67" s="201">
        <v>0</v>
      </c>
      <c r="AI67" s="201">
        <v>0</v>
      </c>
      <c r="AJ67" s="201">
        <v>0</v>
      </c>
      <c r="AK67" s="201">
        <v>3.72</v>
      </c>
      <c r="AL67" s="201">
        <v>0</v>
      </c>
      <c r="AM67" s="201">
        <v>65.66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12.83</v>
      </c>
      <c r="AV67" s="201">
        <v>0.16</v>
      </c>
      <c r="AW67" s="201">
        <v>0.2</v>
      </c>
      <c r="AX67" s="201">
        <v>0.13</v>
      </c>
      <c r="AY67" s="201">
        <v>1.5</v>
      </c>
    </row>
    <row r="68" spans="1:51">
      <c r="A68" t="s">
        <v>110</v>
      </c>
      <c r="B68" s="201">
        <v>0</v>
      </c>
      <c r="C68" s="201">
        <v>0</v>
      </c>
      <c r="D68" s="201">
        <v>5.04</v>
      </c>
      <c r="E68" s="201">
        <v>0</v>
      </c>
      <c r="F68" s="201">
        <v>0</v>
      </c>
      <c r="G68" s="201">
        <v>8.2799999999999994</v>
      </c>
      <c r="H68" s="201">
        <v>0</v>
      </c>
      <c r="I68" s="201">
        <v>0</v>
      </c>
      <c r="J68" s="201">
        <v>8.5</v>
      </c>
      <c r="K68" s="201">
        <v>1.51</v>
      </c>
      <c r="L68" s="201">
        <v>4.67</v>
      </c>
      <c r="M68" s="201">
        <v>0.08</v>
      </c>
      <c r="N68" s="201">
        <v>0.11</v>
      </c>
      <c r="O68" s="201">
        <v>0.12</v>
      </c>
      <c r="P68" s="201">
        <v>0.17</v>
      </c>
      <c r="Q68" s="201">
        <v>0</v>
      </c>
      <c r="R68" s="201">
        <v>0.68</v>
      </c>
      <c r="S68" s="201">
        <v>0.02</v>
      </c>
      <c r="T68" s="201">
        <v>0.66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0</v>
      </c>
      <c r="AE68" s="201">
        <v>0</v>
      </c>
      <c r="AF68" s="201">
        <v>0</v>
      </c>
      <c r="AG68" s="201">
        <v>41.92</v>
      </c>
      <c r="AH68" s="201">
        <v>0</v>
      </c>
      <c r="AI68" s="201">
        <v>0</v>
      </c>
      <c r="AJ68" s="201">
        <v>0</v>
      </c>
      <c r="AK68" s="201">
        <v>3.72</v>
      </c>
      <c r="AL68" s="201">
        <v>0</v>
      </c>
      <c r="AM68" s="201">
        <v>65.66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12.83</v>
      </c>
      <c r="AV68" s="201">
        <v>0.16</v>
      </c>
      <c r="AW68" s="201">
        <v>0.2</v>
      </c>
      <c r="AX68" s="201">
        <v>0.13</v>
      </c>
      <c r="AY68" s="201">
        <v>1.5</v>
      </c>
    </row>
    <row r="69" spans="1:51">
      <c r="A69" t="s">
        <v>111</v>
      </c>
      <c r="B69" s="201">
        <v>0</v>
      </c>
      <c r="C69" s="201">
        <v>0</v>
      </c>
      <c r="D69" s="201">
        <v>5.04</v>
      </c>
      <c r="E69" s="201">
        <v>0</v>
      </c>
      <c r="F69" s="201">
        <v>0</v>
      </c>
      <c r="G69" s="201">
        <v>8.2799999999999994</v>
      </c>
      <c r="H69" s="201">
        <v>0</v>
      </c>
      <c r="I69" s="201">
        <v>0</v>
      </c>
      <c r="J69" s="201">
        <v>8.5</v>
      </c>
      <c r="K69" s="201">
        <v>1.51</v>
      </c>
      <c r="L69" s="201">
        <v>4.67</v>
      </c>
      <c r="M69" s="201">
        <v>0.08</v>
      </c>
      <c r="N69" s="201">
        <v>0.11</v>
      </c>
      <c r="O69" s="201">
        <v>0.12</v>
      </c>
      <c r="P69" s="201">
        <v>0.17</v>
      </c>
      <c r="Q69" s="201">
        <v>0</v>
      </c>
      <c r="R69" s="201">
        <v>0.68</v>
      </c>
      <c r="S69" s="201">
        <v>0.02</v>
      </c>
      <c r="T69" s="201">
        <v>0.66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0</v>
      </c>
      <c r="AE69" s="201">
        <v>0</v>
      </c>
      <c r="AF69" s="201">
        <v>0</v>
      </c>
      <c r="AG69" s="201">
        <v>41.92</v>
      </c>
      <c r="AH69" s="201">
        <v>0</v>
      </c>
      <c r="AI69" s="201">
        <v>0</v>
      </c>
      <c r="AJ69" s="201">
        <v>0</v>
      </c>
      <c r="AK69" s="201">
        <v>3.72</v>
      </c>
      <c r="AL69" s="201">
        <v>0</v>
      </c>
      <c r="AM69" s="201">
        <v>65.66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12.83</v>
      </c>
      <c r="AV69" s="201">
        <v>0.16</v>
      </c>
      <c r="AW69" s="201">
        <v>0.2</v>
      </c>
      <c r="AX69" s="201">
        <v>0.13</v>
      </c>
      <c r="AY69" s="201">
        <v>1.5</v>
      </c>
    </row>
    <row r="70" spans="1:51">
      <c r="A70" t="s">
        <v>112</v>
      </c>
      <c r="B70" s="201">
        <v>0</v>
      </c>
      <c r="C70" s="201">
        <v>0</v>
      </c>
      <c r="D70" s="201">
        <v>5.04</v>
      </c>
      <c r="E70" s="201">
        <v>0</v>
      </c>
      <c r="F70" s="201">
        <v>0</v>
      </c>
      <c r="G70" s="201">
        <v>8.2799999999999994</v>
      </c>
      <c r="H70" s="201">
        <v>0</v>
      </c>
      <c r="I70" s="201">
        <v>0</v>
      </c>
      <c r="J70" s="201">
        <v>8.5</v>
      </c>
      <c r="K70" s="201">
        <v>1.51</v>
      </c>
      <c r="L70" s="201">
        <v>4.67</v>
      </c>
      <c r="M70" s="201">
        <v>0.08</v>
      </c>
      <c r="N70" s="201">
        <v>0.11</v>
      </c>
      <c r="O70" s="201">
        <v>0.12</v>
      </c>
      <c r="P70" s="201">
        <v>0.17</v>
      </c>
      <c r="Q70" s="201">
        <v>0</v>
      </c>
      <c r="R70" s="201">
        <v>0.68</v>
      </c>
      <c r="S70" s="201">
        <v>0.02</v>
      </c>
      <c r="T70" s="201">
        <v>0.66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0</v>
      </c>
      <c r="AE70" s="201">
        <v>0</v>
      </c>
      <c r="AF70" s="201">
        <v>0</v>
      </c>
      <c r="AG70" s="201">
        <v>41.92</v>
      </c>
      <c r="AH70" s="201">
        <v>0</v>
      </c>
      <c r="AI70" s="201">
        <v>0</v>
      </c>
      <c r="AJ70" s="201">
        <v>0</v>
      </c>
      <c r="AK70" s="201">
        <v>3.72</v>
      </c>
      <c r="AL70" s="201">
        <v>0</v>
      </c>
      <c r="AM70" s="201">
        <v>65.66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12.83</v>
      </c>
      <c r="AV70" s="201">
        <v>0.16</v>
      </c>
      <c r="AW70" s="201">
        <v>0.2</v>
      </c>
      <c r="AX70" s="201">
        <v>0.13</v>
      </c>
      <c r="AY70" s="201">
        <v>1.5</v>
      </c>
    </row>
    <row r="71" spans="1:51">
      <c r="A71" t="s">
        <v>113</v>
      </c>
      <c r="B71" s="201">
        <v>0</v>
      </c>
      <c r="C71" s="201">
        <v>0</v>
      </c>
      <c r="D71" s="201">
        <v>5.04</v>
      </c>
      <c r="E71" s="201">
        <v>0</v>
      </c>
      <c r="F71" s="201">
        <v>0</v>
      </c>
      <c r="G71" s="201">
        <v>8.2799999999999994</v>
      </c>
      <c r="H71" s="201">
        <v>0</v>
      </c>
      <c r="I71" s="201">
        <v>0</v>
      </c>
      <c r="J71" s="201">
        <v>8.5</v>
      </c>
      <c r="K71" s="201">
        <v>1.51</v>
      </c>
      <c r="L71" s="201">
        <v>4.67</v>
      </c>
      <c r="M71" s="201">
        <v>0.08</v>
      </c>
      <c r="N71" s="201">
        <v>0.11</v>
      </c>
      <c r="O71" s="201">
        <v>0.12</v>
      </c>
      <c r="P71" s="201">
        <v>0.17</v>
      </c>
      <c r="Q71" s="201">
        <v>0</v>
      </c>
      <c r="R71" s="201">
        <v>0.68</v>
      </c>
      <c r="S71" s="201">
        <v>0.02</v>
      </c>
      <c r="T71" s="201">
        <v>0.66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0</v>
      </c>
      <c r="AE71" s="201">
        <v>0</v>
      </c>
      <c r="AF71" s="201">
        <v>0</v>
      </c>
      <c r="AG71" s="201">
        <v>41.92</v>
      </c>
      <c r="AH71" s="201">
        <v>0</v>
      </c>
      <c r="AI71" s="201">
        <v>0</v>
      </c>
      <c r="AJ71" s="201">
        <v>0</v>
      </c>
      <c r="AK71" s="201">
        <v>3.72</v>
      </c>
      <c r="AL71" s="201">
        <v>0</v>
      </c>
      <c r="AM71" s="201">
        <v>65.66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12.83</v>
      </c>
      <c r="AV71" s="201">
        <v>0.16</v>
      </c>
      <c r="AW71" s="201">
        <v>0.2</v>
      </c>
      <c r="AX71" s="201">
        <v>0.13</v>
      </c>
      <c r="AY71" s="201">
        <v>1.5</v>
      </c>
    </row>
    <row r="72" spans="1:51">
      <c r="A72" t="s">
        <v>114</v>
      </c>
      <c r="B72" s="201">
        <v>0</v>
      </c>
      <c r="C72" s="201">
        <v>0</v>
      </c>
      <c r="D72" s="201">
        <v>5.04</v>
      </c>
      <c r="E72" s="201">
        <v>0</v>
      </c>
      <c r="F72" s="201">
        <v>0</v>
      </c>
      <c r="G72" s="201">
        <v>8.2799999999999994</v>
      </c>
      <c r="H72" s="201">
        <v>0</v>
      </c>
      <c r="I72" s="201">
        <v>0</v>
      </c>
      <c r="J72" s="201">
        <v>8.5</v>
      </c>
      <c r="K72" s="201">
        <v>1.51</v>
      </c>
      <c r="L72" s="201">
        <v>4.67</v>
      </c>
      <c r="M72" s="201">
        <v>0.08</v>
      </c>
      <c r="N72" s="201">
        <v>0.11</v>
      </c>
      <c r="O72" s="201">
        <v>0.12</v>
      </c>
      <c r="P72" s="201">
        <v>0.17</v>
      </c>
      <c r="Q72" s="201">
        <v>0</v>
      </c>
      <c r="R72" s="201">
        <v>0.68</v>
      </c>
      <c r="S72" s="201">
        <v>0.02</v>
      </c>
      <c r="T72" s="201">
        <v>0.66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0</v>
      </c>
      <c r="AE72" s="201">
        <v>0</v>
      </c>
      <c r="AF72" s="201">
        <v>0</v>
      </c>
      <c r="AG72" s="201">
        <v>41.92</v>
      </c>
      <c r="AH72" s="201">
        <v>0</v>
      </c>
      <c r="AI72" s="201">
        <v>0</v>
      </c>
      <c r="AJ72" s="201">
        <v>0</v>
      </c>
      <c r="AK72" s="201">
        <v>3.72</v>
      </c>
      <c r="AL72" s="201">
        <v>0</v>
      </c>
      <c r="AM72" s="201">
        <v>65.66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12.83</v>
      </c>
      <c r="AV72" s="201">
        <v>0.16</v>
      </c>
      <c r="AW72" s="201">
        <v>0.2</v>
      </c>
      <c r="AX72" s="201">
        <v>0.13</v>
      </c>
      <c r="AY72" s="201">
        <v>1.5</v>
      </c>
    </row>
    <row r="73" spans="1:51">
      <c r="A73" t="s">
        <v>115</v>
      </c>
      <c r="B73" s="201">
        <v>0</v>
      </c>
      <c r="C73" s="201">
        <v>0</v>
      </c>
      <c r="D73" s="201">
        <v>5.04</v>
      </c>
      <c r="E73" s="201">
        <v>0</v>
      </c>
      <c r="F73" s="201">
        <v>0</v>
      </c>
      <c r="G73" s="201">
        <v>8.2799999999999994</v>
      </c>
      <c r="H73" s="201">
        <v>0</v>
      </c>
      <c r="I73" s="201">
        <v>0</v>
      </c>
      <c r="J73" s="201">
        <v>8.5</v>
      </c>
      <c r="K73" s="201">
        <v>1.51</v>
      </c>
      <c r="L73" s="201">
        <v>4.67</v>
      </c>
      <c r="M73" s="201">
        <v>0.08</v>
      </c>
      <c r="N73" s="201">
        <v>0.11</v>
      </c>
      <c r="O73" s="201">
        <v>0.12</v>
      </c>
      <c r="P73" s="201">
        <v>0.17</v>
      </c>
      <c r="Q73" s="201">
        <v>0</v>
      </c>
      <c r="R73" s="201">
        <v>0.68</v>
      </c>
      <c r="S73" s="201">
        <v>0.02</v>
      </c>
      <c r="T73" s="201">
        <v>0.66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1.88</v>
      </c>
      <c r="AD73" s="201">
        <v>0</v>
      </c>
      <c r="AE73" s="201">
        <v>0</v>
      </c>
      <c r="AF73" s="201">
        <v>0</v>
      </c>
      <c r="AG73" s="201">
        <v>41.92</v>
      </c>
      <c r="AH73" s="201">
        <v>0</v>
      </c>
      <c r="AI73" s="201">
        <v>0</v>
      </c>
      <c r="AJ73" s="201">
        <v>0</v>
      </c>
      <c r="AK73" s="201">
        <v>3.72</v>
      </c>
      <c r="AL73" s="201">
        <v>0</v>
      </c>
      <c r="AM73" s="201">
        <v>65.66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12.83</v>
      </c>
      <c r="AV73" s="201">
        <v>0.16</v>
      </c>
      <c r="AW73" s="201">
        <v>0.2</v>
      </c>
      <c r="AX73" s="201">
        <v>0.13</v>
      </c>
      <c r="AY73" s="201">
        <v>1.5</v>
      </c>
    </row>
    <row r="74" spans="1:51">
      <c r="A74" t="s">
        <v>116</v>
      </c>
      <c r="B74" s="201">
        <v>0</v>
      </c>
      <c r="C74" s="201">
        <v>0</v>
      </c>
      <c r="D74" s="201">
        <v>5.04</v>
      </c>
      <c r="E74" s="201">
        <v>0</v>
      </c>
      <c r="F74" s="201">
        <v>0</v>
      </c>
      <c r="G74" s="201">
        <v>8.2799999999999994</v>
      </c>
      <c r="H74" s="201">
        <v>0</v>
      </c>
      <c r="I74" s="201">
        <v>0</v>
      </c>
      <c r="J74" s="201">
        <v>8.5</v>
      </c>
      <c r="K74" s="201">
        <v>1.51</v>
      </c>
      <c r="L74" s="201">
        <v>4.67</v>
      </c>
      <c r="M74" s="201">
        <v>0.08</v>
      </c>
      <c r="N74" s="201">
        <v>0.11</v>
      </c>
      <c r="O74" s="201">
        <v>0.12</v>
      </c>
      <c r="P74" s="201">
        <v>0.17</v>
      </c>
      <c r="Q74" s="201">
        <v>0</v>
      </c>
      <c r="R74" s="201">
        <v>0.68</v>
      </c>
      <c r="S74" s="201">
        <v>0.02</v>
      </c>
      <c r="T74" s="201">
        <v>0.66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1.88</v>
      </c>
      <c r="AD74" s="201">
        <v>0</v>
      </c>
      <c r="AE74" s="201">
        <v>0</v>
      </c>
      <c r="AF74" s="201">
        <v>0</v>
      </c>
      <c r="AG74" s="201">
        <v>41.92</v>
      </c>
      <c r="AH74" s="201">
        <v>0</v>
      </c>
      <c r="AI74" s="201">
        <v>0</v>
      </c>
      <c r="AJ74" s="201">
        <v>0</v>
      </c>
      <c r="AK74" s="201">
        <v>3.72</v>
      </c>
      <c r="AL74" s="201">
        <v>0</v>
      </c>
      <c r="AM74" s="201">
        <v>65.66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12.83</v>
      </c>
      <c r="AV74" s="201">
        <v>0.16</v>
      </c>
      <c r="AW74" s="201">
        <v>0.2</v>
      </c>
      <c r="AX74" s="201">
        <v>0.13</v>
      </c>
      <c r="AY74" s="201">
        <v>1.5</v>
      </c>
    </row>
    <row r="75" spans="1:51">
      <c r="A75" t="s">
        <v>117</v>
      </c>
      <c r="B75" s="201">
        <v>0</v>
      </c>
      <c r="C75" s="201">
        <v>0</v>
      </c>
      <c r="D75" s="201">
        <v>5.04</v>
      </c>
      <c r="E75" s="201">
        <v>0</v>
      </c>
      <c r="F75" s="201">
        <v>0</v>
      </c>
      <c r="G75" s="201">
        <v>8.24</v>
      </c>
      <c r="H75" s="201">
        <v>0</v>
      </c>
      <c r="I75" s="201">
        <v>0</v>
      </c>
      <c r="J75" s="201">
        <v>8.5</v>
      </c>
      <c r="K75" s="201">
        <v>1.51</v>
      </c>
      <c r="L75" s="201">
        <v>4.67</v>
      </c>
      <c r="M75" s="201">
        <v>0.08</v>
      </c>
      <c r="N75" s="201">
        <v>0.11</v>
      </c>
      <c r="O75" s="201">
        <v>0.12</v>
      </c>
      <c r="P75" s="201">
        <v>0.17</v>
      </c>
      <c r="Q75" s="201">
        <v>0</v>
      </c>
      <c r="R75" s="201">
        <v>0.68</v>
      </c>
      <c r="S75" s="201">
        <v>0.02</v>
      </c>
      <c r="T75" s="201">
        <v>0.66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1.88</v>
      </c>
      <c r="AD75" s="201">
        <v>0</v>
      </c>
      <c r="AE75" s="201">
        <v>0</v>
      </c>
      <c r="AF75" s="201">
        <v>0</v>
      </c>
      <c r="AG75" s="201">
        <v>41.92</v>
      </c>
      <c r="AH75" s="201">
        <v>0</v>
      </c>
      <c r="AI75" s="201">
        <v>0</v>
      </c>
      <c r="AJ75" s="201">
        <v>0</v>
      </c>
      <c r="AK75" s="201">
        <v>3.72</v>
      </c>
      <c r="AL75" s="201">
        <v>0</v>
      </c>
      <c r="AM75" s="201">
        <v>66.39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12.83</v>
      </c>
      <c r="AV75" s="201">
        <v>0.16</v>
      </c>
      <c r="AW75" s="201">
        <v>0.2</v>
      </c>
      <c r="AX75" s="201">
        <v>0.13</v>
      </c>
      <c r="AY75" s="201">
        <v>1.5</v>
      </c>
    </row>
    <row r="76" spans="1:51">
      <c r="A76" t="s">
        <v>118</v>
      </c>
      <c r="B76" s="201">
        <v>0</v>
      </c>
      <c r="C76" s="201">
        <v>0</v>
      </c>
      <c r="D76" s="201">
        <v>5.04</v>
      </c>
      <c r="E76" s="201">
        <v>0</v>
      </c>
      <c r="F76" s="201">
        <v>0</v>
      </c>
      <c r="G76" s="201">
        <v>8.24</v>
      </c>
      <c r="H76" s="201">
        <v>0</v>
      </c>
      <c r="I76" s="201">
        <v>0</v>
      </c>
      <c r="J76" s="201">
        <v>8.5</v>
      </c>
      <c r="K76" s="201">
        <v>1.51</v>
      </c>
      <c r="L76" s="201">
        <v>4.67</v>
      </c>
      <c r="M76" s="201">
        <v>0.08</v>
      </c>
      <c r="N76" s="201">
        <v>0.11</v>
      </c>
      <c r="O76" s="201">
        <v>0.12</v>
      </c>
      <c r="P76" s="201">
        <v>0.17</v>
      </c>
      <c r="Q76" s="201">
        <v>0</v>
      </c>
      <c r="R76" s="201">
        <v>0.68</v>
      </c>
      <c r="S76" s="201">
        <v>0.02</v>
      </c>
      <c r="T76" s="201">
        <v>0.66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1.88</v>
      </c>
      <c r="AD76" s="201">
        <v>0</v>
      </c>
      <c r="AE76" s="201">
        <v>0</v>
      </c>
      <c r="AF76" s="201">
        <v>0</v>
      </c>
      <c r="AG76" s="201">
        <v>41.92</v>
      </c>
      <c r="AH76" s="201">
        <v>0</v>
      </c>
      <c r="AI76" s="201">
        <v>0</v>
      </c>
      <c r="AJ76" s="201">
        <v>0</v>
      </c>
      <c r="AK76" s="201">
        <v>3.72</v>
      </c>
      <c r="AL76" s="201">
        <v>0</v>
      </c>
      <c r="AM76" s="201">
        <v>66.39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12.83</v>
      </c>
      <c r="AV76" s="201">
        <v>0.16</v>
      </c>
      <c r="AW76" s="201">
        <v>0.2</v>
      </c>
      <c r="AX76" s="201">
        <v>0.13</v>
      </c>
      <c r="AY76" s="201">
        <v>1.5</v>
      </c>
    </row>
    <row r="77" spans="1:51">
      <c r="A77" t="s">
        <v>119</v>
      </c>
      <c r="B77" s="201">
        <v>0</v>
      </c>
      <c r="C77" s="201">
        <v>0</v>
      </c>
      <c r="D77" s="201">
        <v>5.04</v>
      </c>
      <c r="E77" s="201">
        <v>0</v>
      </c>
      <c r="F77" s="201">
        <v>0</v>
      </c>
      <c r="G77" s="201">
        <v>8.24</v>
      </c>
      <c r="H77" s="201">
        <v>0</v>
      </c>
      <c r="I77" s="201">
        <v>0</v>
      </c>
      <c r="J77" s="201">
        <v>8.5</v>
      </c>
      <c r="K77" s="201">
        <v>1.51</v>
      </c>
      <c r="L77" s="201">
        <v>4.67</v>
      </c>
      <c r="M77" s="201">
        <v>0.08</v>
      </c>
      <c r="N77" s="201">
        <v>0.11</v>
      </c>
      <c r="O77" s="201">
        <v>0.12</v>
      </c>
      <c r="P77" s="201">
        <v>0.17</v>
      </c>
      <c r="Q77" s="201">
        <v>0</v>
      </c>
      <c r="R77" s="201">
        <v>0.68</v>
      </c>
      <c r="S77" s="201">
        <v>0.02</v>
      </c>
      <c r="T77" s="201">
        <v>0.66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1.88</v>
      </c>
      <c r="AD77" s="201">
        <v>0</v>
      </c>
      <c r="AE77" s="201">
        <v>0</v>
      </c>
      <c r="AF77" s="201">
        <v>0</v>
      </c>
      <c r="AG77" s="201">
        <v>41.92</v>
      </c>
      <c r="AH77" s="201">
        <v>0</v>
      </c>
      <c r="AI77" s="201">
        <v>0</v>
      </c>
      <c r="AJ77" s="201">
        <v>0</v>
      </c>
      <c r="AK77" s="201">
        <v>3.72</v>
      </c>
      <c r="AL77" s="201">
        <v>0</v>
      </c>
      <c r="AM77" s="201">
        <v>66.39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12.83</v>
      </c>
      <c r="AV77" s="201">
        <v>0.16</v>
      </c>
      <c r="AW77" s="201">
        <v>0.2</v>
      </c>
      <c r="AX77" s="201">
        <v>0.13</v>
      </c>
      <c r="AY77" s="201">
        <v>1.5</v>
      </c>
    </row>
    <row r="78" spans="1:51">
      <c r="A78" t="s">
        <v>120</v>
      </c>
      <c r="B78" s="201">
        <v>0</v>
      </c>
      <c r="C78" s="201">
        <v>0</v>
      </c>
      <c r="D78" s="201">
        <v>5.04</v>
      </c>
      <c r="E78" s="201">
        <v>0</v>
      </c>
      <c r="F78" s="201">
        <v>0</v>
      </c>
      <c r="G78" s="201">
        <v>8.24</v>
      </c>
      <c r="H78" s="201">
        <v>0</v>
      </c>
      <c r="I78" s="201">
        <v>0</v>
      </c>
      <c r="J78" s="201">
        <v>8.5</v>
      </c>
      <c r="K78" s="201">
        <v>1.51</v>
      </c>
      <c r="L78" s="201">
        <v>4.67</v>
      </c>
      <c r="M78" s="201">
        <v>0.08</v>
      </c>
      <c r="N78" s="201">
        <v>0.11</v>
      </c>
      <c r="O78" s="201">
        <v>0.12</v>
      </c>
      <c r="P78" s="201">
        <v>0.17</v>
      </c>
      <c r="Q78" s="201">
        <v>0</v>
      </c>
      <c r="R78" s="201">
        <v>0.68</v>
      </c>
      <c r="S78" s="201">
        <v>0.02</v>
      </c>
      <c r="T78" s="201">
        <v>0.66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1.88</v>
      </c>
      <c r="AD78" s="201">
        <v>0</v>
      </c>
      <c r="AE78" s="201">
        <v>0</v>
      </c>
      <c r="AF78" s="201">
        <v>0</v>
      </c>
      <c r="AG78" s="201">
        <v>41.92</v>
      </c>
      <c r="AH78" s="201">
        <v>0</v>
      </c>
      <c r="AI78" s="201">
        <v>0</v>
      </c>
      <c r="AJ78" s="201">
        <v>0</v>
      </c>
      <c r="AK78" s="201">
        <v>3.72</v>
      </c>
      <c r="AL78" s="201">
        <v>0</v>
      </c>
      <c r="AM78" s="201">
        <v>66.39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12.83</v>
      </c>
      <c r="AV78" s="201">
        <v>0.17</v>
      </c>
      <c r="AW78" s="201">
        <v>0.2</v>
      </c>
      <c r="AX78" s="201">
        <v>0.14000000000000001</v>
      </c>
      <c r="AY78" s="201">
        <v>1.5</v>
      </c>
    </row>
    <row r="79" spans="1:51">
      <c r="A79" t="s">
        <v>121</v>
      </c>
      <c r="B79" s="201">
        <v>0</v>
      </c>
      <c r="C79" s="201">
        <v>0</v>
      </c>
      <c r="D79" s="201">
        <v>5.04</v>
      </c>
      <c r="E79" s="201">
        <v>0</v>
      </c>
      <c r="F79" s="201">
        <v>0</v>
      </c>
      <c r="G79" s="201">
        <v>8.24</v>
      </c>
      <c r="H79" s="201">
        <v>0</v>
      </c>
      <c r="I79" s="201">
        <v>0</v>
      </c>
      <c r="J79" s="201">
        <v>8.5</v>
      </c>
      <c r="K79" s="201">
        <v>0.13</v>
      </c>
      <c r="L79" s="201">
        <v>4.67</v>
      </c>
      <c r="M79" s="201">
        <v>0.08</v>
      </c>
      <c r="N79" s="201">
        <v>0.11</v>
      </c>
      <c r="O79" s="201">
        <v>0.12</v>
      </c>
      <c r="P79" s="201">
        <v>0.17</v>
      </c>
      <c r="Q79" s="201">
        <v>0</v>
      </c>
      <c r="R79" s="201">
        <v>0.68</v>
      </c>
      <c r="S79" s="201">
        <v>0.02</v>
      </c>
      <c r="T79" s="201">
        <v>0.11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0</v>
      </c>
      <c r="AE79" s="201">
        <v>0</v>
      </c>
      <c r="AF79" s="201">
        <v>0</v>
      </c>
      <c r="AG79" s="201">
        <v>41.92</v>
      </c>
      <c r="AH79" s="201">
        <v>0</v>
      </c>
      <c r="AI79" s="201">
        <v>0</v>
      </c>
      <c r="AJ79" s="201">
        <v>0</v>
      </c>
      <c r="AK79" s="201">
        <v>4.1399999999999997</v>
      </c>
      <c r="AL79" s="201">
        <v>0</v>
      </c>
      <c r="AM79" s="201">
        <v>66.39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12.71</v>
      </c>
      <c r="AV79" s="201">
        <v>0.17</v>
      </c>
      <c r="AW79" s="201">
        <v>0.2</v>
      </c>
      <c r="AX79" s="201">
        <v>0.14000000000000001</v>
      </c>
      <c r="AY79" s="201">
        <v>0.2</v>
      </c>
    </row>
    <row r="80" spans="1:51">
      <c r="A80" t="s">
        <v>122</v>
      </c>
      <c r="B80" s="201">
        <v>0</v>
      </c>
      <c r="C80" s="201">
        <v>0</v>
      </c>
      <c r="D80" s="201">
        <v>5.04</v>
      </c>
      <c r="E80" s="201">
        <v>0</v>
      </c>
      <c r="F80" s="201">
        <v>0</v>
      </c>
      <c r="G80" s="201">
        <v>8.24</v>
      </c>
      <c r="H80" s="201">
        <v>0</v>
      </c>
      <c r="I80" s="201">
        <v>0</v>
      </c>
      <c r="J80" s="201">
        <v>8.5</v>
      </c>
      <c r="K80" s="201">
        <v>0.13</v>
      </c>
      <c r="L80" s="201">
        <v>4.67</v>
      </c>
      <c r="M80" s="201">
        <v>0.08</v>
      </c>
      <c r="N80" s="201">
        <v>0.11</v>
      </c>
      <c r="O80" s="201">
        <v>0.12</v>
      </c>
      <c r="P80" s="201">
        <v>0.17</v>
      </c>
      <c r="Q80" s="201">
        <v>0</v>
      </c>
      <c r="R80" s="201">
        <v>0.68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0</v>
      </c>
      <c r="AE80" s="201">
        <v>0</v>
      </c>
      <c r="AF80" s="201">
        <v>0</v>
      </c>
      <c r="AG80" s="201">
        <v>43.71</v>
      </c>
      <c r="AH80" s="201">
        <v>0</v>
      </c>
      <c r="AI80" s="201">
        <v>0</v>
      </c>
      <c r="AJ80" s="201">
        <v>0</v>
      </c>
      <c r="AK80" s="201">
        <v>4.1399999999999997</v>
      </c>
      <c r="AL80" s="201">
        <v>0</v>
      </c>
      <c r="AM80" s="201">
        <v>66.39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12.71</v>
      </c>
      <c r="AV80" s="201">
        <v>0.17</v>
      </c>
      <c r="AW80" s="201">
        <v>0.2</v>
      </c>
      <c r="AX80" s="201">
        <v>0.14000000000000001</v>
      </c>
      <c r="AY80" s="201">
        <v>0.2</v>
      </c>
    </row>
    <row r="81" spans="1:51">
      <c r="A81" t="s">
        <v>123</v>
      </c>
      <c r="B81" s="201">
        <v>0</v>
      </c>
      <c r="C81" s="201">
        <v>0</v>
      </c>
      <c r="D81" s="201">
        <v>5.04</v>
      </c>
      <c r="E81" s="201">
        <v>0</v>
      </c>
      <c r="F81" s="201">
        <v>0</v>
      </c>
      <c r="G81" s="201">
        <v>8.24</v>
      </c>
      <c r="H81" s="201">
        <v>0</v>
      </c>
      <c r="I81" s="201">
        <v>0</v>
      </c>
      <c r="J81" s="201">
        <v>8.5</v>
      </c>
      <c r="K81" s="201">
        <v>0.13</v>
      </c>
      <c r="L81" s="201">
        <v>4.67</v>
      </c>
      <c r="M81" s="201">
        <v>0.08</v>
      </c>
      <c r="N81" s="201">
        <v>0.11</v>
      </c>
      <c r="O81" s="201">
        <v>0.12</v>
      </c>
      <c r="P81" s="201">
        <v>0.17</v>
      </c>
      <c r="Q81" s="201">
        <v>0</v>
      </c>
      <c r="R81" s="201">
        <v>0.68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0</v>
      </c>
      <c r="AE81" s="201">
        <v>0</v>
      </c>
      <c r="AF81" s="201">
        <v>0</v>
      </c>
      <c r="AG81" s="201">
        <v>43.71</v>
      </c>
      <c r="AH81" s="201">
        <v>0</v>
      </c>
      <c r="AI81" s="201">
        <v>0</v>
      </c>
      <c r="AJ81" s="201">
        <v>0</v>
      </c>
      <c r="AK81" s="201">
        <v>4.74</v>
      </c>
      <c r="AL81" s="201">
        <v>0</v>
      </c>
      <c r="AM81" s="201">
        <v>66.39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12.71</v>
      </c>
      <c r="AV81" s="201">
        <v>0.17</v>
      </c>
      <c r="AW81" s="201">
        <v>0.2</v>
      </c>
      <c r="AX81" s="201">
        <v>0.14000000000000001</v>
      </c>
      <c r="AY81" s="201">
        <v>0.2</v>
      </c>
    </row>
    <row r="82" spans="1:51">
      <c r="A82" t="s">
        <v>124</v>
      </c>
      <c r="B82" s="201">
        <v>0</v>
      </c>
      <c r="C82" s="201">
        <v>0</v>
      </c>
      <c r="D82" s="201">
        <v>5.04</v>
      </c>
      <c r="E82" s="201">
        <v>0</v>
      </c>
      <c r="F82" s="201">
        <v>0</v>
      </c>
      <c r="G82" s="201">
        <v>8.24</v>
      </c>
      <c r="H82" s="201">
        <v>0</v>
      </c>
      <c r="I82" s="201">
        <v>0</v>
      </c>
      <c r="J82" s="201">
        <v>8.5</v>
      </c>
      <c r="K82" s="201">
        <v>0.13</v>
      </c>
      <c r="L82" s="201">
        <v>4.67</v>
      </c>
      <c r="M82" s="201">
        <v>0.08</v>
      </c>
      <c r="N82" s="201">
        <v>0.11</v>
      </c>
      <c r="O82" s="201">
        <v>0.12</v>
      </c>
      <c r="P82" s="201">
        <v>0.17</v>
      </c>
      <c r="Q82" s="201">
        <v>0</v>
      </c>
      <c r="R82" s="201">
        <v>0.68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0</v>
      </c>
      <c r="AE82" s="201">
        <v>0</v>
      </c>
      <c r="AF82" s="201">
        <v>0</v>
      </c>
      <c r="AG82" s="201">
        <v>43.71</v>
      </c>
      <c r="AH82" s="201">
        <v>0</v>
      </c>
      <c r="AI82" s="201">
        <v>0</v>
      </c>
      <c r="AJ82" s="201">
        <v>0</v>
      </c>
      <c r="AK82" s="201">
        <v>4.74</v>
      </c>
      <c r="AL82" s="201">
        <v>0</v>
      </c>
      <c r="AM82" s="201">
        <v>66.39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12.71</v>
      </c>
      <c r="AV82" s="201">
        <v>0.17</v>
      </c>
      <c r="AW82" s="201">
        <v>0.2</v>
      </c>
      <c r="AX82" s="201">
        <v>0.14000000000000001</v>
      </c>
      <c r="AY82" s="201">
        <v>0.2</v>
      </c>
    </row>
    <row r="83" spans="1:51">
      <c r="A83" t="s">
        <v>125</v>
      </c>
      <c r="B83" s="201">
        <v>0</v>
      </c>
      <c r="C83" s="201">
        <v>0</v>
      </c>
      <c r="D83" s="201">
        <v>5.1100000000000003</v>
      </c>
      <c r="E83" s="201">
        <v>0</v>
      </c>
      <c r="F83" s="201">
        <v>0</v>
      </c>
      <c r="G83" s="201">
        <v>8.24</v>
      </c>
      <c r="H83" s="201">
        <v>0</v>
      </c>
      <c r="I83" s="201">
        <v>0</v>
      </c>
      <c r="J83" s="201">
        <v>8.5</v>
      </c>
      <c r="K83" s="201">
        <v>0.13</v>
      </c>
      <c r="L83" s="201">
        <v>4.67</v>
      </c>
      <c r="M83" s="201">
        <v>0.08</v>
      </c>
      <c r="N83" s="201">
        <v>0.11</v>
      </c>
      <c r="O83" s="201">
        <v>0.12</v>
      </c>
      <c r="P83" s="201">
        <v>0.17</v>
      </c>
      <c r="Q83" s="201">
        <v>0</v>
      </c>
      <c r="R83" s="201">
        <v>0.72</v>
      </c>
      <c r="S83" s="201">
        <v>0.03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0</v>
      </c>
      <c r="AE83" s="201">
        <v>0</v>
      </c>
      <c r="AF83" s="201">
        <v>0</v>
      </c>
      <c r="AG83" s="201">
        <v>50.09</v>
      </c>
      <c r="AH83" s="201">
        <v>0</v>
      </c>
      <c r="AI83" s="201">
        <v>0</v>
      </c>
      <c r="AJ83" s="201">
        <v>0</v>
      </c>
      <c r="AK83" s="201">
        <v>4.74</v>
      </c>
      <c r="AL83" s="201">
        <v>0</v>
      </c>
      <c r="AM83" s="201">
        <v>66.39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12.71</v>
      </c>
      <c r="AV83" s="201">
        <v>0.17</v>
      </c>
      <c r="AW83" s="201">
        <v>0.2</v>
      </c>
      <c r="AX83" s="201">
        <v>0.14000000000000001</v>
      </c>
      <c r="AY83" s="201">
        <v>0.2</v>
      </c>
    </row>
    <row r="84" spans="1:51">
      <c r="A84" t="s">
        <v>126</v>
      </c>
      <c r="B84" s="201">
        <v>0</v>
      </c>
      <c r="C84" s="201">
        <v>0</v>
      </c>
      <c r="D84" s="201">
        <v>5.1100000000000003</v>
      </c>
      <c r="E84" s="201">
        <v>0</v>
      </c>
      <c r="F84" s="201">
        <v>0</v>
      </c>
      <c r="G84" s="201">
        <v>8.24</v>
      </c>
      <c r="H84" s="201">
        <v>0</v>
      </c>
      <c r="I84" s="201">
        <v>0</v>
      </c>
      <c r="J84" s="201">
        <v>8.5</v>
      </c>
      <c r="K84" s="201">
        <v>0.13</v>
      </c>
      <c r="L84" s="201">
        <v>4.67</v>
      </c>
      <c r="M84" s="201">
        <v>0.08</v>
      </c>
      <c r="N84" s="201">
        <v>0.11</v>
      </c>
      <c r="O84" s="201">
        <v>0.12</v>
      </c>
      <c r="P84" s="201">
        <v>0.17</v>
      </c>
      <c r="Q84" s="201">
        <v>0</v>
      </c>
      <c r="R84" s="201">
        <v>0.68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0</v>
      </c>
      <c r="AE84" s="201">
        <v>0</v>
      </c>
      <c r="AF84" s="201">
        <v>0</v>
      </c>
      <c r="AG84" s="201">
        <v>50.09</v>
      </c>
      <c r="AH84" s="201">
        <v>0</v>
      </c>
      <c r="AI84" s="201">
        <v>0</v>
      </c>
      <c r="AJ84" s="201">
        <v>0</v>
      </c>
      <c r="AK84" s="201">
        <v>4.74</v>
      </c>
      <c r="AL84" s="201">
        <v>0</v>
      </c>
      <c r="AM84" s="201">
        <v>66.39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12.71</v>
      </c>
      <c r="AV84" s="201">
        <v>0.17</v>
      </c>
      <c r="AW84" s="201">
        <v>0.2</v>
      </c>
      <c r="AX84" s="201">
        <v>0.14000000000000001</v>
      </c>
      <c r="AY84" s="201">
        <v>0.2</v>
      </c>
    </row>
    <row r="85" spans="1:51">
      <c r="A85" t="s">
        <v>127</v>
      </c>
      <c r="B85" s="201">
        <v>0</v>
      </c>
      <c r="C85" s="201">
        <v>0</v>
      </c>
      <c r="D85" s="201">
        <v>5.1100000000000003</v>
      </c>
      <c r="E85" s="201">
        <v>0</v>
      </c>
      <c r="F85" s="201">
        <v>0</v>
      </c>
      <c r="G85" s="201">
        <v>8.24</v>
      </c>
      <c r="H85" s="201">
        <v>0</v>
      </c>
      <c r="I85" s="201">
        <v>0</v>
      </c>
      <c r="J85" s="201">
        <v>8.5</v>
      </c>
      <c r="K85" s="201">
        <v>0.13</v>
      </c>
      <c r="L85" s="201">
        <v>4.67</v>
      </c>
      <c r="M85" s="201">
        <v>0.08</v>
      </c>
      <c r="N85" s="201">
        <v>0.11</v>
      </c>
      <c r="O85" s="201">
        <v>0.12</v>
      </c>
      <c r="P85" s="201">
        <v>0.08</v>
      </c>
      <c r="Q85" s="201">
        <v>0</v>
      </c>
      <c r="R85" s="201">
        <v>0.68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0</v>
      </c>
      <c r="AE85" s="201">
        <v>0</v>
      </c>
      <c r="AF85" s="201">
        <v>0</v>
      </c>
      <c r="AG85" s="201">
        <v>50.09</v>
      </c>
      <c r="AH85" s="201">
        <v>0</v>
      </c>
      <c r="AI85" s="201">
        <v>0</v>
      </c>
      <c r="AJ85" s="201">
        <v>0</v>
      </c>
      <c r="AK85" s="201">
        <v>4.3499999999999996</v>
      </c>
      <c r="AL85" s="201">
        <v>0</v>
      </c>
      <c r="AM85" s="201">
        <v>66.39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12.71</v>
      </c>
      <c r="AV85" s="201">
        <v>0.17</v>
      </c>
      <c r="AW85" s="201">
        <v>0.2</v>
      </c>
      <c r="AX85" s="201">
        <v>0.14000000000000001</v>
      </c>
      <c r="AY85" s="201">
        <v>0.2</v>
      </c>
    </row>
    <row r="86" spans="1:51">
      <c r="A86" t="s">
        <v>128</v>
      </c>
      <c r="B86" s="201">
        <v>0</v>
      </c>
      <c r="C86" s="201">
        <v>0</v>
      </c>
      <c r="D86" s="201">
        <v>5.1100000000000003</v>
      </c>
      <c r="E86" s="201">
        <v>0</v>
      </c>
      <c r="F86" s="201">
        <v>0</v>
      </c>
      <c r="G86" s="201">
        <v>8.24</v>
      </c>
      <c r="H86" s="201">
        <v>0</v>
      </c>
      <c r="I86" s="201">
        <v>0</v>
      </c>
      <c r="J86" s="201">
        <v>8.5</v>
      </c>
      <c r="K86" s="201">
        <v>0.13</v>
      </c>
      <c r="L86" s="201">
        <v>4.67</v>
      </c>
      <c r="M86" s="201">
        <v>0.08</v>
      </c>
      <c r="N86" s="201">
        <v>0.11</v>
      </c>
      <c r="O86" s="201">
        <v>0.12</v>
      </c>
      <c r="P86" s="201">
        <v>0.08</v>
      </c>
      <c r="Q86" s="201">
        <v>0</v>
      </c>
      <c r="R86" s="201">
        <v>0.68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50.09</v>
      </c>
      <c r="AH86" s="201">
        <v>0</v>
      </c>
      <c r="AI86" s="201">
        <v>0</v>
      </c>
      <c r="AJ86" s="201">
        <v>0</v>
      </c>
      <c r="AK86" s="201">
        <v>4.3499999999999996</v>
      </c>
      <c r="AL86" s="201">
        <v>0</v>
      </c>
      <c r="AM86" s="201">
        <v>66.39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12.71</v>
      </c>
      <c r="AV86" s="201">
        <v>0.16</v>
      </c>
      <c r="AW86" s="201">
        <v>0.2</v>
      </c>
      <c r="AX86" s="201">
        <v>0.13</v>
      </c>
      <c r="AY86" s="201">
        <v>0.2</v>
      </c>
    </row>
    <row r="87" spans="1:51">
      <c r="A87" t="s">
        <v>129</v>
      </c>
      <c r="B87" s="201">
        <v>0</v>
      </c>
      <c r="C87" s="201">
        <v>0</v>
      </c>
      <c r="D87" s="201">
        <v>5.1100000000000003</v>
      </c>
      <c r="E87" s="201">
        <v>0</v>
      </c>
      <c r="F87" s="201">
        <v>0</v>
      </c>
      <c r="G87" s="201">
        <v>8.24</v>
      </c>
      <c r="H87" s="201">
        <v>0</v>
      </c>
      <c r="I87" s="201">
        <v>0</v>
      </c>
      <c r="J87" s="201">
        <v>8.5</v>
      </c>
      <c r="K87" s="201">
        <v>0.14000000000000001</v>
      </c>
      <c r="L87" s="201">
        <v>4.67</v>
      </c>
      <c r="M87" s="201">
        <v>0.08</v>
      </c>
      <c r="N87" s="201">
        <v>0.11</v>
      </c>
      <c r="O87" s="201">
        <v>0.12</v>
      </c>
      <c r="P87" s="201">
        <v>0.08</v>
      </c>
      <c r="Q87" s="201">
        <v>0</v>
      </c>
      <c r="R87" s="201">
        <v>0.66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50.09</v>
      </c>
      <c r="AH87" s="201">
        <v>0</v>
      </c>
      <c r="AI87" s="201">
        <v>0</v>
      </c>
      <c r="AJ87" s="201">
        <v>0</v>
      </c>
      <c r="AK87" s="201">
        <v>4.3499999999999996</v>
      </c>
      <c r="AL87" s="201">
        <v>0</v>
      </c>
      <c r="AM87" s="201">
        <v>66.39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12.71</v>
      </c>
      <c r="AV87" s="201">
        <v>0.16</v>
      </c>
      <c r="AW87" s="201">
        <v>0.2</v>
      </c>
      <c r="AX87" s="201">
        <v>0.13</v>
      </c>
      <c r="AY87" s="201">
        <v>0.2</v>
      </c>
    </row>
    <row r="88" spans="1:51">
      <c r="A88" t="s">
        <v>130</v>
      </c>
      <c r="B88" s="201">
        <v>0</v>
      </c>
      <c r="C88" s="201">
        <v>0</v>
      </c>
      <c r="D88" s="201">
        <v>5.1100000000000003</v>
      </c>
      <c r="E88" s="201">
        <v>0</v>
      </c>
      <c r="F88" s="201">
        <v>0</v>
      </c>
      <c r="G88" s="201">
        <v>8.24</v>
      </c>
      <c r="H88" s="201">
        <v>0</v>
      </c>
      <c r="I88" s="201">
        <v>0</v>
      </c>
      <c r="J88" s="201">
        <v>8.5</v>
      </c>
      <c r="K88" s="201">
        <v>0.13</v>
      </c>
      <c r="L88" s="201">
        <v>4.67</v>
      </c>
      <c r="M88" s="201">
        <v>0.08</v>
      </c>
      <c r="N88" s="201">
        <v>0.11</v>
      </c>
      <c r="O88" s="201">
        <v>0.12</v>
      </c>
      <c r="P88" s="201">
        <v>0.08</v>
      </c>
      <c r="Q88" s="201">
        <v>0</v>
      </c>
      <c r="R88" s="201">
        <v>0.66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50.09</v>
      </c>
      <c r="AH88" s="201">
        <v>0</v>
      </c>
      <c r="AI88" s="201">
        <v>0</v>
      </c>
      <c r="AJ88" s="201">
        <v>0</v>
      </c>
      <c r="AK88" s="201">
        <v>4.3499999999999996</v>
      </c>
      <c r="AL88" s="201">
        <v>0</v>
      </c>
      <c r="AM88" s="201">
        <v>66.39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12.71</v>
      </c>
      <c r="AV88" s="201">
        <v>0.16</v>
      </c>
      <c r="AW88" s="201">
        <v>0.2</v>
      </c>
      <c r="AX88" s="201">
        <v>0.13</v>
      </c>
      <c r="AY88" s="201">
        <v>0.2</v>
      </c>
    </row>
    <row r="89" spans="1:51">
      <c r="A89" t="s">
        <v>131</v>
      </c>
      <c r="B89" s="201">
        <v>0</v>
      </c>
      <c r="C89" s="201">
        <v>0</v>
      </c>
      <c r="D89" s="201">
        <v>5.1100000000000003</v>
      </c>
      <c r="E89" s="201">
        <v>0</v>
      </c>
      <c r="F89" s="201">
        <v>0</v>
      </c>
      <c r="G89" s="201">
        <v>8.24</v>
      </c>
      <c r="H89" s="201">
        <v>0</v>
      </c>
      <c r="I89" s="201">
        <v>0</v>
      </c>
      <c r="J89" s="201">
        <v>8.5</v>
      </c>
      <c r="K89" s="201">
        <v>0.13</v>
      </c>
      <c r="L89" s="201">
        <v>4.67</v>
      </c>
      <c r="M89" s="201">
        <v>0.08</v>
      </c>
      <c r="N89" s="201">
        <v>0.11</v>
      </c>
      <c r="O89" s="201">
        <v>0.12</v>
      </c>
      <c r="P89" s="201">
        <v>0.17</v>
      </c>
      <c r="Q89" s="201">
        <v>0</v>
      </c>
      <c r="R89" s="201">
        <v>0.66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50.09</v>
      </c>
      <c r="AH89" s="201">
        <v>0</v>
      </c>
      <c r="AI89" s="201">
        <v>0</v>
      </c>
      <c r="AJ89" s="201">
        <v>0</v>
      </c>
      <c r="AK89" s="201">
        <v>4.3499999999999996</v>
      </c>
      <c r="AL89" s="201">
        <v>0</v>
      </c>
      <c r="AM89" s="201">
        <v>66.39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12.71</v>
      </c>
      <c r="AV89" s="201">
        <v>0.16</v>
      </c>
      <c r="AW89" s="201">
        <v>0.2</v>
      </c>
      <c r="AX89" s="201">
        <v>0.13</v>
      </c>
      <c r="AY89" s="201">
        <v>0.2</v>
      </c>
    </row>
    <row r="90" spans="1:51">
      <c r="A90" t="s">
        <v>132</v>
      </c>
      <c r="B90" s="201">
        <v>0</v>
      </c>
      <c r="C90" s="201">
        <v>0</v>
      </c>
      <c r="D90" s="201">
        <v>5.1100000000000003</v>
      </c>
      <c r="E90" s="201">
        <v>0</v>
      </c>
      <c r="F90" s="201">
        <v>0</v>
      </c>
      <c r="G90" s="201">
        <v>8.24</v>
      </c>
      <c r="H90" s="201">
        <v>0</v>
      </c>
      <c r="I90" s="201">
        <v>0</v>
      </c>
      <c r="J90" s="201">
        <v>8.5</v>
      </c>
      <c r="K90" s="201">
        <v>0.13</v>
      </c>
      <c r="L90" s="201">
        <v>4.67</v>
      </c>
      <c r="M90" s="201">
        <v>0.08</v>
      </c>
      <c r="N90" s="201">
        <v>0.11</v>
      </c>
      <c r="O90" s="201">
        <v>0.12</v>
      </c>
      <c r="P90" s="201">
        <v>0.17</v>
      </c>
      <c r="Q90" s="201">
        <v>0</v>
      </c>
      <c r="R90" s="201">
        <v>0.66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50.09</v>
      </c>
      <c r="AH90" s="201">
        <v>0</v>
      </c>
      <c r="AI90" s="201">
        <v>0</v>
      </c>
      <c r="AJ90" s="201">
        <v>0</v>
      </c>
      <c r="AK90" s="201">
        <v>4.3499999999999996</v>
      </c>
      <c r="AL90" s="201">
        <v>0</v>
      </c>
      <c r="AM90" s="201">
        <v>66.39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12.71</v>
      </c>
      <c r="AV90" s="201">
        <v>0.17</v>
      </c>
      <c r="AW90" s="201">
        <v>0.2</v>
      </c>
      <c r="AX90" s="201">
        <v>0.14000000000000001</v>
      </c>
      <c r="AY90" s="201">
        <v>0.2</v>
      </c>
    </row>
    <row r="91" spans="1:51">
      <c r="A91" t="s">
        <v>133</v>
      </c>
      <c r="B91" s="201">
        <v>0</v>
      </c>
      <c r="C91" s="201">
        <v>0</v>
      </c>
      <c r="D91" s="201">
        <v>5.24</v>
      </c>
      <c r="E91" s="201">
        <v>0</v>
      </c>
      <c r="F91" s="201">
        <v>0</v>
      </c>
      <c r="G91" s="201">
        <v>8.2799999999999994</v>
      </c>
      <c r="H91" s="201">
        <v>0</v>
      </c>
      <c r="I91" s="201">
        <v>0</v>
      </c>
      <c r="J91" s="201">
        <v>8.5</v>
      </c>
      <c r="K91" s="201">
        <v>0.13</v>
      </c>
      <c r="L91" s="201">
        <v>4.67</v>
      </c>
      <c r="M91" s="201">
        <v>0.08</v>
      </c>
      <c r="N91" s="201">
        <v>0.11</v>
      </c>
      <c r="O91" s="201">
        <v>0.12</v>
      </c>
      <c r="P91" s="201">
        <v>0.17</v>
      </c>
      <c r="Q91" s="201">
        <v>0</v>
      </c>
      <c r="R91" s="201">
        <v>0.66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50.09</v>
      </c>
      <c r="AH91" s="201">
        <v>0</v>
      </c>
      <c r="AI91" s="201">
        <v>0</v>
      </c>
      <c r="AJ91" s="201">
        <v>0</v>
      </c>
      <c r="AK91" s="201">
        <v>4.3499999999999996</v>
      </c>
      <c r="AL91" s="201">
        <v>0</v>
      </c>
      <c r="AM91" s="201">
        <v>66.39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12.71</v>
      </c>
      <c r="AV91" s="201">
        <v>0.17</v>
      </c>
      <c r="AW91" s="201">
        <v>0.2</v>
      </c>
      <c r="AX91" s="201">
        <v>0.14000000000000001</v>
      </c>
      <c r="AY91" s="201">
        <v>0.2</v>
      </c>
    </row>
    <row r="92" spans="1:51">
      <c r="A92" t="s">
        <v>134</v>
      </c>
      <c r="B92" s="201">
        <v>0</v>
      </c>
      <c r="C92" s="201">
        <v>0</v>
      </c>
      <c r="D92" s="201">
        <v>5.24</v>
      </c>
      <c r="E92" s="201">
        <v>0</v>
      </c>
      <c r="F92" s="201">
        <v>0</v>
      </c>
      <c r="G92" s="201">
        <v>8.2799999999999994</v>
      </c>
      <c r="H92" s="201">
        <v>0</v>
      </c>
      <c r="I92" s="201">
        <v>0</v>
      </c>
      <c r="J92" s="201">
        <v>8.5</v>
      </c>
      <c r="K92" s="201">
        <v>0.13</v>
      </c>
      <c r="L92" s="201">
        <v>4.67</v>
      </c>
      <c r="M92" s="201">
        <v>0.08</v>
      </c>
      <c r="N92" s="201">
        <v>0.11</v>
      </c>
      <c r="O92" s="201">
        <v>0.12</v>
      </c>
      <c r="P92" s="201">
        <v>0.17</v>
      </c>
      <c r="Q92" s="201">
        <v>0</v>
      </c>
      <c r="R92" s="201">
        <v>0.66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50.09</v>
      </c>
      <c r="AH92" s="201">
        <v>0</v>
      </c>
      <c r="AI92" s="201">
        <v>0</v>
      </c>
      <c r="AJ92" s="201">
        <v>0</v>
      </c>
      <c r="AK92" s="201">
        <v>4.3499999999999996</v>
      </c>
      <c r="AL92" s="201">
        <v>0</v>
      </c>
      <c r="AM92" s="201">
        <v>66.39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12.71</v>
      </c>
      <c r="AV92" s="201">
        <v>0.17</v>
      </c>
      <c r="AW92" s="201">
        <v>0.2</v>
      </c>
      <c r="AX92" s="201">
        <v>0.14000000000000001</v>
      </c>
      <c r="AY92" s="201">
        <v>0.2</v>
      </c>
    </row>
    <row r="93" spans="1:51">
      <c r="A93" t="s">
        <v>135</v>
      </c>
      <c r="B93" s="201">
        <v>0</v>
      </c>
      <c r="C93" s="201">
        <v>0</v>
      </c>
      <c r="D93" s="201">
        <v>5.24</v>
      </c>
      <c r="E93" s="201">
        <v>0</v>
      </c>
      <c r="F93" s="201">
        <v>0</v>
      </c>
      <c r="G93" s="201">
        <v>8.2799999999999994</v>
      </c>
      <c r="H93" s="201">
        <v>0</v>
      </c>
      <c r="I93" s="201">
        <v>0</v>
      </c>
      <c r="J93" s="201">
        <v>8.5</v>
      </c>
      <c r="K93" s="201">
        <v>0.12</v>
      </c>
      <c r="L93" s="201">
        <v>4.67</v>
      </c>
      <c r="M93" s="201">
        <v>0.08</v>
      </c>
      <c r="N93" s="201">
        <v>0.11</v>
      </c>
      <c r="O93" s="201">
        <v>0.12</v>
      </c>
      <c r="P93" s="201">
        <v>0.17</v>
      </c>
      <c r="Q93" s="201">
        <v>0</v>
      </c>
      <c r="R93" s="201">
        <v>0.68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50.09</v>
      </c>
      <c r="AH93" s="201">
        <v>0</v>
      </c>
      <c r="AI93" s="201">
        <v>0</v>
      </c>
      <c r="AJ93" s="201">
        <v>0</v>
      </c>
      <c r="AK93" s="201">
        <v>4.3499999999999996</v>
      </c>
      <c r="AL93" s="201">
        <v>0</v>
      </c>
      <c r="AM93" s="201">
        <v>66.39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12.71</v>
      </c>
      <c r="AV93" s="201">
        <v>0.17</v>
      </c>
      <c r="AW93" s="201">
        <v>0.2</v>
      </c>
      <c r="AX93" s="201">
        <v>0.14000000000000001</v>
      </c>
      <c r="AY93" s="201">
        <v>0.2</v>
      </c>
    </row>
    <row r="94" spans="1:51">
      <c r="A94" t="s">
        <v>136</v>
      </c>
      <c r="B94" s="201">
        <v>0</v>
      </c>
      <c r="C94" s="201">
        <v>0</v>
      </c>
      <c r="D94" s="201">
        <v>5.24</v>
      </c>
      <c r="E94" s="201">
        <v>0</v>
      </c>
      <c r="F94" s="201">
        <v>0</v>
      </c>
      <c r="G94" s="201">
        <v>8.2799999999999994</v>
      </c>
      <c r="H94" s="201">
        <v>0</v>
      </c>
      <c r="I94" s="201">
        <v>0</v>
      </c>
      <c r="J94" s="201">
        <v>8.5</v>
      </c>
      <c r="K94" s="201">
        <v>0.13</v>
      </c>
      <c r="L94" s="201">
        <v>4.67</v>
      </c>
      <c r="M94" s="201">
        <v>0.08</v>
      </c>
      <c r="N94" s="201">
        <v>0.11</v>
      </c>
      <c r="O94" s="201">
        <v>0.12</v>
      </c>
      <c r="P94" s="201">
        <v>0.17</v>
      </c>
      <c r="Q94" s="201">
        <v>0</v>
      </c>
      <c r="R94" s="201">
        <v>0.66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50.09</v>
      </c>
      <c r="AH94" s="201">
        <v>0</v>
      </c>
      <c r="AI94" s="201">
        <v>0</v>
      </c>
      <c r="AJ94" s="201">
        <v>0</v>
      </c>
      <c r="AK94" s="201">
        <v>4.3499999999999996</v>
      </c>
      <c r="AL94" s="201">
        <v>0</v>
      </c>
      <c r="AM94" s="201">
        <v>66.39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12.71</v>
      </c>
      <c r="AV94" s="201">
        <v>0.16</v>
      </c>
      <c r="AW94" s="201">
        <v>0.2</v>
      </c>
      <c r="AX94" s="201">
        <v>0.13</v>
      </c>
      <c r="AY94" s="201">
        <v>0.2</v>
      </c>
    </row>
    <row r="95" spans="1:51">
      <c r="A95" t="s">
        <v>137</v>
      </c>
      <c r="B95" s="201">
        <v>0</v>
      </c>
      <c r="C95" s="201">
        <v>0</v>
      </c>
      <c r="D95" s="201">
        <v>5.31</v>
      </c>
      <c r="E95" s="201">
        <v>0</v>
      </c>
      <c r="F95" s="201">
        <v>0</v>
      </c>
      <c r="G95" s="201">
        <v>8.2799999999999994</v>
      </c>
      <c r="H95" s="201">
        <v>0</v>
      </c>
      <c r="I95" s="201">
        <v>0</v>
      </c>
      <c r="J95" s="201">
        <v>8.5</v>
      </c>
      <c r="K95" s="201">
        <v>0.13</v>
      </c>
      <c r="L95" s="201">
        <v>4.67</v>
      </c>
      <c r="M95" s="201">
        <v>0.08</v>
      </c>
      <c r="N95" s="201">
        <v>0.11</v>
      </c>
      <c r="O95" s="201">
        <v>0.12</v>
      </c>
      <c r="P95" s="201">
        <v>0.17</v>
      </c>
      <c r="Q95" s="201">
        <v>0</v>
      </c>
      <c r="R95" s="201">
        <v>0.68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50.09</v>
      </c>
      <c r="AH95" s="201">
        <v>0</v>
      </c>
      <c r="AI95" s="201">
        <v>0</v>
      </c>
      <c r="AJ95" s="201">
        <v>0</v>
      </c>
      <c r="AK95" s="201">
        <v>4.3499999999999996</v>
      </c>
      <c r="AL95" s="201">
        <v>0</v>
      </c>
      <c r="AM95" s="201">
        <v>66.39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12.71</v>
      </c>
      <c r="AV95" s="201">
        <v>0.16</v>
      </c>
      <c r="AW95" s="201">
        <v>0.2</v>
      </c>
      <c r="AX95" s="201">
        <v>0.13</v>
      </c>
      <c r="AY95" s="201">
        <v>0.2</v>
      </c>
    </row>
    <row r="96" spans="1:51">
      <c r="A96" t="s">
        <v>138</v>
      </c>
      <c r="B96" s="201">
        <v>0</v>
      </c>
      <c r="C96" s="201">
        <v>0</v>
      </c>
      <c r="D96" s="201">
        <v>5.31</v>
      </c>
      <c r="E96" s="201">
        <v>0</v>
      </c>
      <c r="F96" s="201">
        <v>0</v>
      </c>
      <c r="G96" s="201">
        <v>8.2799999999999994</v>
      </c>
      <c r="H96" s="201">
        <v>0</v>
      </c>
      <c r="I96" s="201">
        <v>0</v>
      </c>
      <c r="J96" s="201">
        <v>8.5</v>
      </c>
      <c r="K96" s="201">
        <v>0.13</v>
      </c>
      <c r="L96" s="201">
        <v>4.67</v>
      </c>
      <c r="M96" s="201">
        <v>0.08</v>
      </c>
      <c r="N96" s="201">
        <v>0.11</v>
      </c>
      <c r="O96" s="201">
        <v>0.12</v>
      </c>
      <c r="P96" s="201">
        <v>0.17</v>
      </c>
      <c r="Q96" s="201">
        <v>0</v>
      </c>
      <c r="R96" s="201">
        <v>0.68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50.09</v>
      </c>
      <c r="AH96" s="201">
        <v>0</v>
      </c>
      <c r="AI96" s="201">
        <v>0</v>
      </c>
      <c r="AJ96" s="201">
        <v>0</v>
      </c>
      <c r="AK96" s="201">
        <v>4.3499999999999996</v>
      </c>
      <c r="AL96" s="201">
        <v>0</v>
      </c>
      <c r="AM96" s="201">
        <v>66.39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12.71</v>
      </c>
      <c r="AV96" s="201">
        <v>0.16</v>
      </c>
      <c r="AW96" s="201">
        <v>0.2</v>
      </c>
      <c r="AX96" s="201">
        <v>0.13</v>
      </c>
      <c r="AY96" s="201">
        <v>0.2</v>
      </c>
    </row>
    <row r="97" spans="1:51">
      <c r="A97" t="s">
        <v>139</v>
      </c>
      <c r="B97" s="201">
        <v>0</v>
      </c>
      <c r="C97" s="201">
        <v>0</v>
      </c>
      <c r="D97" s="201">
        <v>5.31</v>
      </c>
      <c r="E97" s="201">
        <v>0</v>
      </c>
      <c r="F97" s="201">
        <v>0</v>
      </c>
      <c r="G97" s="201">
        <v>8.2799999999999994</v>
      </c>
      <c r="H97" s="201">
        <v>0</v>
      </c>
      <c r="I97" s="201">
        <v>0</v>
      </c>
      <c r="J97" s="201">
        <v>8.5</v>
      </c>
      <c r="K97" s="201">
        <v>0.13</v>
      </c>
      <c r="L97" s="201">
        <v>4.67</v>
      </c>
      <c r="M97" s="201">
        <v>0.08</v>
      </c>
      <c r="N97" s="201">
        <v>0.11</v>
      </c>
      <c r="O97" s="201">
        <v>0.12</v>
      </c>
      <c r="P97" s="201">
        <v>0.17</v>
      </c>
      <c r="Q97" s="201">
        <v>0</v>
      </c>
      <c r="R97" s="201">
        <v>0.68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50.09</v>
      </c>
      <c r="AH97" s="201">
        <v>0</v>
      </c>
      <c r="AI97" s="201">
        <v>0</v>
      </c>
      <c r="AJ97" s="201">
        <v>0</v>
      </c>
      <c r="AK97" s="201">
        <v>4.3499999999999996</v>
      </c>
      <c r="AL97" s="201">
        <v>0</v>
      </c>
      <c r="AM97" s="201">
        <v>66.39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12.71</v>
      </c>
      <c r="AV97" s="201">
        <v>0.16</v>
      </c>
      <c r="AW97" s="201">
        <v>0.2</v>
      </c>
      <c r="AX97" s="201">
        <v>0.13</v>
      </c>
      <c r="AY97" s="201">
        <v>0.2</v>
      </c>
    </row>
    <row r="98" spans="1:51">
      <c r="A98" t="s">
        <v>140</v>
      </c>
      <c r="B98" s="201">
        <v>0</v>
      </c>
      <c r="C98" s="201">
        <v>0</v>
      </c>
      <c r="D98" s="201">
        <v>5.31</v>
      </c>
      <c r="E98" s="201">
        <v>0</v>
      </c>
      <c r="F98" s="201">
        <v>0</v>
      </c>
      <c r="G98" s="201">
        <v>8.2799999999999994</v>
      </c>
      <c r="H98" s="201">
        <v>0</v>
      </c>
      <c r="I98" s="201">
        <v>0</v>
      </c>
      <c r="J98" s="201">
        <v>8.5</v>
      </c>
      <c r="K98" s="201">
        <v>0.13</v>
      </c>
      <c r="L98" s="201">
        <v>4.67</v>
      </c>
      <c r="M98" s="201">
        <v>0.08</v>
      </c>
      <c r="N98" s="201">
        <v>0.11</v>
      </c>
      <c r="O98" s="201">
        <v>0.12</v>
      </c>
      <c r="P98" s="201">
        <v>0.17</v>
      </c>
      <c r="Q98" s="201">
        <v>0</v>
      </c>
      <c r="R98" s="201">
        <v>0.68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50.09</v>
      </c>
      <c r="AH98" s="201">
        <v>0</v>
      </c>
      <c r="AI98" s="201">
        <v>0</v>
      </c>
      <c r="AJ98" s="201">
        <v>0</v>
      </c>
      <c r="AK98" s="201">
        <v>4.3499999999999996</v>
      </c>
      <c r="AL98" s="201">
        <v>0</v>
      </c>
      <c r="AM98" s="201">
        <v>66.39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12.71</v>
      </c>
      <c r="AV98" s="201">
        <v>0.16</v>
      </c>
      <c r="AW98" s="201">
        <v>0.2</v>
      </c>
      <c r="AX98" s="201">
        <v>0.13</v>
      </c>
      <c r="AY98" s="201">
        <v>0.2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0.12524500000000022</v>
      </c>
      <c r="E99">
        <f t="shared" si="0"/>
        <v>0</v>
      </c>
      <c r="F99">
        <f t="shared" si="0"/>
        <v>0</v>
      </c>
      <c r="G99">
        <f t="shared" si="0"/>
        <v>0.19921999999999992</v>
      </c>
      <c r="H99">
        <f t="shared" si="0"/>
        <v>0</v>
      </c>
      <c r="I99">
        <f t="shared" si="0"/>
        <v>0</v>
      </c>
      <c r="J99">
        <f t="shared" si="0"/>
        <v>0.20399999999999999</v>
      </c>
      <c r="K99">
        <f t="shared" si="0"/>
        <v>4.5364999999999954E-2</v>
      </c>
      <c r="L99">
        <f t="shared" si="0"/>
        <v>0.14979499999999996</v>
      </c>
      <c r="M99">
        <f t="shared" si="0"/>
        <v>1.9200000000000013E-3</v>
      </c>
      <c r="N99">
        <f t="shared" si="0"/>
        <v>2.6399999999999991E-3</v>
      </c>
      <c r="O99">
        <f t="shared" si="0"/>
        <v>2.8799999999999958E-3</v>
      </c>
      <c r="P99">
        <f t="shared" si="0"/>
        <v>3.9824999999999982E-3</v>
      </c>
      <c r="Q99">
        <f t="shared" si="0"/>
        <v>3.4200000000000003E-3</v>
      </c>
      <c r="R99">
        <f t="shared" si="0"/>
        <v>2.2815000000000047E-2</v>
      </c>
      <c r="S99">
        <f t="shared" si="0"/>
        <v>8.0424999999999958E-3</v>
      </c>
      <c r="T99">
        <f t="shared" si="0"/>
        <v>2.4217499999999986E-2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1.0133500000000017</v>
      </c>
      <c r="AH99">
        <f t="shared" si="0"/>
        <v>6.1464999999999992E-2</v>
      </c>
      <c r="AI99">
        <f t="shared" si="0"/>
        <v>1.051E-2</v>
      </c>
      <c r="AJ99">
        <f t="shared" si="0"/>
        <v>0</v>
      </c>
      <c r="AK99">
        <f t="shared" si="0"/>
        <v>9.2715000000000117E-2</v>
      </c>
      <c r="AL99">
        <f t="shared" si="0"/>
        <v>0</v>
      </c>
      <c r="AM99">
        <f t="shared" si="0"/>
        <v>1.1417899999999996</v>
      </c>
      <c r="AN99">
        <f t="shared" si="0"/>
        <v>0.29179999999999984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0.33554000000000023</v>
      </c>
      <c r="AV99">
        <f t="shared" si="0"/>
        <v>3.8700000000000019E-3</v>
      </c>
      <c r="AW99">
        <f t="shared" si="0"/>
        <v>4.7999999999999909E-3</v>
      </c>
      <c r="AX99">
        <f t="shared" si="0"/>
        <v>3.1500000000000048E-3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21.16</v>
      </c>
      <c r="H3" s="201">
        <v>0</v>
      </c>
      <c r="I3" s="201">
        <v>0</v>
      </c>
      <c r="J3" s="201">
        <v>20.86</v>
      </c>
      <c r="K3" s="201">
        <v>0</v>
      </c>
      <c r="L3" s="201">
        <v>0</v>
      </c>
      <c r="M3" s="201">
        <v>0.87</v>
      </c>
      <c r="N3" s="201">
        <v>1.34</v>
      </c>
      <c r="O3" s="201">
        <v>0</v>
      </c>
      <c r="P3" s="201">
        <v>1.39</v>
      </c>
      <c r="Q3" s="201">
        <v>0.23</v>
      </c>
      <c r="R3" s="201">
        <v>0.48</v>
      </c>
      <c r="S3" s="201">
        <v>8.09</v>
      </c>
      <c r="T3" s="201">
        <v>0</v>
      </c>
      <c r="U3" s="201">
        <v>1.95</v>
      </c>
      <c r="V3" s="201">
        <v>0.16</v>
      </c>
      <c r="W3" s="201">
        <v>0.36</v>
      </c>
      <c r="X3" s="201">
        <v>1.68</v>
      </c>
      <c r="Y3" s="201">
        <v>0</v>
      </c>
      <c r="Z3" s="201">
        <v>8.65</v>
      </c>
      <c r="AA3" s="201">
        <v>1.02</v>
      </c>
      <c r="AB3" s="201">
        <v>0</v>
      </c>
      <c r="AC3" s="201">
        <v>14.14</v>
      </c>
      <c r="AD3" s="201">
        <v>0</v>
      </c>
      <c r="AE3" s="201">
        <v>0</v>
      </c>
      <c r="AF3" s="201">
        <v>0</v>
      </c>
      <c r="AG3" s="201">
        <v>26.91</v>
      </c>
      <c r="AH3" s="201">
        <v>0</v>
      </c>
      <c r="AI3" s="201">
        <v>0</v>
      </c>
      <c r="AJ3" s="201">
        <v>0</v>
      </c>
      <c r="AK3" s="201">
        <v>11.08</v>
      </c>
      <c r="AL3" s="201">
        <v>0</v>
      </c>
      <c r="AM3" s="201">
        <v>65.260000000000005</v>
      </c>
      <c r="AN3" s="201">
        <v>87.01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21.16</v>
      </c>
      <c r="H4" s="201">
        <v>0</v>
      </c>
      <c r="I4" s="201">
        <v>0</v>
      </c>
      <c r="J4" s="201">
        <v>20.86</v>
      </c>
      <c r="K4" s="201">
        <v>0</v>
      </c>
      <c r="L4" s="201">
        <v>12.13</v>
      </c>
      <c r="M4" s="201">
        <v>0.87</v>
      </c>
      <c r="N4" s="201">
        <v>1.34</v>
      </c>
      <c r="O4" s="201">
        <v>0</v>
      </c>
      <c r="P4" s="201">
        <v>1.39</v>
      </c>
      <c r="Q4" s="201">
        <v>0.23</v>
      </c>
      <c r="R4" s="201">
        <v>0.48</v>
      </c>
      <c r="S4" s="201">
        <v>8.09</v>
      </c>
      <c r="T4" s="201">
        <v>0</v>
      </c>
      <c r="U4" s="201">
        <v>1.95</v>
      </c>
      <c r="V4" s="201">
        <v>0.16</v>
      </c>
      <c r="W4" s="201">
        <v>0.36</v>
      </c>
      <c r="X4" s="201">
        <v>1.68</v>
      </c>
      <c r="Y4" s="201">
        <v>0</v>
      </c>
      <c r="Z4" s="201">
        <v>8.65</v>
      </c>
      <c r="AA4" s="201">
        <v>1.02</v>
      </c>
      <c r="AB4" s="201">
        <v>0</v>
      </c>
      <c r="AC4" s="201">
        <v>14.14</v>
      </c>
      <c r="AD4" s="201">
        <v>0</v>
      </c>
      <c r="AE4" s="201">
        <v>0</v>
      </c>
      <c r="AF4" s="201">
        <v>0</v>
      </c>
      <c r="AG4" s="201">
        <v>26.91</v>
      </c>
      <c r="AH4" s="201">
        <v>0</v>
      </c>
      <c r="AI4" s="201">
        <v>0</v>
      </c>
      <c r="AJ4" s="201">
        <v>0</v>
      </c>
      <c r="AK4" s="201">
        <v>11.08</v>
      </c>
      <c r="AL4" s="201">
        <v>0</v>
      </c>
      <c r="AM4" s="201">
        <v>65.260000000000005</v>
      </c>
      <c r="AN4" s="201">
        <v>87.01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21.16</v>
      </c>
      <c r="H5" s="201">
        <v>0</v>
      </c>
      <c r="I5" s="201">
        <v>0</v>
      </c>
      <c r="J5" s="201">
        <v>20.86</v>
      </c>
      <c r="K5" s="201">
        <v>0.21</v>
      </c>
      <c r="L5" s="201">
        <v>59.81</v>
      </c>
      <c r="M5" s="201">
        <v>0.87</v>
      </c>
      <c r="N5" s="201">
        <v>1.34</v>
      </c>
      <c r="O5" s="201">
        <v>0</v>
      </c>
      <c r="P5" s="201">
        <v>1.39</v>
      </c>
      <c r="Q5" s="201">
        <v>0.23</v>
      </c>
      <c r="R5" s="201">
        <v>0.48</v>
      </c>
      <c r="S5" s="201">
        <v>8.09</v>
      </c>
      <c r="T5" s="201">
        <v>0</v>
      </c>
      <c r="U5" s="201">
        <v>1.95</v>
      </c>
      <c r="V5" s="201">
        <v>0.16</v>
      </c>
      <c r="W5" s="201">
        <v>0.36</v>
      </c>
      <c r="X5" s="201">
        <v>1.68</v>
      </c>
      <c r="Y5" s="201">
        <v>0</v>
      </c>
      <c r="Z5" s="201">
        <v>2.87</v>
      </c>
      <c r="AA5" s="201">
        <v>1.02</v>
      </c>
      <c r="AB5" s="201">
        <v>0</v>
      </c>
      <c r="AC5" s="201">
        <v>14.14</v>
      </c>
      <c r="AD5" s="201">
        <v>0</v>
      </c>
      <c r="AE5" s="201">
        <v>0</v>
      </c>
      <c r="AF5" s="201">
        <v>0</v>
      </c>
      <c r="AG5" s="201">
        <v>26.91</v>
      </c>
      <c r="AH5" s="201">
        <v>0</v>
      </c>
      <c r="AI5" s="201">
        <v>0</v>
      </c>
      <c r="AJ5" s="201">
        <v>0</v>
      </c>
      <c r="AK5" s="201">
        <v>11.08</v>
      </c>
      <c r="AL5" s="201">
        <v>0</v>
      </c>
      <c r="AM5" s="201">
        <v>65.260000000000005</v>
      </c>
      <c r="AN5" s="201">
        <v>87.01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21.16</v>
      </c>
      <c r="H6" s="201">
        <v>0</v>
      </c>
      <c r="I6" s="201">
        <v>0</v>
      </c>
      <c r="J6" s="201">
        <v>20.86</v>
      </c>
      <c r="K6" s="201">
        <v>0.34</v>
      </c>
      <c r="L6" s="201">
        <v>106.05</v>
      </c>
      <c r="M6" s="201">
        <v>0.87</v>
      </c>
      <c r="N6" s="201">
        <v>1.34</v>
      </c>
      <c r="O6" s="201">
        <v>0</v>
      </c>
      <c r="P6" s="201">
        <v>1.39</v>
      </c>
      <c r="Q6" s="201">
        <v>0.23</v>
      </c>
      <c r="R6" s="201">
        <v>0.48</v>
      </c>
      <c r="S6" s="201">
        <v>8.09</v>
      </c>
      <c r="T6" s="201">
        <v>0</v>
      </c>
      <c r="U6" s="201">
        <v>1.95</v>
      </c>
      <c r="V6" s="201">
        <v>0.16</v>
      </c>
      <c r="W6" s="201">
        <v>0.36</v>
      </c>
      <c r="X6" s="201">
        <v>1.68</v>
      </c>
      <c r="Y6" s="201">
        <v>0</v>
      </c>
      <c r="Z6" s="201">
        <v>2.87</v>
      </c>
      <c r="AA6" s="201">
        <v>1.02</v>
      </c>
      <c r="AB6" s="201">
        <v>0</v>
      </c>
      <c r="AC6" s="201">
        <v>14.14</v>
      </c>
      <c r="AD6" s="201">
        <v>0</v>
      </c>
      <c r="AE6" s="201">
        <v>0</v>
      </c>
      <c r="AF6" s="201">
        <v>0</v>
      </c>
      <c r="AG6" s="201">
        <v>26.91</v>
      </c>
      <c r="AH6" s="201">
        <v>0</v>
      </c>
      <c r="AI6" s="201">
        <v>0</v>
      </c>
      <c r="AJ6" s="201">
        <v>0</v>
      </c>
      <c r="AK6" s="201">
        <v>11.08</v>
      </c>
      <c r="AL6" s="201">
        <v>0</v>
      </c>
      <c r="AM6" s="201">
        <v>65.260000000000005</v>
      </c>
      <c r="AN6" s="201">
        <v>87.01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21.16</v>
      </c>
      <c r="H7" s="201">
        <v>0</v>
      </c>
      <c r="I7" s="201">
        <v>0</v>
      </c>
      <c r="J7" s="201">
        <v>20.86</v>
      </c>
      <c r="K7" s="201">
        <v>0.34</v>
      </c>
      <c r="L7" s="201">
        <v>106.05</v>
      </c>
      <c r="M7" s="201">
        <v>0.87</v>
      </c>
      <c r="N7" s="201">
        <v>1.34</v>
      </c>
      <c r="O7" s="201">
        <v>0</v>
      </c>
      <c r="P7" s="201">
        <v>1.39</v>
      </c>
      <c r="Q7" s="201">
        <v>0.23</v>
      </c>
      <c r="R7" s="201">
        <v>0.48</v>
      </c>
      <c r="S7" s="201">
        <v>8.09</v>
      </c>
      <c r="T7" s="201">
        <v>0</v>
      </c>
      <c r="U7" s="201">
        <v>1.95</v>
      </c>
      <c r="V7" s="201">
        <v>0.16</v>
      </c>
      <c r="W7" s="201">
        <v>0.36</v>
      </c>
      <c r="X7" s="201">
        <v>1.68</v>
      </c>
      <c r="Y7" s="201">
        <v>0</v>
      </c>
      <c r="Z7" s="201">
        <v>2.87</v>
      </c>
      <c r="AA7" s="201">
        <v>1.02</v>
      </c>
      <c r="AB7" s="201">
        <v>0</v>
      </c>
      <c r="AC7" s="201">
        <v>14.14</v>
      </c>
      <c r="AD7" s="201">
        <v>0</v>
      </c>
      <c r="AE7" s="201">
        <v>0</v>
      </c>
      <c r="AF7" s="201">
        <v>0</v>
      </c>
      <c r="AG7" s="201">
        <v>26.91</v>
      </c>
      <c r="AH7" s="201">
        <v>0</v>
      </c>
      <c r="AI7" s="201">
        <v>0</v>
      </c>
      <c r="AJ7" s="201">
        <v>0</v>
      </c>
      <c r="AK7" s="201">
        <v>11.08</v>
      </c>
      <c r="AL7" s="201">
        <v>0</v>
      </c>
      <c r="AM7" s="201">
        <v>65.260000000000005</v>
      </c>
      <c r="AN7" s="201">
        <v>87.01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21.16</v>
      </c>
      <c r="H8" s="201">
        <v>0</v>
      </c>
      <c r="I8" s="201">
        <v>0</v>
      </c>
      <c r="J8" s="201">
        <v>20.86</v>
      </c>
      <c r="K8" s="201">
        <v>0.34</v>
      </c>
      <c r="L8" s="201">
        <v>136.87</v>
      </c>
      <c r="M8" s="201">
        <v>0.87</v>
      </c>
      <c r="N8" s="201">
        <v>1.34</v>
      </c>
      <c r="O8" s="201">
        <v>0</v>
      </c>
      <c r="P8" s="201">
        <v>1.39</v>
      </c>
      <c r="Q8" s="201">
        <v>0.23</v>
      </c>
      <c r="R8" s="201">
        <v>0.48</v>
      </c>
      <c r="S8" s="201">
        <v>8.09</v>
      </c>
      <c r="T8" s="201">
        <v>0</v>
      </c>
      <c r="U8" s="201">
        <v>1.95</v>
      </c>
      <c r="V8" s="201">
        <v>0.16</v>
      </c>
      <c r="W8" s="201">
        <v>0.36</v>
      </c>
      <c r="X8" s="201">
        <v>1.68</v>
      </c>
      <c r="Y8" s="201">
        <v>0</v>
      </c>
      <c r="Z8" s="201">
        <v>2.87</v>
      </c>
      <c r="AA8" s="201">
        <v>0</v>
      </c>
      <c r="AB8" s="201">
        <v>0</v>
      </c>
      <c r="AC8" s="201">
        <v>14.14</v>
      </c>
      <c r="AD8" s="201">
        <v>0</v>
      </c>
      <c r="AE8" s="201">
        <v>0</v>
      </c>
      <c r="AF8" s="201">
        <v>0</v>
      </c>
      <c r="AG8" s="201">
        <v>26.91</v>
      </c>
      <c r="AH8" s="201">
        <v>0</v>
      </c>
      <c r="AI8" s="201">
        <v>0</v>
      </c>
      <c r="AJ8" s="201">
        <v>0</v>
      </c>
      <c r="AK8" s="201">
        <v>11.08</v>
      </c>
      <c r="AL8" s="201">
        <v>0</v>
      </c>
      <c r="AM8" s="201">
        <v>65.260000000000005</v>
      </c>
      <c r="AN8" s="201">
        <v>87.01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21.16</v>
      </c>
      <c r="H9" s="201">
        <v>0</v>
      </c>
      <c r="I9" s="201">
        <v>0</v>
      </c>
      <c r="J9" s="201">
        <v>20.86</v>
      </c>
      <c r="K9" s="201">
        <v>0.34</v>
      </c>
      <c r="L9" s="201">
        <v>156.13</v>
      </c>
      <c r="M9" s="201">
        <v>0.87</v>
      </c>
      <c r="N9" s="201">
        <v>1.34</v>
      </c>
      <c r="O9" s="201">
        <v>0</v>
      </c>
      <c r="P9" s="201">
        <v>1.39</v>
      </c>
      <c r="Q9" s="201">
        <v>0.23</v>
      </c>
      <c r="R9" s="201">
        <v>0.48</v>
      </c>
      <c r="S9" s="201">
        <v>8.09</v>
      </c>
      <c r="T9" s="201">
        <v>0</v>
      </c>
      <c r="U9" s="201">
        <v>1.95</v>
      </c>
      <c r="V9" s="201">
        <v>0.16</v>
      </c>
      <c r="W9" s="201">
        <v>0.36</v>
      </c>
      <c r="X9" s="201">
        <v>1.68</v>
      </c>
      <c r="Y9" s="201">
        <v>0</v>
      </c>
      <c r="Z9" s="201">
        <v>2.87</v>
      </c>
      <c r="AA9" s="201">
        <v>0</v>
      </c>
      <c r="AB9" s="201">
        <v>0</v>
      </c>
      <c r="AC9" s="201">
        <v>14.14</v>
      </c>
      <c r="AD9" s="201">
        <v>0</v>
      </c>
      <c r="AE9" s="201">
        <v>0</v>
      </c>
      <c r="AF9" s="201">
        <v>0</v>
      </c>
      <c r="AG9" s="201">
        <v>26.91</v>
      </c>
      <c r="AH9" s="201">
        <v>0</v>
      </c>
      <c r="AI9" s="201">
        <v>0</v>
      </c>
      <c r="AJ9" s="201">
        <v>0</v>
      </c>
      <c r="AK9" s="201">
        <v>11.08</v>
      </c>
      <c r="AL9" s="201">
        <v>0</v>
      </c>
      <c r="AM9" s="201">
        <v>65.260000000000005</v>
      </c>
      <c r="AN9" s="201">
        <v>87.01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21.16</v>
      </c>
      <c r="H10" s="201">
        <v>0</v>
      </c>
      <c r="I10" s="201">
        <v>0</v>
      </c>
      <c r="J10" s="201">
        <v>20.86</v>
      </c>
      <c r="K10" s="201">
        <v>0.34</v>
      </c>
      <c r="L10" s="201">
        <v>185.03</v>
      </c>
      <c r="M10" s="201">
        <v>0.87</v>
      </c>
      <c r="N10" s="201">
        <v>1.34</v>
      </c>
      <c r="O10" s="201">
        <v>0</v>
      </c>
      <c r="P10" s="201">
        <v>1.39</v>
      </c>
      <c r="Q10" s="201">
        <v>0.23</v>
      </c>
      <c r="R10" s="201">
        <v>0.48</v>
      </c>
      <c r="S10" s="201">
        <v>8.09</v>
      </c>
      <c r="T10" s="201">
        <v>0</v>
      </c>
      <c r="U10" s="201">
        <v>1.95</v>
      </c>
      <c r="V10" s="201">
        <v>0.16</v>
      </c>
      <c r="W10" s="201">
        <v>0.36</v>
      </c>
      <c r="X10" s="201">
        <v>1.68</v>
      </c>
      <c r="Y10" s="201">
        <v>0</v>
      </c>
      <c r="Z10" s="201">
        <v>2.87</v>
      </c>
      <c r="AA10" s="201">
        <v>0</v>
      </c>
      <c r="AB10" s="201">
        <v>0</v>
      </c>
      <c r="AC10" s="201">
        <v>14.14</v>
      </c>
      <c r="AD10" s="201">
        <v>0</v>
      </c>
      <c r="AE10" s="201">
        <v>0</v>
      </c>
      <c r="AF10" s="201">
        <v>0</v>
      </c>
      <c r="AG10" s="201">
        <v>26.91</v>
      </c>
      <c r="AH10" s="201">
        <v>0</v>
      </c>
      <c r="AI10" s="201">
        <v>0</v>
      </c>
      <c r="AJ10" s="201">
        <v>0</v>
      </c>
      <c r="AK10" s="201">
        <v>11.08</v>
      </c>
      <c r="AL10" s="201">
        <v>0</v>
      </c>
      <c r="AM10" s="201">
        <v>65.260000000000005</v>
      </c>
      <c r="AN10" s="201">
        <v>87.01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13.11</v>
      </c>
      <c r="E11" s="201">
        <v>0</v>
      </c>
      <c r="F11" s="201">
        <v>0</v>
      </c>
      <c r="G11" s="201">
        <v>21.16</v>
      </c>
      <c r="H11" s="201">
        <v>0</v>
      </c>
      <c r="I11" s="201">
        <v>0</v>
      </c>
      <c r="J11" s="201">
        <v>20.86</v>
      </c>
      <c r="K11" s="201">
        <v>0.34</v>
      </c>
      <c r="L11" s="201">
        <v>204.29</v>
      </c>
      <c r="M11" s="201">
        <v>0.87</v>
      </c>
      <c r="N11" s="201">
        <v>1.34</v>
      </c>
      <c r="O11" s="201">
        <v>0</v>
      </c>
      <c r="P11" s="201">
        <v>1.39</v>
      </c>
      <c r="Q11" s="201">
        <v>0.23</v>
      </c>
      <c r="R11" s="201">
        <v>0.48</v>
      </c>
      <c r="S11" s="201">
        <v>8.09</v>
      </c>
      <c r="T11" s="201">
        <v>0</v>
      </c>
      <c r="U11" s="201">
        <v>1.95</v>
      </c>
      <c r="V11" s="201">
        <v>0.16</v>
      </c>
      <c r="W11" s="201">
        <v>0.36</v>
      </c>
      <c r="X11" s="201">
        <v>1.68</v>
      </c>
      <c r="Y11" s="201">
        <v>0</v>
      </c>
      <c r="Z11" s="201">
        <v>2.87</v>
      </c>
      <c r="AA11" s="201">
        <v>1.02</v>
      </c>
      <c r="AB11" s="201">
        <v>0</v>
      </c>
      <c r="AC11" s="201">
        <v>14.55</v>
      </c>
      <c r="AD11" s="201">
        <v>0</v>
      </c>
      <c r="AE11" s="201">
        <v>0</v>
      </c>
      <c r="AF11" s="201">
        <v>0</v>
      </c>
      <c r="AG11" s="201">
        <v>26.91</v>
      </c>
      <c r="AH11" s="201">
        <v>0</v>
      </c>
      <c r="AI11" s="201">
        <v>0</v>
      </c>
      <c r="AJ11" s="201">
        <v>0</v>
      </c>
      <c r="AK11" s="201">
        <v>11.08</v>
      </c>
      <c r="AL11" s="201">
        <v>0</v>
      </c>
      <c r="AM11" s="201">
        <v>65.260000000000005</v>
      </c>
      <c r="AN11" s="201">
        <v>87.01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13.11</v>
      </c>
      <c r="E12" s="201">
        <v>0</v>
      </c>
      <c r="F12" s="201">
        <v>0</v>
      </c>
      <c r="G12" s="201">
        <v>21.16</v>
      </c>
      <c r="H12" s="201">
        <v>0</v>
      </c>
      <c r="I12" s="201">
        <v>0</v>
      </c>
      <c r="J12" s="201">
        <v>20.86</v>
      </c>
      <c r="K12" s="201">
        <v>0.34</v>
      </c>
      <c r="L12" s="201">
        <v>233.19</v>
      </c>
      <c r="M12" s="201">
        <v>0.87</v>
      </c>
      <c r="N12" s="201">
        <v>1.34</v>
      </c>
      <c r="O12" s="201">
        <v>0</v>
      </c>
      <c r="P12" s="201">
        <v>1.39</v>
      </c>
      <c r="Q12" s="201">
        <v>0.23</v>
      </c>
      <c r="R12" s="201">
        <v>0.48</v>
      </c>
      <c r="S12" s="201">
        <v>8.09</v>
      </c>
      <c r="T12" s="201">
        <v>0</v>
      </c>
      <c r="U12" s="201">
        <v>1.95</v>
      </c>
      <c r="V12" s="201">
        <v>0.16</v>
      </c>
      <c r="W12" s="201">
        <v>0.36</v>
      </c>
      <c r="X12" s="201">
        <v>1.68</v>
      </c>
      <c r="Y12" s="201">
        <v>0</v>
      </c>
      <c r="Z12" s="201">
        <v>2.87</v>
      </c>
      <c r="AA12" s="201">
        <v>1.02</v>
      </c>
      <c r="AB12" s="201">
        <v>0</v>
      </c>
      <c r="AC12" s="201">
        <v>14.55</v>
      </c>
      <c r="AD12" s="201">
        <v>0</v>
      </c>
      <c r="AE12" s="201">
        <v>0</v>
      </c>
      <c r="AF12" s="201">
        <v>0</v>
      </c>
      <c r="AG12" s="201">
        <v>26.91</v>
      </c>
      <c r="AH12" s="201">
        <v>0</v>
      </c>
      <c r="AI12" s="201">
        <v>0</v>
      </c>
      <c r="AJ12" s="201">
        <v>0</v>
      </c>
      <c r="AK12" s="201">
        <v>11.08</v>
      </c>
      <c r="AL12" s="201">
        <v>0</v>
      </c>
      <c r="AM12" s="201">
        <v>65.260000000000005</v>
      </c>
      <c r="AN12" s="201">
        <v>87.01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13.11</v>
      </c>
      <c r="E13" s="201">
        <v>0</v>
      </c>
      <c r="F13" s="201">
        <v>0</v>
      </c>
      <c r="G13" s="201">
        <v>21.16</v>
      </c>
      <c r="H13" s="201">
        <v>0</v>
      </c>
      <c r="I13" s="201">
        <v>0</v>
      </c>
      <c r="J13" s="201">
        <v>20.86</v>
      </c>
      <c r="K13" s="201">
        <v>4.51</v>
      </c>
      <c r="L13" s="201">
        <v>258.14</v>
      </c>
      <c r="M13" s="201">
        <v>0.87</v>
      </c>
      <c r="N13" s="201">
        <v>1.34</v>
      </c>
      <c r="O13" s="201">
        <v>0</v>
      </c>
      <c r="P13" s="201">
        <v>1.39</v>
      </c>
      <c r="Q13" s="201">
        <v>2.46</v>
      </c>
      <c r="R13" s="201">
        <v>6.07</v>
      </c>
      <c r="S13" s="201">
        <v>8.09</v>
      </c>
      <c r="T13" s="201">
        <v>0</v>
      </c>
      <c r="U13" s="201">
        <v>1.95</v>
      </c>
      <c r="V13" s="201">
        <v>2.46</v>
      </c>
      <c r="W13" s="201">
        <v>0.36</v>
      </c>
      <c r="X13" s="201">
        <v>1.68</v>
      </c>
      <c r="Y13" s="201">
        <v>0</v>
      </c>
      <c r="Z13" s="201">
        <v>2.87</v>
      </c>
      <c r="AA13" s="201">
        <v>7.56</v>
      </c>
      <c r="AB13" s="201">
        <v>0</v>
      </c>
      <c r="AC13" s="201">
        <v>14.55</v>
      </c>
      <c r="AD13" s="201">
        <v>0</v>
      </c>
      <c r="AE13" s="201">
        <v>0</v>
      </c>
      <c r="AF13" s="201">
        <v>0</v>
      </c>
      <c r="AG13" s="201">
        <v>26.91</v>
      </c>
      <c r="AH13" s="201">
        <v>0</v>
      </c>
      <c r="AI13" s="201">
        <v>0</v>
      </c>
      <c r="AJ13" s="201">
        <v>0</v>
      </c>
      <c r="AK13" s="201">
        <v>11.08</v>
      </c>
      <c r="AL13" s="201">
        <v>0</v>
      </c>
      <c r="AM13" s="201">
        <v>65.260000000000005</v>
      </c>
      <c r="AN13" s="201">
        <v>87.01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13.11</v>
      </c>
      <c r="E14" s="201">
        <v>0</v>
      </c>
      <c r="F14" s="201">
        <v>0</v>
      </c>
      <c r="G14" s="201">
        <v>21.16</v>
      </c>
      <c r="H14" s="201">
        <v>0</v>
      </c>
      <c r="I14" s="201">
        <v>0</v>
      </c>
      <c r="J14" s="201">
        <v>20.86</v>
      </c>
      <c r="K14" s="201">
        <v>4.51</v>
      </c>
      <c r="L14" s="201">
        <v>258.14</v>
      </c>
      <c r="M14" s="201">
        <v>0.87</v>
      </c>
      <c r="N14" s="201">
        <v>1.34</v>
      </c>
      <c r="O14" s="201">
        <v>0</v>
      </c>
      <c r="P14" s="201">
        <v>1.39</v>
      </c>
      <c r="Q14" s="201">
        <v>2.46</v>
      </c>
      <c r="R14" s="201">
        <v>6.07</v>
      </c>
      <c r="S14" s="201">
        <v>8.09</v>
      </c>
      <c r="T14" s="201">
        <v>0</v>
      </c>
      <c r="U14" s="201">
        <v>1.95</v>
      </c>
      <c r="V14" s="201">
        <v>2.46</v>
      </c>
      <c r="W14" s="201">
        <v>0.36</v>
      </c>
      <c r="X14" s="201">
        <v>1.68</v>
      </c>
      <c r="Y14" s="201">
        <v>0</v>
      </c>
      <c r="Z14" s="201">
        <v>2.87</v>
      </c>
      <c r="AA14" s="201">
        <v>7.56</v>
      </c>
      <c r="AB14" s="201">
        <v>0</v>
      </c>
      <c r="AC14" s="201">
        <v>14.55</v>
      </c>
      <c r="AD14" s="201">
        <v>0</v>
      </c>
      <c r="AE14" s="201">
        <v>0</v>
      </c>
      <c r="AF14" s="201">
        <v>0</v>
      </c>
      <c r="AG14" s="201">
        <v>26.91</v>
      </c>
      <c r="AH14" s="201">
        <v>0</v>
      </c>
      <c r="AI14" s="201">
        <v>0</v>
      </c>
      <c r="AJ14" s="201">
        <v>0</v>
      </c>
      <c r="AK14" s="201">
        <v>11.08</v>
      </c>
      <c r="AL14" s="201">
        <v>0</v>
      </c>
      <c r="AM14" s="201">
        <v>65.260000000000005</v>
      </c>
      <c r="AN14" s="201">
        <v>87.01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13.11</v>
      </c>
      <c r="E15" s="201">
        <v>0</v>
      </c>
      <c r="F15" s="201">
        <v>0</v>
      </c>
      <c r="G15" s="201">
        <v>21.16</v>
      </c>
      <c r="H15" s="201">
        <v>0</v>
      </c>
      <c r="I15" s="201">
        <v>0</v>
      </c>
      <c r="J15" s="201">
        <v>20.86</v>
      </c>
      <c r="K15" s="201">
        <v>4.51</v>
      </c>
      <c r="L15" s="201">
        <v>258.14</v>
      </c>
      <c r="M15" s="201">
        <v>0.87</v>
      </c>
      <c r="N15" s="201">
        <v>1.34</v>
      </c>
      <c r="O15" s="201">
        <v>0</v>
      </c>
      <c r="P15" s="201">
        <v>1.39</v>
      </c>
      <c r="Q15" s="201">
        <v>2.46</v>
      </c>
      <c r="R15" s="201">
        <v>6.07</v>
      </c>
      <c r="S15" s="201">
        <v>8.09</v>
      </c>
      <c r="T15" s="201">
        <v>0</v>
      </c>
      <c r="U15" s="201">
        <v>1.95</v>
      </c>
      <c r="V15" s="201">
        <v>2.46</v>
      </c>
      <c r="W15" s="201">
        <v>0.36</v>
      </c>
      <c r="X15" s="201">
        <v>1.67</v>
      </c>
      <c r="Y15" s="201">
        <v>0</v>
      </c>
      <c r="Z15" s="201">
        <v>56.8</v>
      </c>
      <c r="AA15" s="201">
        <v>19.95</v>
      </c>
      <c r="AB15" s="201">
        <v>0</v>
      </c>
      <c r="AC15" s="201">
        <v>14.55</v>
      </c>
      <c r="AD15" s="201">
        <v>0</v>
      </c>
      <c r="AE15" s="201">
        <v>0</v>
      </c>
      <c r="AF15" s="201">
        <v>0</v>
      </c>
      <c r="AG15" s="201">
        <v>26.91</v>
      </c>
      <c r="AH15" s="201">
        <v>0</v>
      </c>
      <c r="AI15" s="201">
        <v>0</v>
      </c>
      <c r="AJ15" s="201">
        <v>0</v>
      </c>
      <c r="AK15" s="201">
        <v>11.08</v>
      </c>
      <c r="AL15" s="201">
        <v>0</v>
      </c>
      <c r="AM15" s="201">
        <v>65.260000000000005</v>
      </c>
      <c r="AN15" s="201">
        <v>87.01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13.11</v>
      </c>
      <c r="E16" s="201">
        <v>0</v>
      </c>
      <c r="F16" s="201">
        <v>0</v>
      </c>
      <c r="G16" s="201">
        <v>21.16</v>
      </c>
      <c r="H16" s="201">
        <v>0</v>
      </c>
      <c r="I16" s="201">
        <v>0</v>
      </c>
      <c r="J16" s="201">
        <v>20.86</v>
      </c>
      <c r="K16" s="201">
        <v>4.4800000000000004</v>
      </c>
      <c r="L16" s="201">
        <v>258.14</v>
      </c>
      <c r="M16" s="201">
        <v>0.87</v>
      </c>
      <c r="N16" s="201">
        <v>1.34</v>
      </c>
      <c r="O16" s="201">
        <v>0</v>
      </c>
      <c r="P16" s="201">
        <v>1.39</v>
      </c>
      <c r="Q16" s="201">
        <v>2.46</v>
      </c>
      <c r="R16" s="201">
        <v>6.07</v>
      </c>
      <c r="S16" s="201">
        <v>8.09</v>
      </c>
      <c r="T16" s="201">
        <v>0</v>
      </c>
      <c r="U16" s="201">
        <v>1.95</v>
      </c>
      <c r="V16" s="201">
        <v>2.46</v>
      </c>
      <c r="W16" s="201">
        <v>0.36</v>
      </c>
      <c r="X16" s="201">
        <v>1.67</v>
      </c>
      <c r="Y16" s="201">
        <v>0</v>
      </c>
      <c r="Z16" s="201">
        <v>58.69</v>
      </c>
      <c r="AA16" s="201">
        <v>19.95</v>
      </c>
      <c r="AB16" s="201">
        <v>0</v>
      </c>
      <c r="AC16" s="201">
        <v>14.55</v>
      </c>
      <c r="AD16" s="201">
        <v>0</v>
      </c>
      <c r="AE16" s="201">
        <v>0</v>
      </c>
      <c r="AF16" s="201">
        <v>0</v>
      </c>
      <c r="AG16" s="201">
        <v>26.91</v>
      </c>
      <c r="AH16" s="201">
        <v>0</v>
      </c>
      <c r="AI16" s="201">
        <v>0</v>
      </c>
      <c r="AJ16" s="201">
        <v>0</v>
      </c>
      <c r="AK16" s="201">
        <v>11.08</v>
      </c>
      <c r="AL16" s="201">
        <v>0</v>
      </c>
      <c r="AM16" s="201">
        <v>65.260000000000005</v>
      </c>
      <c r="AN16" s="201">
        <v>87.01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13.11</v>
      </c>
      <c r="E17" s="201">
        <v>0</v>
      </c>
      <c r="F17" s="201">
        <v>0</v>
      </c>
      <c r="G17" s="201">
        <v>21.16</v>
      </c>
      <c r="H17" s="201">
        <v>0</v>
      </c>
      <c r="I17" s="201">
        <v>0</v>
      </c>
      <c r="J17" s="201">
        <v>20.86</v>
      </c>
      <c r="K17" s="201">
        <v>4.4800000000000004</v>
      </c>
      <c r="L17" s="201">
        <v>258.14</v>
      </c>
      <c r="M17" s="201">
        <v>0.87</v>
      </c>
      <c r="N17" s="201">
        <v>1.34</v>
      </c>
      <c r="O17" s="201">
        <v>0</v>
      </c>
      <c r="P17" s="201">
        <v>1.39</v>
      </c>
      <c r="Q17" s="201">
        <v>2.46</v>
      </c>
      <c r="R17" s="201">
        <v>6.07</v>
      </c>
      <c r="S17" s="201">
        <v>8.09</v>
      </c>
      <c r="T17" s="201">
        <v>0</v>
      </c>
      <c r="U17" s="201">
        <v>1.95</v>
      </c>
      <c r="V17" s="201">
        <v>2.46</v>
      </c>
      <c r="W17" s="201">
        <v>0.36</v>
      </c>
      <c r="X17" s="201">
        <v>1.68</v>
      </c>
      <c r="Y17" s="201">
        <v>0</v>
      </c>
      <c r="Z17" s="201">
        <v>58.69</v>
      </c>
      <c r="AA17" s="201">
        <v>19.95</v>
      </c>
      <c r="AB17" s="201">
        <v>0</v>
      </c>
      <c r="AC17" s="201">
        <v>14.55</v>
      </c>
      <c r="AD17" s="201">
        <v>0</v>
      </c>
      <c r="AE17" s="201">
        <v>0</v>
      </c>
      <c r="AF17" s="201">
        <v>0</v>
      </c>
      <c r="AG17" s="201">
        <v>26.91</v>
      </c>
      <c r="AH17" s="201">
        <v>0</v>
      </c>
      <c r="AI17" s="201">
        <v>0</v>
      </c>
      <c r="AJ17" s="201">
        <v>0</v>
      </c>
      <c r="AK17" s="201">
        <v>11.08</v>
      </c>
      <c r="AL17" s="201">
        <v>0</v>
      </c>
      <c r="AM17" s="201">
        <v>65.260000000000005</v>
      </c>
      <c r="AN17" s="201">
        <v>87.01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13.11</v>
      </c>
      <c r="E18" s="201">
        <v>0</v>
      </c>
      <c r="F18" s="201">
        <v>0</v>
      </c>
      <c r="G18" s="201">
        <v>21.16</v>
      </c>
      <c r="H18" s="201">
        <v>0</v>
      </c>
      <c r="I18" s="201">
        <v>0</v>
      </c>
      <c r="J18" s="201">
        <v>20.86</v>
      </c>
      <c r="K18" s="201">
        <v>4.4800000000000004</v>
      </c>
      <c r="L18" s="201">
        <v>258.14</v>
      </c>
      <c r="M18" s="201">
        <v>0.87</v>
      </c>
      <c r="N18" s="201">
        <v>1.34</v>
      </c>
      <c r="O18" s="201">
        <v>0</v>
      </c>
      <c r="P18" s="201">
        <v>1.39</v>
      </c>
      <c r="Q18" s="201">
        <v>2.46</v>
      </c>
      <c r="R18" s="201">
        <v>6.07</v>
      </c>
      <c r="S18" s="201">
        <v>8.09</v>
      </c>
      <c r="T18" s="201">
        <v>0</v>
      </c>
      <c r="U18" s="201">
        <v>1.95</v>
      </c>
      <c r="V18" s="201">
        <v>2.46</v>
      </c>
      <c r="W18" s="201">
        <v>0.36</v>
      </c>
      <c r="X18" s="201">
        <v>1.68</v>
      </c>
      <c r="Y18" s="201">
        <v>0</v>
      </c>
      <c r="Z18" s="201">
        <v>58.69</v>
      </c>
      <c r="AA18" s="201">
        <v>19.95</v>
      </c>
      <c r="AB18" s="201">
        <v>0</v>
      </c>
      <c r="AC18" s="201">
        <v>14.55</v>
      </c>
      <c r="AD18" s="201">
        <v>0</v>
      </c>
      <c r="AE18" s="201">
        <v>0</v>
      </c>
      <c r="AF18" s="201">
        <v>0</v>
      </c>
      <c r="AG18" s="201">
        <v>26.91</v>
      </c>
      <c r="AH18" s="201">
        <v>0</v>
      </c>
      <c r="AI18" s="201">
        <v>0</v>
      </c>
      <c r="AJ18" s="201">
        <v>0</v>
      </c>
      <c r="AK18" s="201">
        <v>11.08</v>
      </c>
      <c r="AL18" s="201">
        <v>0</v>
      </c>
      <c r="AM18" s="201">
        <v>65.260000000000005</v>
      </c>
      <c r="AN18" s="201">
        <v>87.01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13.11</v>
      </c>
      <c r="E19" s="201">
        <v>0</v>
      </c>
      <c r="F19" s="201">
        <v>0</v>
      </c>
      <c r="G19" s="201">
        <v>21.16</v>
      </c>
      <c r="H19" s="201">
        <v>0</v>
      </c>
      <c r="I19" s="201">
        <v>0</v>
      </c>
      <c r="J19" s="201">
        <v>20.86</v>
      </c>
      <c r="K19" s="201">
        <v>4.4800000000000004</v>
      </c>
      <c r="L19" s="201">
        <v>258.14</v>
      </c>
      <c r="M19" s="201">
        <v>0.87</v>
      </c>
      <c r="N19" s="201">
        <v>1.34</v>
      </c>
      <c r="O19" s="201">
        <v>0</v>
      </c>
      <c r="P19" s="201">
        <v>1.39</v>
      </c>
      <c r="Q19" s="201">
        <v>2.46</v>
      </c>
      <c r="R19" s="201">
        <v>6.07</v>
      </c>
      <c r="S19" s="201">
        <v>8.09</v>
      </c>
      <c r="T19" s="201">
        <v>0</v>
      </c>
      <c r="U19" s="201">
        <v>1.95</v>
      </c>
      <c r="V19" s="201">
        <v>2.46</v>
      </c>
      <c r="W19" s="201">
        <v>0.36</v>
      </c>
      <c r="X19" s="201">
        <v>1.68</v>
      </c>
      <c r="Y19" s="201">
        <v>0</v>
      </c>
      <c r="Z19" s="201">
        <v>58.69</v>
      </c>
      <c r="AA19" s="201">
        <v>19.95</v>
      </c>
      <c r="AB19" s="201">
        <v>0</v>
      </c>
      <c r="AC19" s="201">
        <v>14.55</v>
      </c>
      <c r="AD19" s="201">
        <v>0</v>
      </c>
      <c r="AE19" s="201">
        <v>0</v>
      </c>
      <c r="AF19" s="201">
        <v>0</v>
      </c>
      <c r="AG19" s="201">
        <v>26.91</v>
      </c>
      <c r="AH19" s="201">
        <v>0</v>
      </c>
      <c r="AI19" s="201">
        <v>0</v>
      </c>
      <c r="AJ19" s="201">
        <v>0</v>
      </c>
      <c r="AK19" s="201">
        <v>11.08</v>
      </c>
      <c r="AL19" s="201">
        <v>0</v>
      </c>
      <c r="AM19" s="201">
        <v>65.260000000000005</v>
      </c>
      <c r="AN19" s="201">
        <v>87.01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13.11</v>
      </c>
      <c r="E20" s="201">
        <v>0</v>
      </c>
      <c r="F20" s="201">
        <v>0</v>
      </c>
      <c r="G20" s="201">
        <v>21.16</v>
      </c>
      <c r="H20" s="201">
        <v>0</v>
      </c>
      <c r="I20" s="201">
        <v>0</v>
      </c>
      <c r="J20" s="201">
        <v>20.86</v>
      </c>
      <c r="K20" s="201">
        <v>4.4800000000000004</v>
      </c>
      <c r="L20" s="201">
        <v>258.14</v>
      </c>
      <c r="M20" s="201">
        <v>0.87</v>
      </c>
      <c r="N20" s="201">
        <v>1.34</v>
      </c>
      <c r="O20" s="201">
        <v>0</v>
      </c>
      <c r="P20" s="201">
        <v>1.39</v>
      </c>
      <c r="Q20" s="201">
        <v>2.46</v>
      </c>
      <c r="R20" s="201">
        <v>6.07</v>
      </c>
      <c r="S20" s="201">
        <v>8.09</v>
      </c>
      <c r="T20" s="201">
        <v>0</v>
      </c>
      <c r="U20" s="201">
        <v>1.95</v>
      </c>
      <c r="V20" s="201">
        <v>2.46</v>
      </c>
      <c r="W20" s="201">
        <v>0.36</v>
      </c>
      <c r="X20" s="201">
        <v>1.68</v>
      </c>
      <c r="Y20" s="201">
        <v>0</v>
      </c>
      <c r="Z20" s="201">
        <v>58.69</v>
      </c>
      <c r="AA20" s="201">
        <v>19.95</v>
      </c>
      <c r="AB20" s="201">
        <v>0</v>
      </c>
      <c r="AC20" s="201">
        <v>14.55</v>
      </c>
      <c r="AD20" s="201">
        <v>0</v>
      </c>
      <c r="AE20" s="201">
        <v>0</v>
      </c>
      <c r="AF20" s="201">
        <v>0</v>
      </c>
      <c r="AG20" s="201">
        <v>26.91</v>
      </c>
      <c r="AH20" s="201">
        <v>0</v>
      </c>
      <c r="AI20" s="201">
        <v>0</v>
      </c>
      <c r="AJ20" s="201">
        <v>0</v>
      </c>
      <c r="AK20" s="201">
        <v>11.08</v>
      </c>
      <c r="AL20" s="201">
        <v>0</v>
      </c>
      <c r="AM20" s="201">
        <v>65.260000000000005</v>
      </c>
      <c r="AN20" s="201">
        <v>87.01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13.11</v>
      </c>
      <c r="E21" s="201">
        <v>0</v>
      </c>
      <c r="F21" s="201">
        <v>0</v>
      </c>
      <c r="G21" s="201">
        <v>21.16</v>
      </c>
      <c r="H21" s="201">
        <v>0</v>
      </c>
      <c r="I21" s="201">
        <v>0</v>
      </c>
      <c r="J21" s="201">
        <v>20.86</v>
      </c>
      <c r="K21" s="201">
        <v>4.4800000000000004</v>
      </c>
      <c r="L21" s="201">
        <v>258.14</v>
      </c>
      <c r="M21" s="201">
        <v>0.87</v>
      </c>
      <c r="N21" s="201">
        <v>1.34</v>
      </c>
      <c r="O21" s="201">
        <v>0</v>
      </c>
      <c r="P21" s="201">
        <v>1.39</v>
      </c>
      <c r="Q21" s="201">
        <v>2.46</v>
      </c>
      <c r="R21" s="201">
        <v>6.07</v>
      </c>
      <c r="S21" s="201">
        <v>8.09</v>
      </c>
      <c r="T21" s="201">
        <v>0</v>
      </c>
      <c r="U21" s="201">
        <v>1.95</v>
      </c>
      <c r="V21" s="201">
        <v>2.46</v>
      </c>
      <c r="W21" s="201">
        <v>0.36</v>
      </c>
      <c r="X21" s="201">
        <v>1.68</v>
      </c>
      <c r="Y21" s="201">
        <v>0</v>
      </c>
      <c r="Z21" s="201">
        <v>58.69</v>
      </c>
      <c r="AA21" s="201">
        <v>19.95</v>
      </c>
      <c r="AB21" s="201">
        <v>0</v>
      </c>
      <c r="AC21" s="201">
        <v>14.55</v>
      </c>
      <c r="AD21" s="201">
        <v>0</v>
      </c>
      <c r="AE21" s="201">
        <v>0</v>
      </c>
      <c r="AF21" s="201">
        <v>0</v>
      </c>
      <c r="AG21" s="201">
        <v>26.91</v>
      </c>
      <c r="AH21" s="201">
        <v>0</v>
      </c>
      <c r="AI21" s="201">
        <v>0</v>
      </c>
      <c r="AJ21" s="201">
        <v>0</v>
      </c>
      <c r="AK21" s="201">
        <v>11.08</v>
      </c>
      <c r="AL21" s="201">
        <v>0</v>
      </c>
      <c r="AM21" s="201">
        <v>65.260000000000005</v>
      </c>
      <c r="AN21" s="201">
        <v>87.01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13.11</v>
      </c>
      <c r="E22" s="201">
        <v>0</v>
      </c>
      <c r="F22" s="201">
        <v>0</v>
      </c>
      <c r="G22" s="201">
        <v>21.16</v>
      </c>
      <c r="H22" s="201">
        <v>0</v>
      </c>
      <c r="I22" s="201">
        <v>0</v>
      </c>
      <c r="J22" s="201">
        <v>20.86</v>
      </c>
      <c r="K22" s="201">
        <v>4.4800000000000004</v>
      </c>
      <c r="L22" s="201">
        <v>258.14</v>
      </c>
      <c r="M22" s="201">
        <v>0.87</v>
      </c>
      <c r="N22" s="201">
        <v>1.34</v>
      </c>
      <c r="O22" s="201">
        <v>0</v>
      </c>
      <c r="P22" s="201">
        <v>1.39</v>
      </c>
      <c r="Q22" s="201">
        <v>2.46</v>
      </c>
      <c r="R22" s="201">
        <v>6.07</v>
      </c>
      <c r="S22" s="201">
        <v>8.09</v>
      </c>
      <c r="T22" s="201">
        <v>0</v>
      </c>
      <c r="U22" s="201">
        <v>1.95</v>
      </c>
      <c r="V22" s="201">
        <v>2.46</v>
      </c>
      <c r="W22" s="201">
        <v>0.36</v>
      </c>
      <c r="X22" s="201">
        <v>1.68</v>
      </c>
      <c r="Y22" s="201">
        <v>0</v>
      </c>
      <c r="Z22" s="201">
        <v>58.69</v>
      </c>
      <c r="AA22" s="201">
        <v>19.95</v>
      </c>
      <c r="AB22" s="201">
        <v>0</v>
      </c>
      <c r="AC22" s="201">
        <v>14.55</v>
      </c>
      <c r="AD22" s="201">
        <v>0</v>
      </c>
      <c r="AE22" s="201">
        <v>0</v>
      </c>
      <c r="AF22" s="201">
        <v>0</v>
      </c>
      <c r="AG22" s="201">
        <v>26.91</v>
      </c>
      <c r="AH22" s="201">
        <v>0</v>
      </c>
      <c r="AI22" s="201">
        <v>0</v>
      </c>
      <c r="AJ22" s="201">
        <v>0</v>
      </c>
      <c r="AK22" s="201">
        <v>11.08</v>
      </c>
      <c r="AL22" s="201">
        <v>0</v>
      </c>
      <c r="AM22" s="201">
        <v>65.260000000000005</v>
      </c>
      <c r="AN22" s="201">
        <v>87.01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13.11</v>
      </c>
      <c r="E23" s="201">
        <v>0</v>
      </c>
      <c r="F23" s="201">
        <v>0</v>
      </c>
      <c r="G23" s="201">
        <v>21.16</v>
      </c>
      <c r="H23" s="201">
        <v>0</v>
      </c>
      <c r="I23" s="201">
        <v>0</v>
      </c>
      <c r="J23" s="201">
        <v>20.86</v>
      </c>
      <c r="K23" s="201">
        <v>4.4800000000000004</v>
      </c>
      <c r="L23" s="201">
        <v>258.14</v>
      </c>
      <c r="M23" s="201">
        <v>0.87</v>
      </c>
      <c r="N23" s="201">
        <v>1.34</v>
      </c>
      <c r="O23" s="201">
        <v>0</v>
      </c>
      <c r="P23" s="201">
        <v>1.39</v>
      </c>
      <c r="Q23" s="201">
        <v>2.31</v>
      </c>
      <c r="R23" s="201">
        <v>5.81</v>
      </c>
      <c r="S23" s="201">
        <v>8.09</v>
      </c>
      <c r="T23" s="201">
        <v>0</v>
      </c>
      <c r="U23" s="201">
        <v>1.95</v>
      </c>
      <c r="V23" s="201">
        <v>2.46</v>
      </c>
      <c r="W23" s="201">
        <v>0.36</v>
      </c>
      <c r="X23" s="201">
        <v>1.68</v>
      </c>
      <c r="Y23" s="201">
        <v>0</v>
      </c>
      <c r="Z23" s="201">
        <v>58.69</v>
      </c>
      <c r="AA23" s="201">
        <v>19.95</v>
      </c>
      <c r="AB23" s="201">
        <v>0</v>
      </c>
      <c r="AC23" s="201">
        <v>14.14</v>
      </c>
      <c r="AD23" s="201">
        <v>0</v>
      </c>
      <c r="AE23" s="201">
        <v>0</v>
      </c>
      <c r="AF23" s="201">
        <v>0</v>
      </c>
      <c r="AG23" s="201">
        <v>26.91</v>
      </c>
      <c r="AH23" s="201">
        <v>0</v>
      </c>
      <c r="AI23" s="201">
        <v>0</v>
      </c>
      <c r="AJ23" s="201">
        <v>0</v>
      </c>
      <c r="AK23" s="201">
        <v>11.08</v>
      </c>
      <c r="AL23" s="201">
        <v>0</v>
      </c>
      <c r="AM23" s="201">
        <v>65.260000000000005</v>
      </c>
      <c r="AN23" s="201">
        <v>87.01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13.11</v>
      </c>
      <c r="E24" s="201">
        <v>0</v>
      </c>
      <c r="F24" s="201">
        <v>0</v>
      </c>
      <c r="G24" s="201">
        <v>21.16</v>
      </c>
      <c r="H24" s="201">
        <v>0</v>
      </c>
      <c r="I24" s="201">
        <v>0</v>
      </c>
      <c r="J24" s="201">
        <v>20.86</v>
      </c>
      <c r="K24" s="201">
        <v>4.4800000000000004</v>
      </c>
      <c r="L24" s="201">
        <v>258.14</v>
      </c>
      <c r="M24" s="201">
        <v>0.87</v>
      </c>
      <c r="N24" s="201">
        <v>1.34</v>
      </c>
      <c r="O24" s="201">
        <v>0</v>
      </c>
      <c r="P24" s="201">
        <v>1.39</v>
      </c>
      <c r="Q24" s="201">
        <v>2.31</v>
      </c>
      <c r="R24" s="201">
        <v>5.81</v>
      </c>
      <c r="S24" s="201">
        <v>8.09</v>
      </c>
      <c r="T24" s="201">
        <v>0</v>
      </c>
      <c r="U24" s="201">
        <v>1.95</v>
      </c>
      <c r="V24" s="201">
        <v>2.46</v>
      </c>
      <c r="W24" s="201">
        <v>0.36</v>
      </c>
      <c r="X24" s="201">
        <v>1.68</v>
      </c>
      <c r="Y24" s="201">
        <v>0</v>
      </c>
      <c r="Z24" s="201">
        <v>58.69</v>
      </c>
      <c r="AA24" s="201">
        <v>19.95</v>
      </c>
      <c r="AB24" s="201">
        <v>0</v>
      </c>
      <c r="AC24" s="201">
        <v>14.14</v>
      </c>
      <c r="AD24" s="201">
        <v>0</v>
      </c>
      <c r="AE24" s="201">
        <v>0</v>
      </c>
      <c r="AF24" s="201">
        <v>0</v>
      </c>
      <c r="AG24" s="201">
        <v>26.91</v>
      </c>
      <c r="AH24" s="201">
        <v>0</v>
      </c>
      <c r="AI24" s="201">
        <v>0</v>
      </c>
      <c r="AJ24" s="201">
        <v>0</v>
      </c>
      <c r="AK24" s="201">
        <v>11.08</v>
      </c>
      <c r="AL24" s="201">
        <v>0</v>
      </c>
      <c r="AM24" s="201">
        <v>65.260000000000005</v>
      </c>
      <c r="AN24" s="201">
        <v>87.01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13.11</v>
      </c>
      <c r="E25" s="201">
        <v>0</v>
      </c>
      <c r="F25" s="201">
        <v>0</v>
      </c>
      <c r="G25" s="201">
        <v>21.16</v>
      </c>
      <c r="H25" s="201">
        <v>0</v>
      </c>
      <c r="I25" s="201">
        <v>0</v>
      </c>
      <c r="J25" s="201">
        <v>20.86</v>
      </c>
      <c r="K25" s="201">
        <v>4.4800000000000004</v>
      </c>
      <c r="L25" s="201">
        <v>258.14</v>
      </c>
      <c r="M25" s="201">
        <v>0.87</v>
      </c>
      <c r="N25" s="201">
        <v>1.34</v>
      </c>
      <c r="O25" s="201">
        <v>0</v>
      </c>
      <c r="P25" s="201">
        <v>1.39</v>
      </c>
      <c r="Q25" s="201">
        <v>2.31</v>
      </c>
      <c r="R25" s="201">
        <v>5.81</v>
      </c>
      <c r="S25" s="201">
        <v>8.09</v>
      </c>
      <c r="T25" s="201">
        <v>0</v>
      </c>
      <c r="U25" s="201">
        <v>1.95</v>
      </c>
      <c r="V25" s="201">
        <v>2.46</v>
      </c>
      <c r="W25" s="201">
        <v>0.36</v>
      </c>
      <c r="X25" s="201">
        <v>1.68</v>
      </c>
      <c r="Y25" s="201">
        <v>0</v>
      </c>
      <c r="Z25" s="201">
        <v>58.69</v>
      </c>
      <c r="AA25" s="201">
        <v>19.95</v>
      </c>
      <c r="AB25" s="201">
        <v>0</v>
      </c>
      <c r="AC25" s="201">
        <v>14.14</v>
      </c>
      <c r="AD25" s="201">
        <v>0</v>
      </c>
      <c r="AE25" s="201">
        <v>0</v>
      </c>
      <c r="AF25" s="201">
        <v>0</v>
      </c>
      <c r="AG25" s="201">
        <v>26.91</v>
      </c>
      <c r="AH25" s="201">
        <v>0</v>
      </c>
      <c r="AI25" s="201">
        <v>0</v>
      </c>
      <c r="AJ25" s="201">
        <v>0</v>
      </c>
      <c r="AK25" s="201">
        <v>11.08</v>
      </c>
      <c r="AL25" s="201">
        <v>0</v>
      </c>
      <c r="AM25" s="201">
        <v>65.260000000000005</v>
      </c>
      <c r="AN25" s="201">
        <v>87.01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13.11</v>
      </c>
      <c r="E26" s="201">
        <v>0</v>
      </c>
      <c r="F26" s="201">
        <v>0</v>
      </c>
      <c r="G26" s="201">
        <v>21.16</v>
      </c>
      <c r="H26" s="201">
        <v>0</v>
      </c>
      <c r="I26" s="201">
        <v>0</v>
      </c>
      <c r="J26" s="201">
        <v>20.86</v>
      </c>
      <c r="K26" s="201">
        <v>4.4800000000000004</v>
      </c>
      <c r="L26" s="201">
        <v>258.14</v>
      </c>
      <c r="M26" s="201">
        <v>0.87</v>
      </c>
      <c r="N26" s="201">
        <v>1.34</v>
      </c>
      <c r="O26" s="201">
        <v>0</v>
      </c>
      <c r="P26" s="201">
        <v>1.39</v>
      </c>
      <c r="Q26" s="201">
        <v>2.31</v>
      </c>
      <c r="R26" s="201">
        <v>5.81</v>
      </c>
      <c r="S26" s="201">
        <v>8.09</v>
      </c>
      <c r="T26" s="201">
        <v>0</v>
      </c>
      <c r="U26" s="201">
        <v>1.95</v>
      </c>
      <c r="V26" s="201">
        <v>2.46</v>
      </c>
      <c r="W26" s="201">
        <v>0.36</v>
      </c>
      <c r="X26" s="201">
        <v>1.68</v>
      </c>
      <c r="Y26" s="201">
        <v>0</v>
      </c>
      <c r="Z26" s="201">
        <v>58.69</v>
      </c>
      <c r="AA26" s="201">
        <v>10.029999999999999</v>
      </c>
      <c r="AB26" s="201">
        <v>0</v>
      </c>
      <c r="AC26" s="201">
        <v>14.14</v>
      </c>
      <c r="AD26" s="201">
        <v>0</v>
      </c>
      <c r="AE26" s="201">
        <v>0</v>
      </c>
      <c r="AF26" s="201">
        <v>0</v>
      </c>
      <c r="AG26" s="201">
        <v>26.91</v>
      </c>
      <c r="AH26" s="201">
        <v>0</v>
      </c>
      <c r="AI26" s="201">
        <v>0</v>
      </c>
      <c r="AJ26" s="201">
        <v>0</v>
      </c>
      <c r="AK26" s="201">
        <v>11.08</v>
      </c>
      <c r="AL26" s="201">
        <v>0</v>
      </c>
      <c r="AM26" s="201">
        <v>65.260000000000005</v>
      </c>
      <c r="AN26" s="201">
        <v>87.01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12.88</v>
      </c>
      <c r="E27" s="201">
        <v>0</v>
      </c>
      <c r="F27" s="201">
        <v>0</v>
      </c>
      <c r="G27" s="201">
        <v>20.99</v>
      </c>
      <c r="H27" s="201">
        <v>0</v>
      </c>
      <c r="I27" s="201">
        <v>0</v>
      </c>
      <c r="J27" s="201">
        <v>20.86</v>
      </c>
      <c r="K27" s="201">
        <v>4.4800000000000004</v>
      </c>
      <c r="L27" s="201">
        <v>258.14</v>
      </c>
      <c r="M27" s="201">
        <v>0.87</v>
      </c>
      <c r="N27" s="201">
        <v>1.34</v>
      </c>
      <c r="O27" s="201">
        <v>0</v>
      </c>
      <c r="P27" s="201">
        <v>1.34</v>
      </c>
      <c r="Q27" s="201">
        <v>2.31</v>
      </c>
      <c r="R27" s="201">
        <v>5.81</v>
      </c>
      <c r="S27" s="201">
        <v>8.09</v>
      </c>
      <c r="T27" s="201">
        <v>0</v>
      </c>
      <c r="U27" s="201">
        <v>1.95</v>
      </c>
      <c r="V27" s="201">
        <v>2.46</v>
      </c>
      <c r="W27" s="201">
        <v>0.36</v>
      </c>
      <c r="X27" s="201">
        <v>1.68</v>
      </c>
      <c r="Y27" s="201">
        <v>0</v>
      </c>
      <c r="Z27" s="201">
        <v>58.69</v>
      </c>
      <c r="AA27" s="201">
        <v>10.029999999999999</v>
      </c>
      <c r="AB27" s="201">
        <v>0</v>
      </c>
      <c r="AC27" s="201">
        <v>14.14</v>
      </c>
      <c r="AD27" s="201">
        <v>0</v>
      </c>
      <c r="AE27" s="201">
        <v>0</v>
      </c>
      <c r="AF27" s="201">
        <v>0</v>
      </c>
      <c r="AG27" s="201">
        <v>26.91</v>
      </c>
      <c r="AH27" s="201">
        <v>0</v>
      </c>
      <c r="AI27" s="201">
        <v>0</v>
      </c>
      <c r="AJ27" s="201">
        <v>0</v>
      </c>
      <c r="AK27" s="201">
        <v>11.08</v>
      </c>
      <c r="AL27" s="201">
        <v>0</v>
      </c>
      <c r="AM27" s="201">
        <v>65.260000000000005</v>
      </c>
      <c r="AN27" s="201">
        <v>87.01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12.88</v>
      </c>
      <c r="E28" s="201">
        <v>0</v>
      </c>
      <c r="F28" s="201">
        <v>0</v>
      </c>
      <c r="G28" s="201">
        <v>20.99</v>
      </c>
      <c r="H28" s="201">
        <v>0</v>
      </c>
      <c r="I28" s="201">
        <v>0</v>
      </c>
      <c r="J28" s="201">
        <v>20.86</v>
      </c>
      <c r="K28" s="201">
        <v>4.4800000000000004</v>
      </c>
      <c r="L28" s="201">
        <v>258.14</v>
      </c>
      <c r="M28" s="201">
        <v>0.87</v>
      </c>
      <c r="N28" s="201">
        <v>1.34</v>
      </c>
      <c r="O28" s="201">
        <v>0</v>
      </c>
      <c r="P28" s="201">
        <v>1.34</v>
      </c>
      <c r="Q28" s="201">
        <v>2.31</v>
      </c>
      <c r="R28" s="201">
        <v>5.81</v>
      </c>
      <c r="S28" s="201">
        <v>8.09</v>
      </c>
      <c r="T28" s="201">
        <v>0</v>
      </c>
      <c r="U28" s="201">
        <v>1.95</v>
      </c>
      <c r="V28" s="201">
        <v>0.31</v>
      </c>
      <c r="W28" s="201">
        <v>0.36</v>
      </c>
      <c r="X28" s="201">
        <v>1.68</v>
      </c>
      <c r="Y28" s="201">
        <v>0</v>
      </c>
      <c r="Z28" s="201">
        <v>5.41</v>
      </c>
      <c r="AA28" s="201">
        <v>10.029999999999999</v>
      </c>
      <c r="AB28" s="201">
        <v>0</v>
      </c>
      <c r="AC28" s="201">
        <v>14.14</v>
      </c>
      <c r="AD28" s="201">
        <v>0</v>
      </c>
      <c r="AE28" s="201">
        <v>0</v>
      </c>
      <c r="AF28" s="201">
        <v>0</v>
      </c>
      <c r="AG28" s="201">
        <v>26.91</v>
      </c>
      <c r="AH28" s="201">
        <v>0</v>
      </c>
      <c r="AI28" s="201">
        <v>0</v>
      </c>
      <c r="AJ28" s="201">
        <v>0</v>
      </c>
      <c r="AK28" s="201">
        <v>11.08</v>
      </c>
      <c r="AL28" s="201">
        <v>0</v>
      </c>
      <c r="AM28" s="201">
        <v>65.260000000000005</v>
      </c>
      <c r="AN28" s="201">
        <v>87.01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12.88</v>
      </c>
      <c r="E29" s="201">
        <v>0</v>
      </c>
      <c r="F29" s="201">
        <v>0</v>
      </c>
      <c r="G29" s="201">
        <v>20.99</v>
      </c>
      <c r="H29" s="201">
        <v>0</v>
      </c>
      <c r="I29" s="201">
        <v>0</v>
      </c>
      <c r="J29" s="201">
        <v>20.86</v>
      </c>
      <c r="K29" s="201">
        <v>4.4800000000000004</v>
      </c>
      <c r="L29" s="201">
        <v>258.14</v>
      </c>
      <c r="M29" s="201">
        <v>0.87</v>
      </c>
      <c r="N29" s="201">
        <v>1.34</v>
      </c>
      <c r="O29" s="201">
        <v>0</v>
      </c>
      <c r="P29" s="201">
        <v>1.34</v>
      </c>
      <c r="Q29" s="201">
        <v>2.31</v>
      </c>
      <c r="R29" s="201">
        <v>5.81</v>
      </c>
      <c r="S29" s="201">
        <v>8.09</v>
      </c>
      <c r="T29" s="201">
        <v>0</v>
      </c>
      <c r="U29" s="201">
        <v>1.95</v>
      </c>
      <c r="V29" s="201">
        <v>0.16</v>
      </c>
      <c r="W29" s="201">
        <v>0.36</v>
      </c>
      <c r="X29" s="201">
        <v>1.68</v>
      </c>
      <c r="Y29" s="201">
        <v>0</v>
      </c>
      <c r="Z29" s="201">
        <v>2.87</v>
      </c>
      <c r="AA29" s="201">
        <v>10.029999999999999</v>
      </c>
      <c r="AB29" s="201">
        <v>0</v>
      </c>
      <c r="AC29" s="201">
        <v>14.14</v>
      </c>
      <c r="AD29" s="201">
        <v>0</v>
      </c>
      <c r="AE29" s="201">
        <v>0</v>
      </c>
      <c r="AF29" s="201">
        <v>0</v>
      </c>
      <c r="AG29" s="201">
        <v>26.91</v>
      </c>
      <c r="AH29" s="201">
        <v>0</v>
      </c>
      <c r="AI29" s="201">
        <v>0</v>
      </c>
      <c r="AJ29" s="201">
        <v>0</v>
      </c>
      <c r="AK29" s="201">
        <v>11.08</v>
      </c>
      <c r="AL29" s="201">
        <v>0</v>
      </c>
      <c r="AM29" s="201">
        <v>65.260000000000005</v>
      </c>
      <c r="AN29" s="201">
        <v>87.01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12.88</v>
      </c>
      <c r="E30" s="201">
        <v>0</v>
      </c>
      <c r="F30" s="201">
        <v>0</v>
      </c>
      <c r="G30" s="201">
        <v>20.99</v>
      </c>
      <c r="H30" s="201">
        <v>0</v>
      </c>
      <c r="I30" s="201">
        <v>0</v>
      </c>
      <c r="J30" s="201">
        <v>20.86</v>
      </c>
      <c r="K30" s="201">
        <v>4.4800000000000004</v>
      </c>
      <c r="L30" s="201">
        <v>258.14</v>
      </c>
      <c r="M30" s="201">
        <v>0.87</v>
      </c>
      <c r="N30" s="201">
        <v>1.34</v>
      </c>
      <c r="O30" s="201">
        <v>0</v>
      </c>
      <c r="P30" s="201">
        <v>1.34</v>
      </c>
      <c r="Q30" s="201">
        <v>2.31</v>
      </c>
      <c r="R30" s="201">
        <v>5.81</v>
      </c>
      <c r="S30" s="201">
        <v>8.09</v>
      </c>
      <c r="T30" s="201">
        <v>0</v>
      </c>
      <c r="U30" s="201">
        <v>1.95</v>
      </c>
      <c r="V30" s="201">
        <v>0.16</v>
      </c>
      <c r="W30" s="201">
        <v>0.36</v>
      </c>
      <c r="X30" s="201">
        <v>1.68</v>
      </c>
      <c r="Y30" s="201">
        <v>0</v>
      </c>
      <c r="Z30" s="201">
        <v>2.87</v>
      </c>
      <c r="AA30" s="201">
        <v>10.029999999999999</v>
      </c>
      <c r="AB30" s="201">
        <v>0</v>
      </c>
      <c r="AC30" s="201">
        <v>14.14</v>
      </c>
      <c r="AD30" s="201">
        <v>0</v>
      </c>
      <c r="AE30" s="201">
        <v>0</v>
      </c>
      <c r="AF30" s="201">
        <v>0</v>
      </c>
      <c r="AG30" s="201">
        <v>26.91</v>
      </c>
      <c r="AH30" s="201">
        <v>0</v>
      </c>
      <c r="AI30" s="201">
        <v>0</v>
      </c>
      <c r="AJ30" s="201">
        <v>0</v>
      </c>
      <c r="AK30" s="201">
        <v>11.08</v>
      </c>
      <c r="AL30" s="201">
        <v>0</v>
      </c>
      <c r="AM30" s="201">
        <v>65.260000000000005</v>
      </c>
      <c r="AN30" s="201">
        <v>87.01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12.88</v>
      </c>
      <c r="E31" s="201">
        <v>0</v>
      </c>
      <c r="F31" s="201">
        <v>0</v>
      </c>
      <c r="G31" s="201">
        <v>20.99</v>
      </c>
      <c r="H31" s="201">
        <v>0</v>
      </c>
      <c r="I31" s="201">
        <v>0</v>
      </c>
      <c r="J31" s="201">
        <v>20.86</v>
      </c>
      <c r="K31" s="201">
        <v>4.4800000000000004</v>
      </c>
      <c r="L31" s="201">
        <v>258.14</v>
      </c>
      <c r="M31" s="201">
        <v>0.87</v>
      </c>
      <c r="N31" s="201">
        <v>1.34</v>
      </c>
      <c r="O31" s="201">
        <v>0</v>
      </c>
      <c r="P31" s="201">
        <v>1.34</v>
      </c>
      <c r="Q31" s="201">
        <v>2.31</v>
      </c>
      <c r="R31" s="201">
        <v>5.85</v>
      </c>
      <c r="S31" s="201">
        <v>8.09</v>
      </c>
      <c r="T31" s="201">
        <v>0</v>
      </c>
      <c r="U31" s="201">
        <v>1.95</v>
      </c>
      <c r="V31" s="201">
        <v>0.16</v>
      </c>
      <c r="W31" s="201">
        <v>0.36</v>
      </c>
      <c r="X31" s="201">
        <v>1.68</v>
      </c>
      <c r="Y31" s="201">
        <v>0</v>
      </c>
      <c r="Z31" s="201">
        <v>2.87</v>
      </c>
      <c r="AA31" s="201">
        <v>10.029999999999999</v>
      </c>
      <c r="AB31" s="201">
        <v>0</v>
      </c>
      <c r="AC31" s="201">
        <v>14.55</v>
      </c>
      <c r="AD31" s="201">
        <v>0</v>
      </c>
      <c r="AE31" s="201">
        <v>0</v>
      </c>
      <c r="AF31" s="201">
        <v>0</v>
      </c>
      <c r="AG31" s="201">
        <v>26.91</v>
      </c>
      <c r="AH31" s="201">
        <v>0</v>
      </c>
      <c r="AI31" s="201">
        <v>0</v>
      </c>
      <c r="AJ31" s="201">
        <v>0</v>
      </c>
      <c r="AK31" s="201">
        <v>11.08</v>
      </c>
      <c r="AL31" s="201">
        <v>0</v>
      </c>
      <c r="AM31" s="201">
        <v>65.260000000000005</v>
      </c>
      <c r="AN31" s="201">
        <v>87.01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12.88</v>
      </c>
      <c r="E32" s="201">
        <v>0</v>
      </c>
      <c r="F32" s="201">
        <v>0</v>
      </c>
      <c r="G32" s="201">
        <v>20.99</v>
      </c>
      <c r="H32" s="201">
        <v>0</v>
      </c>
      <c r="I32" s="201">
        <v>0</v>
      </c>
      <c r="J32" s="201">
        <v>20.86</v>
      </c>
      <c r="K32" s="201">
        <v>4.4800000000000004</v>
      </c>
      <c r="L32" s="201">
        <v>258.14</v>
      </c>
      <c r="M32" s="201">
        <v>0.87</v>
      </c>
      <c r="N32" s="201">
        <v>1.34</v>
      </c>
      <c r="O32" s="201">
        <v>0</v>
      </c>
      <c r="P32" s="201">
        <v>1.34</v>
      </c>
      <c r="Q32" s="201">
        <v>2.31</v>
      </c>
      <c r="R32" s="201">
        <v>5.85</v>
      </c>
      <c r="S32" s="201">
        <v>8.09</v>
      </c>
      <c r="T32" s="201">
        <v>0</v>
      </c>
      <c r="U32" s="201">
        <v>1.95</v>
      </c>
      <c r="V32" s="201">
        <v>0.16</v>
      </c>
      <c r="W32" s="201">
        <v>0.36</v>
      </c>
      <c r="X32" s="201">
        <v>1.68</v>
      </c>
      <c r="Y32" s="201">
        <v>0</v>
      </c>
      <c r="Z32" s="201">
        <v>2.87</v>
      </c>
      <c r="AA32" s="201">
        <v>10.029999999999999</v>
      </c>
      <c r="AB32" s="201">
        <v>0</v>
      </c>
      <c r="AC32" s="201">
        <v>14.55</v>
      </c>
      <c r="AD32" s="201">
        <v>0</v>
      </c>
      <c r="AE32" s="201">
        <v>0</v>
      </c>
      <c r="AF32" s="201">
        <v>0</v>
      </c>
      <c r="AG32" s="201">
        <v>26.91</v>
      </c>
      <c r="AH32" s="201">
        <v>0</v>
      </c>
      <c r="AI32" s="201">
        <v>0</v>
      </c>
      <c r="AJ32" s="201">
        <v>0</v>
      </c>
      <c r="AK32" s="201">
        <v>11.08</v>
      </c>
      <c r="AL32" s="201">
        <v>0</v>
      </c>
      <c r="AM32" s="201">
        <v>65.260000000000005</v>
      </c>
      <c r="AN32" s="201">
        <v>87.01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12.88</v>
      </c>
      <c r="E33" s="201">
        <v>0</v>
      </c>
      <c r="F33" s="201">
        <v>0</v>
      </c>
      <c r="G33" s="201">
        <v>20.99</v>
      </c>
      <c r="H33" s="201">
        <v>0</v>
      </c>
      <c r="I33" s="201">
        <v>0</v>
      </c>
      <c r="J33" s="201">
        <v>20.86</v>
      </c>
      <c r="K33" s="201">
        <v>4.4800000000000004</v>
      </c>
      <c r="L33" s="201">
        <v>258.14</v>
      </c>
      <c r="M33" s="201">
        <v>0.87</v>
      </c>
      <c r="N33" s="201">
        <v>1.34</v>
      </c>
      <c r="O33" s="201">
        <v>0</v>
      </c>
      <c r="P33" s="201">
        <v>1.34</v>
      </c>
      <c r="Q33" s="201">
        <v>2.31</v>
      </c>
      <c r="R33" s="201">
        <v>5.85</v>
      </c>
      <c r="S33" s="201">
        <v>8.09</v>
      </c>
      <c r="T33" s="201">
        <v>0</v>
      </c>
      <c r="U33" s="201">
        <v>1.95</v>
      </c>
      <c r="V33" s="201">
        <v>0.16</v>
      </c>
      <c r="W33" s="201">
        <v>0.36</v>
      </c>
      <c r="X33" s="201">
        <v>1.68</v>
      </c>
      <c r="Y33" s="201">
        <v>0</v>
      </c>
      <c r="Z33" s="201">
        <v>2.87</v>
      </c>
      <c r="AA33" s="201">
        <v>10.029999999999999</v>
      </c>
      <c r="AB33" s="201">
        <v>0</v>
      </c>
      <c r="AC33" s="201">
        <v>14.55</v>
      </c>
      <c r="AD33" s="201">
        <v>0</v>
      </c>
      <c r="AE33" s="201">
        <v>0</v>
      </c>
      <c r="AF33" s="201">
        <v>0</v>
      </c>
      <c r="AG33" s="201">
        <v>26.91</v>
      </c>
      <c r="AH33" s="201">
        <v>0</v>
      </c>
      <c r="AI33" s="201">
        <v>3.86</v>
      </c>
      <c r="AJ33" s="201">
        <v>0</v>
      </c>
      <c r="AK33" s="201">
        <v>11.08</v>
      </c>
      <c r="AL33" s="201">
        <v>0</v>
      </c>
      <c r="AM33" s="201">
        <v>65.260000000000005</v>
      </c>
      <c r="AN33" s="201">
        <v>87.01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12.88</v>
      </c>
      <c r="E34" s="201">
        <v>0</v>
      </c>
      <c r="F34" s="201">
        <v>0</v>
      </c>
      <c r="G34" s="201">
        <v>20.99</v>
      </c>
      <c r="H34" s="201">
        <v>0</v>
      </c>
      <c r="I34" s="201">
        <v>0</v>
      </c>
      <c r="J34" s="201">
        <v>20.86</v>
      </c>
      <c r="K34" s="201">
        <v>4.4800000000000004</v>
      </c>
      <c r="L34" s="201">
        <v>258.14</v>
      </c>
      <c r="M34" s="201">
        <v>0.87</v>
      </c>
      <c r="N34" s="201">
        <v>1.34</v>
      </c>
      <c r="O34" s="201">
        <v>0</v>
      </c>
      <c r="P34" s="201">
        <v>1.34</v>
      </c>
      <c r="Q34" s="201">
        <v>2.31</v>
      </c>
      <c r="R34" s="201">
        <v>5.85</v>
      </c>
      <c r="S34" s="201">
        <v>8.09</v>
      </c>
      <c r="T34" s="201">
        <v>0</v>
      </c>
      <c r="U34" s="201">
        <v>1.95</v>
      </c>
      <c r="V34" s="201">
        <v>2.46</v>
      </c>
      <c r="W34" s="201">
        <v>4.01</v>
      </c>
      <c r="X34" s="201">
        <v>21.81</v>
      </c>
      <c r="Y34" s="201">
        <v>0</v>
      </c>
      <c r="Z34" s="201">
        <v>54.49</v>
      </c>
      <c r="AA34" s="201">
        <v>10.029999999999999</v>
      </c>
      <c r="AB34" s="201">
        <v>0</v>
      </c>
      <c r="AC34" s="201">
        <v>14.55</v>
      </c>
      <c r="AD34" s="201">
        <v>0</v>
      </c>
      <c r="AE34" s="201">
        <v>0</v>
      </c>
      <c r="AF34" s="201">
        <v>0</v>
      </c>
      <c r="AG34" s="201">
        <v>26.91</v>
      </c>
      <c r="AH34" s="201">
        <v>0</v>
      </c>
      <c r="AI34" s="201">
        <v>7.71</v>
      </c>
      <c r="AJ34" s="201">
        <v>0</v>
      </c>
      <c r="AK34" s="201">
        <v>11.08</v>
      </c>
      <c r="AL34" s="201">
        <v>0</v>
      </c>
      <c r="AM34" s="201">
        <v>65.260000000000005</v>
      </c>
      <c r="AN34" s="201">
        <v>87.01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20.99</v>
      </c>
      <c r="H35" s="201">
        <v>0</v>
      </c>
      <c r="I35" s="201">
        <v>0</v>
      </c>
      <c r="J35" s="201">
        <v>20.86</v>
      </c>
      <c r="K35" s="201">
        <v>4.4800000000000004</v>
      </c>
      <c r="L35" s="201">
        <v>258.14</v>
      </c>
      <c r="M35" s="201">
        <v>0.87</v>
      </c>
      <c r="N35" s="201">
        <v>1.34</v>
      </c>
      <c r="O35" s="201">
        <v>0</v>
      </c>
      <c r="P35" s="201">
        <v>1.34</v>
      </c>
      <c r="Q35" s="201">
        <v>2.31</v>
      </c>
      <c r="R35" s="201">
        <v>5.85</v>
      </c>
      <c r="S35" s="201">
        <v>8.09</v>
      </c>
      <c r="T35" s="201">
        <v>0</v>
      </c>
      <c r="U35" s="201">
        <v>1.95</v>
      </c>
      <c r="V35" s="201">
        <v>2.46</v>
      </c>
      <c r="W35" s="201">
        <v>4.01</v>
      </c>
      <c r="X35" s="201">
        <v>21.81</v>
      </c>
      <c r="Y35" s="201">
        <v>0</v>
      </c>
      <c r="Z35" s="201">
        <v>58.69</v>
      </c>
      <c r="AA35" s="201">
        <v>10.029999999999999</v>
      </c>
      <c r="AB35" s="201">
        <v>0</v>
      </c>
      <c r="AC35" s="201">
        <v>14.55</v>
      </c>
      <c r="AD35" s="201">
        <v>0</v>
      </c>
      <c r="AE35" s="201">
        <v>0</v>
      </c>
      <c r="AF35" s="201">
        <v>0</v>
      </c>
      <c r="AG35" s="201">
        <v>26.91</v>
      </c>
      <c r="AH35" s="201">
        <v>0</v>
      </c>
      <c r="AI35" s="201">
        <v>15.42</v>
      </c>
      <c r="AJ35" s="201">
        <v>0</v>
      </c>
      <c r="AK35" s="201">
        <v>11.08</v>
      </c>
      <c r="AL35" s="201">
        <v>0</v>
      </c>
      <c r="AM35" s="201">
        <v>65.260000000000005</v>
      </c>
      <c r="AN35" s="201">
        <v>87.01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20.99</v>
      </c>
      <c r="H36" s="201">
        <v>0</v>
      </c>
      <c r="I36" s="201">
        <v>0</v>
      </c>
      <c r="J36" s="201">
        <v>20.86</v>
      </c>
      <c r="K36" s="201">
        <v>4.4800000000000004</v>
      </c>
      <c r="L36" s="201">
        <v>258.14</v>
      </c>
      <c r="M36" s="201">
        <v>0.87</v>
      </c>
      <c r="N36" s="201">
        <v>1.34</v>
      </c>
      <c r="O36" s="201">
        <v>0</v>
      </c>
      <c r="P36" s="201">
        <v>1.34</v>
      </c>
      <c r="Q36" s="201">
        <v>2.31</v>
      </c>
      <c r="R36" s="201">
        <v>5.85</v>
      </c>
      <c r="S36" s="201">
        <v>8.09</v>
      </c>
      <c r="T36" s="201">
        <v>0</v>
      </c>
      <c r="U36" s="201">
        <v>1.95</v>
      </c>
      <c r="V36" s="201">
        <v>2.46</v>
      </c>
      <c r="W36" s="201">
        <v>4.01</v>
      </c>
      <c r="X36" s="201">
        <v>21.81</v>
      </c>
      <c r="Y36" s="201">
        <v>0</v>
      </c>
      <c r="Z36" s="201">
        <v>58.69</v>
      </c>
      <c r="AA36" s="201">
        <v>10.029999999999999</v>
      </c>
      <c r="AB36" s="201">
        <v>0</v>
      </c>
      <c r="AC36" s="201">
        <v>14.55</v>
      </c>
      <c r="AD36" s="201">
        <v>0</v>
      </c>
      <c r="AE36" s="201">
        <v>0</v>
      </c>
      <c r="AF36" s="201">
        <v>0</v>
      </c>
      <c r="AG36" s="201">
        <v>26.91</v>
      </c>
      <c r="AH36" s="201">
        <v>0</v>
      </c>
      <c r="AI36" s="201">
        <v>0</v>
      </c>
      <c r="AJ36" s="201">
        <v>0</v>
      </c>
      <c r="AK36" s="201">
        <v>11.08</v>
      </c>
      <c r="AL36" s="201">
        <v>0</v>
      </c>
      <c r="AM36" s="201">
        <v>65.260000000000005</v>
      </c>
      <c r="AN36" s="201">
        <v>87.01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20.99</v>
      </c>
      <c r="H37" s="201">
        <v>0</v>
      </c>
      <c r="I37" s="201">
        <v>0</v>
      </c>
      <c r="J37" s="201">
        <v>20.86</v>
      </c>
      <c r="K37" s="201">
        <v>4.4800000000000004</v>
      </c>
      <c r="L37" s="201">
        <v>258.14</v>
      </c>
      <c r="M37" s="201">
        <v>0.87</v>
      </c>
      <c r="N37" s="201">
        <v>1.34</v>
      </c>
      <c r="O37" s="201">
        <v>0</v>
      </c>
      <c r="P37" s="201">
        <v>1.34</v>
      </c>
      <c r="Q37" s="201">
        <v>2.31</v>
      </c>
      <c r="R37" s="201">
        <v>5.85</v>
      </c>
      <c r="S37" s="201">
        <v>8.09</v>
      </c>
      <c r="T37" s="201">
        <v>0</v>
      </c>
      <c r="U37" s="201">
        <v>1.95</v>
      </c>
      <c r="V37" s="201">
        <v>2.46</v>
      </c>
      <c r="W37" s="201">
        <v>4.01</v>
      </c>
      <c r="X37" s="201">
        <v>21.81</v>
      </c>
      <c r="Y37" s="201">
        <v>0</v>
      </c>
      <c r="Z37" s="201">
        <v>58.69</v>
      </c>
      <c r="AA37" s="201">
        <v>10.029999999999999</v>
      </c>
      <c r="AB37" s="201">
        <v>0</v>
      </c>
      <c r="AC37" s="201">
        <v>14.55</v>
      </c>
      <c r="AD37" s="201">
        <v>0</v>
      </c>
      <c r="AE37" s="201">
        <v>0</v>
      </c>
      <c r="AF37" s="201">
        <v>0</v>
      </c>
      <c r="AG37" s="201">
        <v>26.91</v>
      </c>
      <c r="AH37" s="201">
        <v>0</v>
      </c>
      <c r="AI37" s="201">
        <v>0</v>
      </c>
      <c r="AJ37" s="201">
        <v>0</v>
      </c>
      <c r="AK37" s="201">
        <v>11.08</v>
      </c>
      <c r="AL37" s="201">
        <v>0</v>
      </c>
      <c r="AM37" s="201">
        <v>65.260000000000005</v>
      </c>
      <c r="AN37" s="201">
        <v>87.01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20.99</v>
      </c>
      <c r="H38" s="201">
        <v>0</v>
      </c>
      <c r="I38" s="201">
        <v>0</v>
      </c>
      <c r="J38" s="201">
        <v>20.86</v>
      </c>
      <c r="K38" s="201">
        <v>4.4800000000000004</v>
      </c>
      <c r="L38" s="201">
        <v>258.14</v>
      </c>
      <c r="M38" s="201">
        <v>0.87</v>
      </c>
      <c r="N38" s="201">
        <v>1.34</v>
      </c>
      <c r="O38" s="201">
        <v>0</v>
      </c>
      <c r="P38" s="201">
        <v>1.34</v>
      </c>
      <c r="Q38" s="201">
        <v>2.31</v>
      </c>
      <c r="R38" s="201">
        <v>5.85</v>
      </c>
      <c r="S38" s="201">
        <v>8.09</v>
      </c>
      <c r="T38" s="201">
        <v>0</v>
      </c>
      <c r="U38" s="201">
        <v>1.95</v>
      </c>
      <c r="V38" s="201">
        <v>2.46</v>
      </c>
      <c r="W38" s="201">
        <v>4.01</v>
      </c>
      <c r="X38" s="201">
        <v>21.81</v>
      </c>
      <c r="Y38" s="201">
        <v>0</v>
      </c>
      <c r="Z38" s="201">
        <v>58.69</v>
      </c>
      <c r="AA38" s="201">
        <v>10.029999999999999</v>
      </c>
      <c r="AB38" s="201">
        <v>0</v>
      </c>
      <c r="AC38" s="201">
        <v>14.55</v>
      </c>
      <c r="AD38" s="201">
        <v>0</v>
      </c>
      <c r="AE38" s="201">
        <v>0</v>
      </c>
      <c r="AF38" s="201">
        <v>0</v>
      </c>
      <c r="AG38" s="201">
        <v>26.91</v>
      </c>
      <c r="AH38" s="201">
        <v>0</v>
      </c>
      <c r="AI38" s="201">
        <v>0</v>
      </c>
      <c r="AJ38" s="201">
        <v>0</v>
      </c>
      <c r="AK38" s="201">
        <v>11.08</v>
      </c>
      <c r="AL38" s="201">
        <v>0</v>
      </c>
      <c r="AM38" s="201">
        <v>65.260000000000005</v>
      </c>
      <c r="AN38" s="201">
        <v>87.01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20.99</v>
      </c>
      <c r="H39" s="201">
        <v>0</v>
      </c>
      <c r="I39" s="201">
        <v>0</v>
      </c>
      <c r="J39" s="201">
        <v>20.86</v>
      </c>
      <c r="K39" s="201">
        <v>4.4800000000000004</v>
      </c>
      <c r="L39" s="201">
        <v>258.14</v>
      </c>
      <c r="M39" s="201">
        <v>0.87</v>
      </c>
      <c r="N39" s="201">
        <v>1.34</v>
      </c>
      <c r="O39" s="201">
        <v>0</v>
      </c>
      <c r="P39" s="201">
        <v>1.34</v>
      </c>
      <c r="Q39" s="201">
        <v>2.31</v>
      </c>
      <c r="R39" s="201">
        <v>5.85</v>
      </c>
      <c r="S39" s="201">
        <v>8.09</v>
      </c>
      <c r="T39" s="201">
        <v>0</v>
      </c>
      <c r="U39" s="201">
        <v>1.95</v>
      </c>
      <c r="V39" s="201">
        <v>2.46</v>
      </c>
      <c r="W39" s="201">
        <v>4.01</v>
      </c>
      <c r="X39" s="201">
        <v>21.81</v>
      </c>
      <c r="Y39" s="201">
        <v>0</v>
      </c>
      <c r="Z39" s="201">
        <v>58.69</v>
      </c>
      <c r="AA39" s="201">
        <v>10.029999999999999</v>
      </c>
      <c r="AB39" s="201">
        <v>0</v>
      </c>
      <c r="AC39" s="201">
        <v>14.55</v>
      </c>
      <c r="AD39" s="201">
        <v>0</v>
      </c>
      <c r="AE39" s="201">
        <v>0</v>
      </c>
      <c r="AF39" s="201">
        <v>0</v>
      </c>
      <c r="AG39" s="201">
        <v>26.91</v>
      </c>
      <c r="AH39" s="201">
        <v>0</v>
      </c>
      <c r="AI39" s="201">
        <v>0</v>
      </c>
      <c r="AJ39" s="201">
        <v>0</v>
      </c>
      <c r="AK39" s="201">
        <v>11.08</v>
      </c>
      <c r="AL39" s="201">
        <v>0</v>
      </c>
      <c r="AM39" s="201">
        <v>63.08</v>
      </c>
      <c r="AN39" s="201">
        <v>87.01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20.99</v>
      </c>
      <c r="H40" s="201">
        <v>0</v>
      </c>
      <c r="I40" s="201">
        <v>0</v>
      </c>
      <c r="J40" s="201">
        <v>20.86</v>
      </c>
      <c r="K40" s="201">
        <v>4.4800000000000004</v>
      </c>
      <c r="L40" s="201">
        <v>258.14</v>
      </c>
      <c r="M40" s="201">
        <v>0.87</v>
      </c>
      <c r="N40" s="201">
        <v>1.34</v>
      </c>
      <c r="O40" s="201">
        <v>0</v>
      </c>
      <c r="P40" s="201">
        <v>1.34</v>
      </c>
      <c r="Q40" s="201">
        <v>2.31</v>
      </c>
      <c r="R40" s="201">
        <v>5.85</v>
      </c>
      <c r="S40" s="201">
        <v>8.09</v>
      </c>
      <c r="T40" s="201">
        <v>0</v>
      </c>
      <c r="U40" s="201">
        <v>1.95</v>
      </c>
      <c r="V40" s="201">
        <v>2.46</v>
      </c>
      <c r="W40" s="201">
        <v>4.01</v>
      </c>
      <c r="X40" s="201">
        <v>21.81</v>
      </c>
      <c r="Y40" s="201">
        <v>0</v>
      </c>
      <c r="Z40" s="201">
        <v>58.69</v>
      </c>
      <c r="AA40" s="201">
        <v>10.029999999999999</v>
      </c>
      <c r="AB40" s="201">
        <v>0</v>
      </c>
      <c r="AC40" s="201">
        <v>14.55</v>
      </c>
      <c r="AD40" s="201">
        <v>0</v>
      </c>
      <c r="AE40" s="201">
        <v>0</v>
      </c>
      <c r="AF40" s="201">
        <v>0</v>
      </c>
      <c r="AG40" s="201">
        <v>26.91</v>
      </c>
      <c r="AH40" s="201">
        <v>0</v>
      </c>
      <c r="AI40" s="201">
        <v>0</v>
      </c>
      <c r="AJ40" s="201">
        <v>0</v>
      </c>
      <c r="AK40" s="201">
        <v>11.08</v>
      </c>
      <c r="AL40" s="201">
        <v>0</v>
      </c>
      <c r="AM40" s="201">
        <v>63.08</v>
      </c>
      <c r="AN40" s="201">
        <v>87.01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20.99</v>
      </c>
      <c r="H41" s="201">
        <v>0</v>
      </c>
      <c r="I41" s="201">
        <v>0</v>
      </c>
      <c r="J41" s="201">
        <v>20.86</v>
      </c>
      <c r="K41" s="201">
        <v>4.4800000000000004</v>
      </c>
      <c r="L41" s="201">
        <v>258.14</v>
      </c>
      <c r="M41" s="201">
        <v>0.87</v>
      </c>
      <c r="N41" s="201">
        <v>1.34</v>
      </c>
      <c r="O41" s="201">
        <v>0</v>
      </c>
      <c r="P41" s="201">
        <v>1.34</v>
      </c>
      <c r="Q41" s="201">
        <v>2.31</v>
      </c>
      <c r="R41" s="201">
        <v>5.85</v>
      </c>
      <c r="S41" s="201">
        <v>8.09</v>
      </c>
      <c r="T41" s="201">
        <v>0</v>
      </c>
      <c r="U41" s="201">
        <v>1.95</v>
      </c>
      <c r="V41" s="201">
        <v>2.46</v>
      </c>
      <c r="W41" s="201">
        <v>4.01</v>
      </c>
      <c r="X41" s="201">
        <v>21.81</v>
      </c>
      <c r="Y41" s="201">
        <v>0</v>
      </c>
      <c r="Z41" s="201">
        <v>58.69</v>
      </c>
      <c r="AA41" s="201">
        <v>10.029999999999999</v>
      </c>
      <c r="AB41" s="201">
        <v>0</v>
      </c>
      <c r="AC41" s="201">
        <v>14.55</v>
      </c>
      <c r="AD41" s="201">
        <v>0</v>
      </c>
      <c r="AE41" s="201">
        <v>0</v>
      </c>
      <c r="AF41" s="201">
        <v>0</v>
      </c>
      <c r="AG41" s="201">
        <v>26.91</v>
      </c>
      <c r="AH41" s="201">
        <v>0</v>
      </c>
      <c r="AI41" s="201">
        <v>0</v>
      </c>
      <c r="AJ41" s="201">
        <v>0</v>
      </c>
      <c r="AK41" s="201">
        <v>11.08</v>
      </c>
      <c r="AL41" s="201">
        <v>0</v>
      </c>
      <c r="AM41" s="201">
        <v>63.08</v>
      </c>
      <c r="AN41" s="201">
        <v>87.01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20.99</v>
      </c>
      <c r="H42" s="201">
        <v>0</v>
      </c>
      <c r="I42" s="201">
        <v>0</v>
      </c>
      <c r="J42" s="201">
        <v>20.86</v>
      </c>
      <c r="K42" s="201">
        <v>4.4800000000000004</v>
      </c>
      <c r="L42" s="201">
        <v>258.14</v>
      </c>
      <c r="M42" s="201">
        <v>0.87</v>
      </c>
      <c r="N42" s="201">
        <v>1.34</v>
      </c>
      <c r="O42" s="201">
        <v>0</v>
      </c>
      <c r="P42" s="201">
        <v>1.34</v>
      </c>
      <c r="Q42" s="201">
        <v>2.31</v>
      </c>
      <c r="R42" s="201">
        <v>5.85</v>
      </c>
      <c r="S42" s="201">
        <v>8.09</v>
      </c>
      <c r="T42" s="201">
        <v>0</v>
      </c>
      <c r="U42" s="201">
        <v>1.95</v>
      </c>
      <c r="V42" s="201">
        <v>2.46</v>
      </c>
      <c r="W42" s="201">
        <v>4.01</v>
      </c>
      <c r="X42" s="201">
        <v>21.81</v>
      </c>
      <c r="Y42" s="201">
        <v>0</v>
      </c>
      <c r="Z42" s="201">
        <v>58.69</v>
      </c>
      <c r="AA42" s="201">
        <v>10.029999999999999</v>
      </c>
      <c r="AB42" s="201">
        <v>0</v>
      </c>
      <c r="AC42" s="201">
        <v>14.55</v>
      </c>
      <c r="AD42" s="201">
        <v>0</v>
      </c>
      <c r="AE42" s="201">
        <v>0</v>
      </c>
      <c r="AF42" s="201">
        <v>0</v>
      </c>
      <c r="AG42" s="201">
        <v>26.91</v>
      </c>
      <c r="AH42" s="201">
        <v>0</v>
      </c>
      <c r="AI42" s="201">
        <v>0</v>
      </c>
      <c r="AJ42" s="201">
        <v>0</v>
      </c>
      <c r="AK42" s="201">
        <v>11.08</v>
      </c>
      <c r="AL42" s="201">
        <v>0</v>
      </c>
      <c r="AM42" s="201">
        <v>63.08</v>
      </c>
      <c r="AN42" s="201">
        <v>87.01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20.99</v>
      </c>
      <c r="H43" s="201">
        <v>0</v>
      </c>
      <c r="I43" s="201">
        <v>0</v>
      </c>
      <c r="J43" s="201">
        <v>20.86</v>
      </c>
      <c r="K43" s="201">
        <v>4.4800000000000004</v>
      </c>
      <c r="L43" s="201">
        <v>258.14</v>
      </c>
      <c r="M43" s="201">
        <v>0.87</v>
      </c>
      <c r="N43" s="201">
        <v>1.34</v>
      </c>
      <c r="O43" s="201">
        <v>0</v>
      </c>
      <c r="P43" s="201">
        <v>1.34</v>
      </c>
      <c r="Q43" s="201">
        <v>2.31</v>
      </c>
      <c r="R43" s="201">
        <v>5.85</v>
      </c>
      <c r="S43" s="201">
        <v>8.09</v>
      </c>
      <c r="T43" s="201">
        <v>0</v>
      </c>
      <c r="U43" s="201">
        <v>1.95</v>
      </c>
      <c r="V43" s="201">
        <v>2.46</v>
      </c>
      <c r="W43" s="201">
        <v>4.01</v>
      </c>
      <c r="X43" s="201">
        <v>21.81</v>
      </c>
      <c r="Y43" s="201">
        <v>0</v>
      </c>
      <c r="Z43" s="201">
        <v>58.69</v>
      </c>
      <c r="AA43" s="201">
        <v>10.029999999999999</v>
      </c>
      <c r="AB43" s="201">
        <v>0</v>
      </c>
      <c r="AC43" s="201">
        <v>14.55</v>
      </c>
      <c r="AD43" s="201">
        <v>0</v>
      </c>
      <c r="AE43" s="201">
        <v>0</v>
      </c>
      <c r="AF43" s="201">
        <v>0</v>
      </c>
      <c r="AG43" s="201">
        <v>26.91</v>
      </c>
      <c r="AH43" s="201">
        <v>0</v>
      </c>
      <c r="AI43" s="201">
        <v>0</v>
      </c>
      <c r="AJ43" s="201">
        <v>0</v>
      </c>
      <c r="AK43" s="201">
        <v>11.08</v>
      </c>
      <c r="AL43" s="201">
        <v>0</v>
      </c>
      <c r="AM43" s="201">
        <v>195.77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12.56</v>
      </c>
      <c r="E44" s="201">
        <v>0</v>
      </c>
      <c r="F44" s="201">
        <v>0</v>
      </c>
      <c r="G44" s="201">
        <v>20.99</v>
      </c>
      <c r="H44" s="201">
        <v>0</v>
      </c>
      <c r="I44" s="201">
        <v>0</v>
      </c>
      <c r="J44" s="201">
        <v>20.86</v>
      </c>
      <c r="K44" s="201">
        <v>4.4800000000000004</v>
      </c>
      <c r="L44" s="201">
        <v>258.14</v>
      </c>
      <c r="M44" s="201">
        <v>0.87</v>
      </c>
      <c r="N44" s="201">
        <v>1.34</v>
      </c>
      <c r="O44" s="201">
        <v>0</v>
      </c>
      <c r="P44" s="201">
        <v>1.34</v>
      </c>
      <c r="Q44" s="201">
        <v>2.31</v>
      </c>
      <c r="R44" s="201">
        <v>5.85</v>
      </c>
      <c r="S44" s="201">
        <v>8.09</v>
      </c>
      <c r="T44" s="201">
        <v>0</v>
      </c>
      <c r="U44" s="201">
        <v>1.95</v>
      </c>
      <c r="V44" s="201">
        <v>2.46</v>
      </c>
      <c r="W44" s="201">
        <v>4.01</v>
      </c>
      <c r="X44" s="201">
        <v>21.81</v>
      </c>
      <c r="Y44" s="201">
        <v>0</v>
      </c>
      <c r="Z44" s="201">
        <v>58.69</v>
      </c>
      <c r="AA44" s="201">
        <v>10.029999999999999</v>
      </c>
      <c r="AB44" s="201">
        <v>0</v>
      </c>
      <c r="AC44" s="201">
        <v>14.74</v>
      </c>
      <c r="AD44" s="201">
        <v>0</v>
      </c>
      <c r="AE44" s="201">
        <v>0</v>
      </c>
      <c r="AF44" s="201">
        <v>0</v>
      </c>
      <c r="AG44" s="201">
        <v>26.91</v>
      </c>
      <c r="AH44" s="201">
        <v>0</v>
      </c>
      <c r="AI44" s="201">
        <v>0</v>
      </c>
      <c r="AJ44" s="201">
        <v>0</v>
      </c>
      <c r="AK44" s="201">
        <v>11.08</v>
      </c>
      <c r="AL44" s="201">
        <v>0</v>
      </c>
      <c r="AM44" s="201">
        <v>195.77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12.56</v>
      </c>
      <c r="E45" s="201">
        <v>0</v>
      </c>
      <c r="F45" s="201">
        <v>0</v>
      </c>
      <c r="G45" s="201">
        <v>20.99</v>
      </c>
      <c r="H45" s="201">
        <v>0</v>
      </c>
      <c r="I45" s="201">
        <v>0</v>
      </c>
      <c r="J45" s="201">
        <v>20.86</v>
      </c>
      <c r="K45" s="201">
        <v>4.4800000000000004</v>
      </c>
      <c r="L45" s="201">
        <v>258.14</v>
      </c>
      <c r="M45" s="201">
        <v>0.87</v>
      </c>
      <c r="N45" s="201">
        <v>1.34</v>
      </c>
      <c r="O45" s="201">
        <v>0</v>
      </c>
      <c r="P45" s="201">
        <v>1.1499999999999999</v>
      </c>
      <c r="Q45" s="201">
        <v>2.31</v>
      </c>
      <c r="R45" s="201">
        <v>5.85</v>
      </c>
      <c r="S45" s="201">
        <v>8.09</v>
      </c>
      <c r="T45" s="201">
        <v>0</v>
      </c>
      <c r="U45" s="201">
        <v>1.95</v>
      </c>
      <c r="V45" s="201">
        <v>2.46</v>
      </c>
      <c r="W45" s="201">
        <v>4.01</v>
      </c>
      <c r="X45" s="201">
        <v>21.81</v>
      </c>
      <c r="Y45" s="201">
        <v>0</v>
      </c>
      <c r="Z45" s="201">
        <v>58.69</v>
      </c>
      <c r="AA45" s="201">
        <v>10.029999999999999</v>
      </c>
      <c r="AB45" s="201">
        <v>0</v>
      </c>
      <c r="AC45" s="201">
        <v>14.74</v>
      </c>
      <c r="AD45" s="201">
        <v>0</v>
      </c>
      <c r="AE45" s="201">
        <v>0</v>
      </c>
      <c r="AF45" s="201">
        <v>0</v>
      </c>
      <c r="AG45" s="201">
        <v>26.91</v>
      </c>
      <c r="AH45" s="201">
        <v>0</v>
      </c>
      <c r="AI45" s="201">
        <v>0</v>
      </c>
      <c r="AJ45" s="201">
        <v>0</v>
      </c>
      <c r="AK45" s="201">
        <v>11.08</v>
      </c>
      <c r="AL45" s="201">
        <v>0</v>
      </c>
      <c r="AM45" s="201">
        <v>195.77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12.56</v>
      </c>
      <c r="E46" s="201">
        <v>0</v>
      </c>
      <c r="F46" s="201">
        <v>0</v>
      </c>
      <c r="G46" s="201">
        <v>20.99</v>
      </c>
      <c r="H46" s="201">
        <v>0</v>
      </c>
      <c r="I46" s="201">
        <v>0</v>
      </c>
      <c r="J46" s="201">
        <v>20.86</v>
      </c>
      <c r="K46" s="201">
        <v>4.4800000000000004</v>
      </c>
      <c r="L46" s="201">
        <v>258.14</v>
      </c>
      <c r="M46" s="201">
        <v>0.87</v>
      </c>
      <c r="N46" s="201">
        <v>1.34</v>
      </c>
      <c r="O46" s="201">
        <v>0</v>
      </c>
      <c r="P46" s="201">
        <v>1.34</v>
      </c>
      <c r="Q46" s="201">
        <v>2.31</v>
      </c>
      <c r="R46" s="201">
        <v>5.85</v>
      </c>
      <c r="S46" s="201">
        <v>8.09</v>
      </c>
      <c r="T46" s="201">
        <v>0</v>
      </c>
      <c r="U46" s="201">
        <v>1.95</v>
      </c>
      <c r="V46" s="201">
        <v>2.46</v>
      </c>
      <c r="W46" s="201">
        <v>4.01</v>
      </c>
      <c r="X46" s="201">
        <v>21.81</v>
      </c>
      <c r="Y46" s="201">
        <v>0</v>
      </c>
      <c r="Z46" s="201">
        <v>58.69</v>
      </c>
      <c r="AA46" s="201">
        <v>10.029999999999999</v>
      </c>
      <c r="AB46" s="201">
        <v>0</v>
      </c>
      <c r="AC46" s="201">
        <v>14.74</v>
      </c>
      <c r="AD46" s="201">
        <v>0</v>
      </c>
      <c r="AE46" s="201">
        <v>0</v>
      </c>
      <c r="AF46" s="201">
        <v>0</v>
      </c>
      <c r="AG46" s="201">
        <v>26.91</v>
      </c>
      <c r="AH46" s="201">
        <v>0</v>
      </c>
      <c r="AI46" s="201">
        <v>0</v>
      </c>
      <c r="AJ46" s="201">
        <v>0</v>
      </c>
      <c r="AK46" s="201">
        <v>11.08</v>
      </c>
      <c r="AL46" s="201">
        <v>0</v>
      </c>
      <c r="AM46" s="201">
        <v>195.77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12.56</v>
      </c>
      <c r="E47" s="201">
        <v>0</v>
      </c>
      <c r="F47" s="201">
        <v>0</v>
      </c>
      <c r="G47" s="201">
        <v>20.99</v>
      </c>
      <c r="H47" s="201">
        <v>0</v>
      </c>
      <c r="I47" s="201">
        <v>0</v>
      </c>
      <c r="J47" s="201">
        <v>20.86</v>
      </c>
      <c r="K47" s="201">
        <v>4.4800000000000004</v>
      </c>
      <c r="L47" s="201">
        <v>258.98</v>
      </c>
      <c r="M47" s="201">
        <v>0.87</v>
      </c>
      <c r="N47" s="201">
        <v>1.34</v>
      </c>
      <c r="O47" s="201">
        <v>0</v>
      </c>
      <c r="P47" s="201">
        <v>1.34</v>
      </c>
      <c r="Q47" s="201">
        <v>2.38</v>
      </c>
      <c r="R47" s="201">
        <v>6.07</v>
      </c>
      <c r="S47" s="201">
        <v>8.09</v>
      </c>
      <c r="T47" s="201">
        <v>0</v>
      </c>
      <c r="U47" s="201">
        <v>1.95</v>
      </c>
      <c r="V47" s="201">
        <v>2.46</v>
      </c>
      <c r="W47" s="201">
        <v>0.36</v>
      </c>
      <c r="X47" s="201">
        <v>1.68</v>
      </c>
      <c r="Y47" s="201">
        <v>0</v>
      </c>
      <c r="Z47" s="201">
        <v>58.69</v>
      </c>
      <c r="AA47" s="201">
        <v>10.029999999999999</v>
      </c>
      <c r="AB47" s="201">
        <v>0</v>
      </c>
      <c r="AC47" s="201">
        <v>14.74</v>
      </c>
      <c r="AD47" s="201">
        <v>0</v>
      </c>
      <c r="AE47" s="201">
        <v>0</v>
      </c>
      <c r="AF47" s="201">
        <v>0</v>
      </c>
      <c r="AG47" s="201">
        <v>26.91</v>
      </c>
      <c r="AH47" s="201">
        <v>0</v>
      </c>
      <c r="AI47" s="201">
        <v>0</v>
      </c>
      <c r="AJ47" s="201">
        <v>0</v>
      </c>
      <c r="AK47" s="201">
        <v>11.08</v>
      </c>
      <c r="AL47" s="201">
        <v>0</v>
      </c>
      <c r="AM47" s="201">
        <v>195.77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12.56</v>
      </c>
      <c r="E48" s="201">
        <v>0</v>
      </c>
      <c r="F48" s="201">
        <v>0</v>
      </c>
      <c r="G48" s="201">
        <v>20.99</v>
      </c>
      <c r="H48" s="201">
        <v>0</v>
      </c>
      <c r="I48" s="201">
        <v>0</v>
      </c>
      <c r="J48" s="201">
        <v>20.86</v>
      </c>
      <c r="K48" s="201">
        <v>4.4800000000000004</v>
      </c>
      <c r="L48" s="201">
        <v>258.98</v>
      </c>
      <c r="M48" s="201">
        <v>0.87</v>
      </c>
      <c r="N48" s="201">
        <v>1.34</v>
      </c>
      <c r="O48" s="201">
        <v>0</v>
      </c>
      <c r="P48" s="201">
        <v>1.34</v>
      </c>
      <c r="Q48" s="201">
        <v>2.38</v>
      </c>
      <c r="R48" s="201">
        <v>6.07</v>
      </c>
      <c r="S48" s="201">
        <v>8.09</v>
      </c>
      <c r="T48" s="201">
        <v>0</v>
      </c>
      <c r="U48" s="201">
        <v>1.95</v>
      </c>
      <c r="V48" s="201">
        <v>2.46</v>
      </c>
      <c r="W48" s="201">
        <v>0.36</v>
      </c>
      <c r="X48" s="201">
        <v>1.68</v>
      </c>
      <c r="Y48" s="201">
        <v>0</v>
      </c>
      <c r="Z48" s="201">
        <v>58.69</v>
      </c>
      <c r="AA48" s="201">
        <v>10.029999999999999</v>
      </c>
      <c r="AB48" s="201">
        <v>0</v>
      </c>
      <c r="AC48" s="201">
        <v>14.74</v>
      </c>
      <c r="AD48" s="201">
        <v>0</v>
      </c>
      <c r="AE48" s="201">
        <v>0</v>
      </c>
      <c r="AF48" s="201">
        <v>0</v>
      </c>
      <c r="AG48" s="201">
        <v>26.91</v>
      </c>
      <c r="AH48" s="201">
        <v>0</v>
      </c>
      <c r="AI48" s="201">
        <v>0</v>
      </c>
      <c r="AJ48" s="201">
        <v>0</v>
      </c>
      <c r="AK48" s="201">
        <v>11.08</v>
      </c>
      <c r="AL48" s="201">
        <v>0</v>
      </c>
      <c r="AM48" s="201">
        <v>195.77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12.56</v>
      </c>
      <c r="E49" s="201">
        <v>0</v>
      </c>
      <c r="F49" s="201">
        <v>0</v>
      </c>
      <c r="G49" s="201">
        <v>20.99</v>
      </c>
      <c r="H49" s="201">
        <v>0</v>
      </c>
      <c r="I49" s="201">
        <v>0</v>
      </c>
      <c r="J49" s="201">
        <v>20.86</v>
      </c>
      <c r="K49" s="201">
        <v>4.4800000000000004</v>
      </c>
      <c r="L49" s="201">
        <v>259.51</v>
      </c>
      <c r="M49" s="201">
        <v>0.87</v>
      </c>
      <c r="N49" s="201">
        <v>1.34</v>
      </c>
      <c r="O49" s="201">
        <v>0</v>
      </c>
      <c r="P49" s="201">
        <v>1.34</v>
      </c>
      <c r="Q49" s="201">
        <v>2.38</v>
      </c>
      <c r="R49" s="201">
        <v>6.07</v>
      </c>
      <c r="S49" s="201">
        <v>8.09</v>
      </c>
      <c r="T49" s="201">
        <v>0</v>
      </c>
      <c r="U49" s="201">
        <v>1.95</v>
      </c>
      <c r="V49" s="201">
        <v>2.06</v>
      </c>
      <c r="W49" s="201">
        <v>0.36</v>
      </c>
      <c r="X49" s="201">
        <v>1.68</v>
      </c>
      <c r="Y49" s="201">
        <v>0</v>
      </c>
      <c r="Z49" s="201">
        <v>58.69</v>
      </c>
      <c r="AA49" s="201">
        <v>10.029999999999999</v>
      </c>
      <c r="AB49" s="201">
        <v>0</v>
      </c>
      <c r="AC49" s="201">
        <v>14.74</v>
      </c>
      <c r="AD49" s="201">
        <v>0</v>
      </c>
      <c r="AE49" s="201">
        <v>0</v>
      </c>
      <c r="AF49" s="201">
        <v>0</v>
      </c>
      <c r="AG49" s="201">
        <v>26.91</v>
      </c>
      <c r="AH49" s="201">
        <v>0</v>
      </c>
      <c r="AI49" s="201">
        <v>0</v>
      </c>
      <c r="AJ49" s="201">
        <v>0</v>
      </c>
      <c r="AK49" s="201">
        <v>11.08</v>
      </c>
      <c r="AL49" s="201">
        <v>0</v>
      </c>
      <c r="AM49" s="201">
        <v>195.77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12.56</v>
      </c>
      <c r="E50" s="201">
        <v>0</v>
      </c>
      <c r="F50" s="201">
        <v>0</v>
      </c>
      <c r="G50" s="201">
        <v>20.99</v>
      </c>
      <c r="H50" s="201">
        <v>0</v>
      </c>
      <c r="I50" s="201">
        <v>0</v>
      </c>
      <c r="J50" s="201">
        <v>20.86</v>
      </c>
      <c r="K50" s="201">
        <v>4.4800000000000004</v>
      </c>
      <c r="L50" s="201">
        <v>259.51</v>
      </c>
      <c r="M50" s="201">
        <v>0.87</v>
      </c>
      <c r="N50" s="201">
        <v>1.34</v>
      </c>
      <c r="O50" s="201">
        <v>0</v>
      </c>
      <c r="P50" s="201">
        <v>1.34</v>
      </c>
      <c r="Q50" s="201">
        <v>2.38</v>
      </c>
      <c r="R50" s="201">
        <v>6.07</v>
      </c>
      <c r="S50" s="201">
        <v>8.09</v>
      </c>
      <c r="T50" s="201">
        <v>0</v>
      </c>
      <c r="U50" s="201">
        <v>1.95</v>
      </c>
      <c r="V50" s="201">
        <v>2.06</v>
      </c>
      <c r="W50" s="201">
        <v>0.36</v>
      </c>
      <c r="X50" s="201">
        <v>1.68</v>
      </c>
      <c r="Y50" s="201">
        <v>0</v>
      </c>
      <c r="Z50" s="201">
        <v>58.69</v>
      </c>
      <c r="AA50" s="201">
        <v>10.029999999999999</v>
      </c>
      <c r="AB50" s="201">
        <v>0</v>
      </c>
      <c r="AC50" s="201">
        <v>14.74</v>
      </c>
      <c r="AD50" s="201">
        <v>0</v>
      </c>
      <c r="AE50" s="201">
        <v>0</v>
      </c>
      <c r="AF50" s="201">
        <v>0</v>
      </c>
      <c r="AG50" s="201">
        <v>26.91</v>
      </c>
      <c r="AH50" s="201">
        <v>0</v>
      </c>
      <c r="AI50" s="201">
        <v>0</v>
      </c>
      <c r="AJ50" s="201">
        <v>0</v>
      </c>
      <c r="AK50" s="201">
        <v>11.08</v>
      </c>
      <c r="AL50" s="201">
        <v>0</v>
      </c>
      <c r="AM50" s="201">
        <v>195.77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12.4</v>
      </c>
      <c r="E51" s="201">
        <v>0</v>
      </c>
      <c r="F51" s="201">
        <v>0</v>
      </c>
      <c r="G51" s="201">
        <v>20.92</v>
      </c>
      <c r="H51" s="201">
        <v>0</v>
      </c>
      <c r="I51" s="201">
        <v>0</v>
      </c>
      <c r="J51" s="201">
        <v>20.86</v>
      </c>
      <c r="K51" s="201">
        <v>4.5</v>
      </c>
      <c r="L51" s="201">
        <v>262.14999999999998</v>
      </c>
      <c r="M51" s="201">
        <v>0.87</v>
      </c>
      <c r="N51" s="201">
        <v>1.34</v>
      </c>
      <c r="O51" s="201">
        <v>0</v>
      </c>
      <c r="P51" s="201">
        <v>1.34</v>
      </c>
      <c r="Q51" s="201">
        <v>2.46</v>
      </c>
      <c r="R51" s="201">
        <v>6.07</v>
      </c>
      <c r="S51" s="201">
        <v>8.09</v>
      </c>
      <c r="T51" s="201">
        <v>0</v>
      </c>
      <c r="U51" s="201">
        <v>0</v>
      </c>
      <c r="V51" s="201">
        <v>2.06</v>
      </c>
      <c r="W51" s="201">
        <v>0.36</v>
      </c>
      <c r="X51" s="201">
        <v>1.68</v>
      </c>
      <c r="Y51" s="201">
        <v>0</v>
      </c>
      <c r="Z51" s="201">
        <v>58.69</v>
      </c>
      <c r="AA51" s="201">
        <v>10.029999999999999</v>
      </c>
      <c r="AB51" s="201">
        <v>0</v>
      </c>
      <c r="AC51" s="201">
        <v>14.74</v>
      </c>
      <c r="AD51" s="201">
        <v>0</v>
      </c>
      <c r="AE51" s="201">
        <v>0</v>
      </c>
      <c r="AF51" s="201">
        <v>0</v>
      </c>
      <c r="AG51" s="201">
        <v>26.91</v>
      </c>
      <c r="AH51" s="201">
        <v>0</v>
      </c>
      <c r="AI51" s="201">
        <v>0</v>
      </c>
      <c r="AJ51" s="201">
        <v>0</v>
      </c>
      <c r="AK51" s="201">
        <v>11.08</v>
      </c>
      <c r="AL51" s="201">
        <v>0</v>
      </c>
      <c r="AM51" s="201">
        <v>195.77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12.4</v>
      </c>
      <c r="E52" s="201">
        <v>0</v>
      </c>
      <c r="F52" s="201">
        <v>0</v>
      </c>
      <c r="G52" s="201">
        <v>20.92</v>
      </c>
      <c r="H52" s="201">
        <v>0</v>
      </c>
      <c r="I52" s="201">
        <v>0</v>
      </c>
      <c r="J52" s="201">
        <v>20.86</v>
      </c>
      <c r="K52" s="201">
        <v>4.5</v>
      </c>
      <c r="L52" s="201">
        <v>262.14999999999998</v>
      </c>
      <c r="M52" s="201">
        <v>0.87</v>
      </c>
      <c r="N52" s="201">
        <v>1.34</v>
      </c>
      <c r="O52" s="201">
        <v>0</v>
      </c>
      <c r="P52" s="201">
        <v>1.34</v>
      </c>
      <c r="Q52" s="201">
        <v>2.46</v>
      </c>
      <c r="R52" s="201">
        <v>6.07</v>
      </c>
      <c r="S52" s="201">
        <v>8.09</v>
      </c>
      <c r="T52" s="201">
        <v>0</v>
      </c>
      <c r="U52" s="201">
        <v>0</v>
      </c>
      <c r="V52" s="201">
        <v>2.06</v>
      </c>
      <c r="W52" s="201">
        <v>0.36</v>
      </c>
      <c r="X52" s="201">
        <v>1.68</v>
      </c>
      <c r="Y52" s="201">
        <v>0</v>
      </c>
      <c r="Z52" s="201">
        <v>58.69</v>
      </c>
      <c r="AA52" s="201">
        <v>10.029999999999999</v>
      </c>
      <c r="AB52" s="201">
        <v>0</v>
      </c>
      <c r="AC52" s="201">
        <v>14.74</v>
      </c>
      <c r="AD52" s="201">
        <v>0</v>
      </c>
      <c r="AE52" s="201">
        <v>0</v>
      </c>
      <c r="AF52" s="201">
        <v>0</v>
      </c>
      <c r="AG52" s="201">
        <v>26.91</v>
      </c>
      <c r="AH52" s="201">
        <v>0</v>
      </c>
      <c r="AI52" s="201">
        <v>0</v>
      </c>
      <c r="AJ52" s="201">
        <v>0</v>
      </c>
      <c r="AK52" s="201">
        <v>11.08</v>
      </c>
      <c r="AL52" s="201">
        <v>0</v>
      </c>
      <c r="AM52" s="201">
        <v>195.77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12.4</v>
      </c>
      <c r="E53" s="201">
        <v>0</v>
      </c>
      <c r="F53" s="201">
        <v>0</v>
      </c>
      <c r="G53" s="201">
        <v>20.92</v>
      </c>
      <c r="H53" s="201">
        <v>0</v>
      </c>
      <c r="I53" s="201">
        <v>0</v>
      </c>
      <c r="J53" s="201">
        <v>20.86</v>
      </c>
      <c r="K53" s="201">
        <v>4.5</v>
      </c>
      <c r="L53" s="201">
        <v>262.14999999999998</v>
      </c>
      <c r="M53" s="201">
        <v>0.87</v>
      </c>
      <c r="N53" s="201">
        <v>1.34</v>
      </c>
      <c r="O53" s="201">
        <v>0</v>
      </c>
      <c r="P53" s="201">
        <v>1.34</v>
      </c>
      <c r="Q53" s="201">
        <v>2.46</v>
      </c>
      <c r="R53" s="201">
        <v>6.07</v>
      </c>
      <c r="S53" s="201">
        <v>8.09</v>
      </c>
      <c r="T53" s="201">
        <v>0</v>
      </c>
      <c r="U53" s="201">
        <v>1.26</v>
      </c>
      <c r="V53" s="201">
        <v>2.06</v>
      </c>
      <c r="W53" s="201">
        <v>0.36</v>
      </c>
      <c r="X53" s="201">
        <v>1.68</v>
      </c>
      <c r="Y53" s="201">
        <v>0</v>
      </c>
      <c r="Z53" s="201">
        <v>58.69</v>
      </c>
      <c r="AA53" s="201">
        <v>10.029999999999999</v>
      </c>
      <c r="AB53" s="201">
        <v>0</v>
      </c>
      <c r="AC53" s="201">
        <v>14.74</v>
      </c>
      <c r="AD53" s="201">
        <v>0</v>
      </c>
      <c r="AE53" s="201">
        <v>0</v>
      </c>
      <c r="AF53" s="201">
        <v>0</v>
      </c>
      <c r="AG53" s="201">
        <v>26.91</v>
      </c>
      <c r="AH53" s="201">
        <v>0</v>
      </c>
      <c r="AI53" s="201">
        <v>0</v>
      </c>
      <c r="AJ53" s="201">
        <v>0</v>
      </c>
      <c r="AK53" s="201">
        <v>11.08</v>
      </c>
      <c r="AL53" s="201">
        <v>0</v>
      </c>
      <c r="AM53" s="201">
        <v>195.77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12.4</v>
      </c>
      <c r="E54" s="201">
        <v>0</v>
      </c>
      <c r="F54" s="201">
        <v>0</v>
      </c>
      <c r="G54" s="201">
        <v>20.92</v>
      </c>
      <c r="H54" s="201">
        <v>0</v>
      </c>
      <c r="I54" s="201">
        <v>0</v>
      </c>
      <c r="J54" s="201">
        <v>20.86</v>
      </c>
      <c r="K54" s="201">
        <v>4.5</v>
      </c>
      <c r="L54" s="201">
        <v>262.14999999999998</v>
      </c>
      <c r="M54" s="201">
        <v>0.87</v>
      </c>
      <c r="N54" s="201">
        <v>1.34</v>
      </c>
      <c r="O54" s="201">
        <v>0</v>
      </c>
      <c r="P54" s="201">
        <v>1.34</v>
      </c>
      <c r="Q54" s="201">
        <v>2.46</v>
      </c>
      <c r="R54" s="201">
        <v>6.07</v>
      </c>
      <c r="S54" s="201">
        <v>8.09</v>
      </c>
      <c r="T54" s="201">
        <v>0</v>
      </c>
      <c r="U54" s="201">
        <v>1.95</v>
      </c>
      <c r="V54" s="201">
        <v>2.06</v>
      </c>
      <c r="W54" s="201">
        <v>0.36</v>
      </c>
      <c r="X54" s="201">
        <v>1.68</v>
      </c>
      <c r="Y54" s="201">
        <v>0</v>
      </c>
      <c r="Z54" s="201">
        <v>58.69</v>
      </c>
      <c r="AA54" s="201">
        <v>10.029999999999999</v>
      </c>
      <c r="AB54" s="201">
        <v>0</v>
      </c>
      <c r="AC54" s="201">
        <v>14.74</v>
      </c>
      <c r="AD54" s="201">
        <v>0</v>
      </c>
      <c r="AE54" s="201">
        <v>0</v>
      </c>
      <c r="AF54" s="201">
        <v>0</v>
      </c>
      <c r="AG54" s="201">
        <v>26.91</v>
      </c>
      <c r="AH54" s="201">
        <v>0</v>
      </c>
      <c r="AI54" s="201">
        <v>0</v>
      </c>
      <c r="AJ54" s="201">
        <v>0</v>
      </c>
      <c r="AK54" s="201">
        <v>11.08</v>
      </c>
      <c r="AL54" s="201">
        <v>0</v>
      </c>
      <c r="AM54" s="201">
        <v>195.77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12.4</v>
      </c>
      <c r="E55" s="201">
        <v>0</v>
      </c>
      <c r="F55" s="201">
        <v>0</v>
      </c>
      <c r="G55" s="201">
        <v>20.92</v>
      </c>
      <c r="H55" s="201">
        <v>0</v>
      </c>
      <c r="I55" s="201">
        <v>0</v>
      </c>
      <c r="J55" s="201">
        <v>20.86</v>
      </c>
      <c r="K55" s="201">
        <v>4.5</v>
      </c>
      <c r="L55" s="201">
        <v>262.14999999999998</v>
      </c>
      <c r="M55" s="201">
        <v>0.87</v>
      </c>
      <c r="N55" s="201">
        <v>1.34</v>
      </c>
      <c r="O55" s="201">
        <v>0</v>
      </c>
      <c r="P55" s="201">
        <v>1.34</v>
      </c>
      <c r="Q55" s="201">
        <v>2.46</v>
      </c>
      <c r="R55" s="201">
        <v>6.07</v>
      </c>
      <c r="S55" s="201">
        <v>8.09</v>
      </c>
      <c r="T55" s="201">
        <v>0</v>
      </c>
      <c r="U55" s="201">
        <v>1.95</v>
      </c>
      <c r="V55" s="201">
        <v>2.06</v>
      </c>
      <c r="W55" s="201">
        <v>0.36</v>
      </c>
      <c r="X55" s="201">
        <v>1.68</v>
      </c>
      <c r="Y55" s="201">
        <v>0</v>
      </c>
      <c r="Z55" s="201">
        <v>58.69</v>
      </c>
      <c r="AA55" s="201">
        <v>10.029999999999999</v>
      </c>
      <c r="AB55" s="201">
        <v>0</v>
      </c>
      <c r="AC55" s="201">
        <v>14.74</v>
      </c>
      <c r="AD55" s="201">
        <v>0</v>
      </c>
      <c r="AE55" s="201">
        <v>0</v>
      </c>
      <c r="AF55" s="201">
        <v>0</v>
      </c>
      <c r="AG55" s="201">
        <v>26.91</v>
      </c>
      <c r="AH55" s="201">
        <v>0</v>
      </c>
      <c r="AI55" s="201">
        <v>0</v>
      </c>
      <c r="AJ55" s="201">
        <v>0</v>
      </c>
      <c r="AK55" s="201">
        <v>11.08</v>
      </c>
      <c r="AL55" s="201">
        <v>0</v>
      </c>
      <c r="AM55" s="201">
        <v>195.77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12.4</v>
      </c>
      <c r="E56" s="201">
        <v>0</v>
      </c>
      <c r="F56" s="201">
        <v>0</v>
      </c>
      <c r="G56" s="201">
        <v>20.92</v>
      </c>
      <c r="H56" s="201">
        <v>0</v>
      </c>
      <c r="I56" s="201">
        <v>0</v>
      </c>
      <c r="J56" s="201">
        <v>20.86</v>
      </c>
      <c r="K56" s="201">
        <v>4.5</v>
      </c>
      <c r="L56" s="201">
        <v>262.14999999999998</v>
      </c>
      <c r="M56" s="201">
        <v>0.87</v>
      </c>
      <c r="N56" s="201">
        <v>1.34</v>
      </c>
      <c r="O56" s="201">
        <v>0</v>
      </c>
      <c r="P56" s="201">
        <v>1.34</v>
      </c>
      <c r="Q56" s="201">
        <v>2.46</v>
      </c>
      <c r="R56" s="201">
        <v>6.07</v>
      </c>
      <c r="S56" s="201">
        <v>8.09</v>
      </c>
      <c r="T56" s="201">
        <v>0</v>
      </c>
      <c r="U56" s="201">
        <v>1.95</v>
      </c>
      <c r="V56" s="201">
        <v>2.06</v>
      </c>
      <c r="W56" s="201">
        <v>0.36</v>
      </c>
      <c r="X56" s="201">
        <v>1.68</v>
      </c>
      <c r="Y56" s="201">
        <v>0</v>
      </c>
      <c r="Z56" s="201">
        <v>58.69</v>
      </c>
      <c r="AA56" s="201">
        <v>10.029999999999999</v>
      </c>
      <c r="AB56" s="201">
        <v>0</v>
      </c>
      <c r="AC56" s="201">
        <v>14.74</v>
      </c>
      <c r="AD56" s="201">
        <v>0</v>
      </c>
      <c r="AE56" s="201">
        <v>0</v>
      </c>
      <c r="AF56" s="201">
        <v>0</v>
      </c>
      <c r="AG56" s="201">
        <v>26.91</v>
      </c>
      <c r="AH56" s="201">
        <v>0</v>
      </c>
      <c r="AI56" s="201">
        <v>0</v>
      </c>
      <c r="AJ56" s="201">
        <v>0</v>
      </c>
      <c r="AK56" s="201">
        <v>11.08</v>
      </c>
      <c r="AL56" s="201">
        <v>0</v>
      </c>
      <c r="AM56" s="201">
        <v>195.77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12.4</v>
      </c>
      <c r="E57" s="201">
        <v>0</v>
      </c>
      <c r="F57" s="201">
        <v>0</v>
      </c>
      <c r="G57" s="201">
        <v>20.92</v>
      </c>
      <c r="H57" s="201">
        <v>0</v>
      </c>
      <c r="I57" s="201">
        <v>0</v>
      </c>
      <c r="J57" s="201">
        <v>20.86</v>
      </c>
      <c r="K57" s="201">
        <v>4.5</v>
      </c>
      <c r="L57" s="201">
        <v>262.08999999999997</v>
      </c>
      <c r="M57" s="201">
        <v>0.87</v>
      </c>
      <c r="N57" s="201">
        <v>1.34</v>
      </c>
      <c r="O57" s="201">
        <v>0</v>
      </c>
      <c r="P57" s="201">
        <v>1.34</v>
      </c>
      <c r="Q57" s="201">
        <v>2.46</v>
      </c>
      <c r="R57" s="201">
        <v>6.07</v>
      </c>
      <c r="S57" s="201">
        <v>8.09</v>
      </c>
      <c r="T57" s="201">
        <v>0</v>
      </c>
      <c r="U57" s="201">
        <v>1.95</v>
      </c>
      <c r="V57" s="201">
        <v>2.06</v>
      </c>
      <c r="W57" s="201">
        <v>0.36</v>
      </c>
      <c r="X57" s="201">
        <v>1.68</v>
      </c>
      <c r="Y57" s="201">
        <v>0</v>
      </c>
      <c r="Z57" s="201">
        <v>58.69</v>
      </c>
      <c r="AA57" s="201">
        <v>10.029999999999999</v>
      </c>
      <c r="AB57" s="201">
        <v>0</v>
      </c>
      <c r="AC57" s="201">
        <v>14.74</v>
      </c>
      <c r="AD57" s="201">
        <v>0</v>
      </c>
      <c r="AE57" s="201">
        <v>0</v>
      </c>
      <c r="AF57" s="201">
        <v>0</v>
      </c>
      <c r="AG57" s="201">
        <v>19.28</v>
      </c>
      <c r="AH57" s="201">
        <v>19.28</v>
      </c>
      <c r="AI57" s="201">
        <v>0</v>
      </c>
      <c r="AJ57" s="201">
        <v>0</v>
      </c>
      <c r="AK57" s="201">
        <v>11.08</v>
      </c>
      <c r="AL57" s="201">
        <v>0</v>
      </c>
      <c r="AM57" s="201">
        <v>195.77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12.4</v>
      </c>
      <c r="E58" s="201">
        <v>0</v>
      </c>
      <c r="F58" s="201">
        <v>0</v>
      </c>
      <c r="G58" s="201">
        <v>20.92</v>
      </c>
      <c r="H58" s="201">
        <v>0</v>
      </c>
      <c r="I58" s="201">
        <v>0</v>
      </c>
      <c r="J58" s="201">
        <v>20.86</v>
      </c>
      <c r="K58" s="201">
        <v>4.5</v>
      </c>
      <c r="L58" s="201">
        <v>262.08999999999997</v>
      </c>
      <c r="M58" s="201">
        <v>0.87</v>
      </c>
      <c r="N58" s="201">
        <v>1.34</v>
      </c>
      <c r="O58" s="201">
        <v>0</v>
      </c>
      <c r="P58" s="201">
        <v>1.34</v>
      </c>
      <c r="Q58" s="201">
        <v>2.46</v>
      </c>
      <c r="R58" s="201">
        <v>6.07</v>
      </c>
      <c r="S58" s="201">
        <v>8.09</v>
      </c>
      <c r="T58" s="201">
        <v>0</v>
      </c>
      <c r="U58" s="201">
        <v>1.95</v>
      </c>
      <c r="V58" s="201">
        <v>2.06</v>
      </c>
      <c r="W58" s="201">
        <v>0.36</v>
      </c>
      <c r="X58" s="201">
        <v>1.68</v>
      </c>
      <c r="Y58" s="201">
        <v>0</v>
      </c>
      <c r="Z58" s="201">
        <v>58.69</v>
      </c>
      <c r="AA58" s="201">
        <v>10.029999999999999</v>
      </c>
      <c r="AB58" s="201">
        <v>0</v>
      </c>
      <c r="AC58" s="201">
        <v>14.74</v>
      </c>
      <c r="AD58" s="201">
        <v>0</v>
      </c>
      <c r="AE58" s="201">
        <v>0</v>
      </c>
      <c r="AF58" s="201">
        <v>0</v>
      </c>
      <c r="AG58" s="201">
        <v>19.28</v>
      </c>
      <c r="AH58" s="201">
        <v>19.28</v>
      </c>
      <c r="AI58" s="201">
        <v>0</v>
      </c>
      <c r="AJ58" s="201">
        <v>0</v>
      </c>
      <c r="AK58" s="201">
        <v>11.08</v>
      </c>
      <c r="AL58" s="201">
        <v>0</v>
      </c>
      <c r="AM58" s="201">
        <v>195.77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12.4</v>
      </c>
      <c r="E59" s="201">
        <v>0</v>
      </c>
      <c r="F59" s="201">
        <v>0</v>
      </c>
      <c r="G59" s="201">
        <v>20.92</v>
      </c>
      <c r="H59" s="201">
        <v>0</v>
      </c>
      <c r="I59" s="201">
        <v>0</v>
      </c>
      <c r="J59" s="201">
        <v>20.86</v>
      </c>
      <c r="K59" s="201">
        <v>4.5</v>
      </c>
      <c r="L59" s="201">
        <v>262.08999999999997</v>
      </c>
      <c r="M59" s="201">
        <v>0.87</v>
      </c>
      <c r="N59" s="201">
        <v>1.34</v>
      </c>
      <c r="O59" s="201">
        <v>0</v>
      </c>
      <c r="P59" s="201">
        <v>1.34</v>
      </c>
      <c r="Q59" s="201">
        <v>2.46</v>
      </c>
      <c r="R59" s="201">
        <v>6.07</v>
      </c>
      <c r="S59" s="201">
        <v>8.09</v>
      </c>
      <c r="T59" s="201">
        <v>0</v>
      </c>
      <c r="U59" s="201">
        <v>9.18</v>
      </c>
      <c r="V59" s="201">
        <v>0.16</v>
      </c>
      <c r="W59" s="201">
        <v>0.36</v>
      </c>
      <c r="X59" s="201">
        <v>1.67</v>
      </c>
      <c r="Y59" s="201">
        <v>0</v>
      </c>
      <c r="Z59" s="201">
        <v>60.07</v>
      </c>
      <c r="AA59" s="201">
        <v>10.029999999999999</v>
      </c>
      <c r="AB59" s="201">
        <v>0</v>
      </c>
      <c r="AC59" s="201">
        <v>14.74</v>
      </c>
      <c r="AD59" s="201">
        <v>0</v>
      </c>
      <c r="AE59" s="201">
        <v>0</v>
      </c>
      <c r="AF59" s="201">
        <v>0</v>
      </c>
      <c r="AG59" s="201">
        <v>19.28</v>
      </c>
      <c r="AH59" s="201">
        <v>19.28</v>
      </c>
      <c r="AI59" s="201">
        <v>0</v>
      </c>
      <c r="AJ59" s="201">
        <v>0</v>
      </c>
      <c r="AK59" s="201">
        <v>11.08</v>
      </c>
      <c r="AL59" s="201">
        <v>0</v>
      </c>
      <c r="AM59" s="201">
        <v>195.77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12.4</v>
      </c>
      <c r="E60" s="201">
        <v>0</v>
      </c>
      <c r="F60" s="201">
        <v>0</v>
      </c>
      <c r="G60" s="201">
        <v>20.92</v>
      </c>
      <c r="H60" s="201">
        <v>0</v>
      </c>
      <c r="I60" s="201">
        <v>0</v>
      </c>
      <c r="J60" s="201">
        <v>20.86</v>
      </c>
      <c r="K60" s="201">
        <v>4.5</v>
      </c>
      <c r="L60" s="201">
        <v>262.08999999999997</v>
      </c>
      <c r="M60" s="201">
        <v>0.87</v>
      </c>
      <c r="N60" s="201">
        <v>1.34</v>
      </c>
      <c r="O60" s="201">
        <v>0</v>
      </c>
      <c r="P60" s="201">
        <v>1.34</v>
      </c>
      <c r="Q60" s="201">
        <v>2.46</v>
      </c>
      <c r="R60" s="201">
        <v>6.07</v>
      </c>
      <c r="S60" s="201">
        <v>8.09</v>
      </c>
      <c r="T60" s="201">
        <v>0</v>
      </c>
      <c r="U60" s="201">
        <v>5.83</v>
      </c>
      <c r="V60" s="201">
        <v>0.16</v>
      </c>
      <c r="W60" s="201">
        <v>0.36</v>
      </c>
      <c r="X60" s="201">
        <v>1.67</v>
      </c>
      <c r="Y60" s="201">
        <v>0</v>
      </c>
      <c r="Z60" s="201">
        <v>58.69</v>
      </c>
      <c r="AA60" s="201">
        <v>19.95</v>
      </c>
      <c r="AB60" s="201">
        <v>0</v>
      </c>
      <c r="AC60" s="201">
        <v>14.74</v>
      </c>
      <c r="AD60" s="201">
        <v>0</v>
      </c>
      <c r="AE60" s="201">
        <v>0</v>
      </c>
      <c r="AF60" s="201">
        <v>0</v>
      </c>
      <c r="AG60" s="201">
        <v>19.28</v>
      </c>
      <c r="AH60" s="201">
        <v>19.28</v>
      </c>
      <c r="AI60" s="201">
        <v>0</v>
      </c>
      <c r="AJ60" s="201">
        <v>0</v>
      </c>
      <c r="AK60" s="201">
        <v>11.08</v>
      </c>
      <c r="AL60" s="201">
        <v>0</v>
      </c>
      <c r="AM60" s="201">
        <v>195.77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12.4</v>
      </c>
      <c r="E61" s="201">
        <v>0</v>
      </c>
      <c r="F61" s="201">
        <v>0</v>
      </c>
      <c r="G61" s="201">
        <v>20.92</v>
      </c>
      <c r="H61" s="201">
        <v>0</v>
      </c>
      <c r="I61" s="201">
        <v>0</v>
      </c>
      <c r="J61" s="201">
        <v>20.86</v>
      </c>
      <c r="K61" s="201">
        <v>4.5</v>
      </c>
      <c r="L61" s="201">
        <v>262.08999999999997</v>
      </c>
      <c r="M61" s="201">
        <v>0.87</v>
      </c>
      <c r="N61" s="201">
        <v>1.34</v>
      </c>
      <c r="O61" s="201">
        <v>0</v>
      </c>
      <c r="P61" s="201">
        <v>1.34</v>
      </c>
      <c r="Q61" s="201">
        <v>2.46</v>
      </c>
      <c r="R61" s="201">
        <v>6.07</v>
      </c>
      <c r="S61" s="201">
        <v>8.09</v>
      </c>
      <c r="T61" s="201">
        <v>0</v>
      </c>
      <c r="U61" s="201">
        <v>2.95</v>
      </c>
      <c r="V61" s="201">
        <v>0.16</v>
      </c>
      <c r="W61" s="201">
        <v>0.36</v>
      </c>
      <c r="X61" s="201">
        <v>1.67</v>
      </c>
      <c r="Y61" s="201">
        <v>0</v>
      </c>
      <c r="Z61" s="201">
        <v>58.69</v>
      </c>
      <c r="AA61" s="201">
        <v>19.95</v>
      </c>
      <c r="AB61" s="201">
        <v>0</v>
      </c>
      <c r="AC61" s="201">
        <v>14.74</v>
      </c>
      <c r="AD61" s="201">
        <v>0</v>
      </c>
      <c r="AE61" s="201">
        <v>0</v>
      </c>
      <c r="AF61" s="201">
        <v>0</v>
      </c>
      <c r="AG61" s="201">
        <v>19.28</v>
      </c>
      <c r="AH61" s="201">
        <v>3.81</v>
      </c>
      <c r="AI61" s="201">
        <v>0</v>
      </c>
      <c r="AJ61" s="201">
        <v>0</v>
      </c>
      <c r="AK61" s="201">
        <v>11.08</v>
      </c>
      <c r="AL61" s="201">
        <v>0</v>
      </c>
      <c r="AM61" s="201">
        <v>195.77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12.4</v>
      </c>
      <c r="E62" s="201">
        <v>0</v>
      </c>
      <c r="F62" s="201">
        <v>0</v>
      </c>
      <c r="G62" s="201">
        <v>20.92</v>
      </c>
      <c r="H62" s="201">
        <v>0</v>
      </c>
      <c r="I62" s="201">
        <v>0</v>
      </c>
      <c r="J62" s="201">
        <v>20.86</v>
      </c>
      <c r="K62" s="201">
        <v>4.5</v>
      </c>
      <c r="L62" s="201">
        <v>262.08999999999997</v>
      </c>
      <c r="M62" s="201">
        <v>0.87</v>
      </c>
      <c r="N62" s="201">
        <v>1.34</v>
      </c>
      <c r="O62" s="201">
        <v>0</v>
      </c>
      <c r="P62" s="201">
        <v>1.34</v>
      </c>
      <c r="Q62" s="201">
        <v>2.46</v>
      </c>
      <c r="R62" s="201">
        <v>6.07</v>
      </c>
      <c r="S62" s="201">
        <v>8.09</v>
      </c>
      <c r="T62" s="201">
        <v>0</v>
      </c>
      <c r="U62" s="201">
        <v>1.95</v>
      </c>
      <c r="V62" s="201">
        <v>0.16</v>
      </c>
      <c r="W62" s="201">
        <v>0.36</v>
      </c>
      <c r="X62" s="201">
        <v>1.67</v>
      </c>
      <c r="Y62" s="201">
        <v>0</v>
      </c>
      <c r="Z62" s="201">
        <v>58.69</v>
      </c>
      <c r="AA62" s="201">
        <v>19.95</v>
      </c>
      <c r="AB62" s="201">
        <v>0</v>
      </c>
      <c r="AC62" s="201">
        <v>14.55</v>
      </c>
      <c r="AD62" s="201">
        <v>0</v>
      </c>
      <c r="AE62" s="201">
        <v>0</v>
      </c>
      <c r="AF62" s="201">
        <v>0</v>
      </c>
      <c r="AG62" s="201">
        <v>19.28</v>
      </c>
      <c r="AH62" s="201">
        <v>19.23</v>
      </c>
      <c r="AI62" s="201">
        <v>0</v>
      </c>
      <c r="AJ62" s="201">
        <v>0</v>
      </c>
      <c r="AK62" s="201">
        <v>11.08</v>
      </c>
      <c r="AL62" s="201">
        <v>0</v>
      </c>
      <c r="AM62" s="201">
        <v>195.77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12.4</v>
      </c>
      <c r="E63" s="201">
        <v>0</v>
      </c>
      <c r="F63" s="201">
        <v>0</v>
      </c>
      <c r="G63" s="201">
        <v>20.92</v>
      </c>
      <c r="H63" s="201">
        <v>0</v>
      </c>
      <c r="I63" s="201">
        <v>0</v>
      </c>
      <c r="J63" s="201">
        <v>20.86</v>
      </c>
      <c r="K63" s="201">
        <v>4.51</v>
      </c>
      <c r="L63" s="201">
        <v>262.08999999999997</v>
      </c>
      <c r="M63" s="201">
        <v>0.87</v>
      </c>
      <c r="N63" s="201">
        <v>1.34</v>
      </c>
      <c r="O63" s="201">
        <v>0</v>
      </c>
      <c r="P63" s="201">
        <v>1.34</v>
      </c>
      <c r="Q63" s="201">
        <v>2.46</v>
      </c>
      <c r="R63" s="201">
        <v>6.07</v>
      </c>
      <c r="S63" s="201">
        <v>8.09</v>
      </c>
      <c r="T63" s="201">
        <v>0</v>
      </c>
      <c r="U63" s="201">
        <v>1.95</v>
      </c>
      <c r="V63" s="201">
        <v>0.16</v>
      </c>
      <c r="W63" s="201">
        <v>0.36</v>
      </c>
      <c r="X63" s="201">
        <v>1.67</v>
      </c>
      <c r="Y63" s="201">
        <v>0</v>
      </c>
      <c r="Z63" s="201">
        <v>58.69</v>
      </c>
      <c r="AA63" s="201">
        <v>19.95</v>
      </c>
      <c r="AB63" s="201">
        <v>0</v>
      </c>
      <c r="AC63" s="201">
        <v>14.55</v>
      </c>
      <c r="AD63" s="201">
        <v>0</v>
      </c>
      <c r="AE63" s="201">
        <v>0</v>
      </c>
      <c r="AF63" s="201">
        <v>0</v>
      </c>
      <c r="AG63" s="201">
        <v>19.28</v>
      </c>
      <c r="AH63" s="201">
        <v>19.23</v>
      </c>
      <c r="AI63" s="201">
        <v>0</v>
      </c>
      <c r="AJ63" s="201">
        <v>0</v>
      </c>
      <c r="AK63" s="201">
        <v>11.08</v>
      </c>
      <c r="AL63" s="201">
        <v>0</v>
      </c>
      <c r="AM63" s="201">
        <v>195.77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12.4</v>
      </c>
      <c r="E64" s="201">
        <v>0</v>
      </c>
      <c r="F64" s="201">
        <v>0</v>
      </c>
      <c r="G64" s="201">
        <v>20.92</v>
      </c>
      <c r="H64" s="201">
        <v>0</v>
      </c>
      <c r="I64" s="201">
        <v>0</v>
      </c>
      <c r="J64" s="201">
        <v>20.86</v>
      </c>
      <c r="K64" s="201">
        <v>4.51</v>
      </c>
      <c r="L64" s="201">
        <v>262.08999999999997</v>
      </c>
      <c r="M64" s="201">
        <v>0.87</v>
      </c>
      <c r="N64" s="201">
        <v>1.34</v>
      </c>
      <c r="O64" s="201">
        <v>0</v>
      </c>
      <c r="P64" s="201">
        <v>1.34</v>
      </c>
      <c r="Q64" s="201">
        <v>2.46</v>
      </c>
      <c r="R64" s="201">
        <v>6.07</v>
      </c>
      <c r="S64" s="201">
        <v>8.09</v>
      </c>
      <c r="T64" s="201">
        <v>0</v>
      </c>
      <c r="U64" s="201">
        <v>1.95</v>
      </c>
      <c r="V64" s="201">
        <v>0.16</v>
      </c>
      <c r="W64" s="201">
        <v>0.36</v>
      </c>
      <c r="X64" s="201">
        <v>1.67</v>
      </c>
      <c r="Y64" s="201">
        <v>0</v>
      </c>
      <c r="Z64" s="201">
        <v>58.69</v>
      </c>
      <c r="AA64" s="201">
        <v>19.95</v>
      </c>
      <c r="AB64" s="201">
        <v>0</v>
      </c>
      <c r="AC64" s="201">
        <v>14.55</v>
      </c>
      <c r="AD64" s="201">
        <v>0</v>
      </c>
      <c r="AE64" s="201">
        <v>0</v>
      </c>
      <c r="AF64" s="201">
        <v>0</v>
      </c>
      <c r="AG64" s="201">
        <v>19.28</v>
      </c>
      <c r="AH64" s="201">
        <v>19.23</v>
      </c>
      <c r="AI64" s="201">
        <v>0</v>
      </c>
      <c r="AJ64" s="201">
        <v>0</v>
      </c>
      <c r="AK64" s="201">
        <v>11.08</v>
      </c>
      <c r="AL64" s="201">
        <v>0</v>
      </c>
      <c r="AM64" s="201">
        <v>195.77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12.4</v>
      </c>
      <c r="E65" s="201">
        <v>0</v>
      </c>
      <c r="F65" s="201">
        <v>0</v>
      </c>
      <c r="G65" s="201">
        <v>20.92</v>
      </c>
      <c r="H65" s="201">
        <v>0</v>
      </c>
      <c r="I65" s="201">
        <v>0</v>
      </c>
      <c r="J65" s="201">
        <v>20.86</v>
      </c>
      <c r="K65" s="201">
        <v>4.51</v>
      </c>
      <c r="L65" s="201">
        <v>262.08999999999997</v>
      </c>
      <c r="M65" s="201">
        <v>0.87</v>
      </c>
      <c r="N65" s="201">
        <v>1.34</v>
      </c>
      <c r="O65" s="201">
        <v>0</v>
      </c>
      <c r="P65" s="201">
        <v>1.34</v>
      </c>
      <c r="Q65" s="201">
        <v>2.46</v>
      </c>
      <c r="R65" s="201">
        <v>6.07</v>
      </c>
      <c r="S65" s="201">
        <v>8.09</v>
      </c>
      <c r="T65" s="201">
        <v>0</v>
      </c>
      <c r="U65" s="201">
        <v>1.95</v>
      </c>
      <c r="V65" s="201">
        <v>0.16</v>
      </c>
      <c r="W65" s="201">
        <v>0.36</v>
      </c>
      <c r="X65" s="201">
        <v>1.67</v>
      </c>
      <c r="Y65" s="201">
        <v>0</v>
      </c>
      <c r="Z65" s="201">
        <v>58.69</v>
      </c>
      <c r="AA65" s="201">
        <v>19.95</v>
      </c>
      <c r="AB65" s="201">
        <v>0</v>
      </c>
      <c r="AC65" s="201">
        <v>14.55</v>
      </c>
      <c r="AD65" s="201">
        <v>0</v>
      </c>
      <c r="AE65" s="201">
        <v>0</v>
      </c>
      <c r="AF65" s="201">
        <v>0</v>
      </c>
      <c r="AG65" s="201">
        <v>19.28</v>
      </c>
      <c r="AH65" s="201">
        <v>19.23</v>
      </c>
      <c r="AI65" s="201">
        <v>0</v>
      </c>
      <c r="AJ65" s="201">
        <v>0</v>
      </c>
      <c r="AK65" s="201">
        <v>11.08</v>
      </c>
      <c r="AL65" s="201">
        <v>0</v>
      </c>
      <c r="AM65" s="201">
        <v>195.77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12.4</v>
      </c>
      <c r="E66" s="201">
        <v>0</v>
      </c>
      <c r="F66" s="201">
        <v>0</v>
      </c>
      <c r="G66" s="201">
        <v>20.92</v>
      </c>
      <c r="H66" s="201">
        <v>0</v>
      </c>
      <c r="I66" s="201">
        <v>0</v>
      </c>
      <c r="J66" s="201">
        <v>20.86</v>
      </c>
      <c r="K66" s="201">
        <v>4.51</v>
      </c>
      <c r="L66" s="201">
        <v>262.08999999999997</v>
      </c>
      <c r="M66" s="201">
        <v>0.87</v>
      </c>
      <c r="N66" s="201">
        <v>1.34</v>
      </c>
      <c r="O66" s="201">
        <v>0</v>
      </c>
      <c r="P66" s="201">
        <v>1.34</v>
      </c>
      <c r="Q66" s="201">
        <v>2.46</v>
      </c>
      <c r="R66" s="201">
        <v>6.07</v>
      </c>
      <c r="S66" s="201">
        <v>8.09</v>
      </c>
      <c r="T66" s="201">
        <v>0</v>
      </c>
      <c r="U66" s="201">
        <v>1.95</v>
      </c>
      <c r="V66" s="201">
        <v>0.16</v>
      </c>
      <c r="W66" s="201">
        <v>0.36</v>
      </c>
      <c r="X66" s="201">
        <v>1.67</v>
      </c>
      <c r="Y66" s="201">
        <v>0</v>
      </c>
      <c r="Z66" s="201">
        <v>58.69</v>
      </c>
      <c r="AA66" s="201">
        <v>19.95</v>
      </c>
      <c r="AB66" s="201">
        <v>0</v>
      </c>
      <c r="AC66" s="201">
        <v>14.55</v>
      </c>
      <c r="AD66" s="201">
        <v>0</v>
      </c>
      <c r="AE66" s="201">
        <v>0</v>
      </c>
      <c r="AF66" s="201">
        <v>0</v>
      </c>
      <c r="AG66" s="201">
        <v>26.91</v>
      </c>
      <c r="AH66" s="201">
        <v>0</v>
      </c>
      <c r="AI66" s="201">
        <v>0</v>
      </c>
      <c r="AJ66" s="201">
        <v>0</v>
      </c>
      <c r="AK66" s="201">
        <v>11.08</v>
      </c>
      <c r="AL66" s="201">
        <v>0</v>
      </c>
      <c r="AM66" s="201">
        <v>195.77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12.24</v>
      </c>
      <c r="E67" s="201">
        <v>0</v>
      </c>
      <c r="F67" s="201">
        <v>0</v>
      </c>
      <c r="G67" s="201">
        <v>20.92</v>
      </c>
      <c r="H67" s="201">
        <v>0</v>
      </c>
      <c r="I67" s="201">
        <v>0</v>
      </c>
      <c r="J67" s="201">
        <v>20.86</v>
      </c>
      <c r="K67" s="201">
        <v>4.51</v>
      </c>
      <c r="L67" s="201">
        <v>262.08999999999997</v>
      </c>
      <c r="M67" s="201">
        <v>0.87</v>
      </c>
      <c r="N67" s="201">
        <v>1.34</v>
      </c>
      <c r="O67" s="201">
        <v>0</v>
      </c>
      <c r="P67" s="201">
        <v>1.34</v>
      </c>
      <c r="Q67" s="201">
        <v>2.46</v>
      </c>
      <c r="R67" s="201">
        <v>6.07</v>
      </c>
      <c r="S67" s="201">
        <v>8.09</v>
      </c>
      <c r="T67" s="201">
        <v>0</v>
      </c>
      <c r="U67" s="201">
        <v>1.95</v>
      </c>
      <c r="V67" s="201">
        <v>0.16</v>
      </c>
      <c r="W67" s="201">
        <v>0.36</v>
      </c>
      <c r="X67" s="201">
        <v>1.67</v>
      </c>
      <c r="Y67" s="201">
        <v>0</v>
      </c>
      <c r="Z67" s="201">
        <v>58.69</v>
      </c>
      <c r="AA67" s="201">
        <v>19.95</v>
      </c>
      <c r="AB67" s="201">
        <v>0</v>
      </c>
      <c r="AC67" s="201">
        <v>14.74</v>
      </c>
      <c r="AD67" s="201">
        <v>0</v>
      </c>
      <c r="AE67" s="201">
        <v>0</v>
      </c>
      <c r="AF67" s="201">
        <v>0</v>
      </c>
      <c r="AG67" s="201">
        <v>26.91</v>
      </c>
      <c r="AH67" s="201">
        <v>0</v>
      </c>
      <c r="AI67" s="201">
        <v>0</v>
      </c>
      <c r="AJ67" s="201">
        <v>0</v>
      </c>
      <c r="AK67" s="201">
        <v>11.08</v>
      </c>
      <c r="AL67" s="201">
        <v>0</v>
      </c>
      <c r="AM67" s="201">
        <v>195.77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12.24</v>
      </c>
      <c r="E68" s="201">
        <v>0</v>
      </c>
      <c r="F68" s="201">
        <v>0</v>
      </c>
      <c r="G68" s="201">
        <v>20.92</v>
      </c>
      <c r="H68" s="201">
        <v>0</v>
      </c>
      <c r="I68" s="201">
        <v>0</v>
      </c>
      <c r="J68" s="201">
        <v>20.86</v>
      </c>
      <c r="K68" s="201">
        <v>4.51</v>
      </c>
      <c r="L68" s="201">
        <v>262.08999999999997</v>
      </c>
      <c r="M68" s="201">
        <v>0.87</v>
      </c>
      <c r="N68" s="201">
        <v>1.34</v>
      </c>
      <c r="O68" s="201">
        <v>0</v>
      </c>
      <c r="P68" s="201">
        <v>1.34</v>
      </c>
      <c r="Q68" s="201">
        <v>2.46</v>
      </c>
      <c r="R68" s="201">
        <v>6.07</v>
      </c>
      <c r="S68" s="201">
        <v>8.09</v>
      </c>
      <c r="T68" s="201">
        <v>0</v>
      </c>
      <c r="U68" s="201">
        <v>1.95</v>
      </c>
      <c r="V68" s="201">
        <v>0.16</v>
      </c>
      <c r="W68" s="201">
        <v>0.36</v>
      </c>
      <c r="X68" s="201">
        <v>1.67</v>
      </c>
      <c r="Y68" s="201">
        <v>0</v>
      </c>
      <c r="Z68" s="201">
        <v>58.69</v>
      </c>
      <c r="AA68" s="201">
        <v>19.95</v>
      </c>
      <c r="AB68" s="201">
        <v>0</v>
      </c>
      <c r="AC68" s="201">
        <v>14.74</v>
      </c>
      <c r="AD68" s="201">
        <v>0</v>
      </c>
      <c r="AE68" s="201">
        <v>0</v>
      </c>
      <c r="AF68" s="201">
        <v>0</v>
      </c>
      <c r="AG68" s="201">
        <v>26.91</v>
      </c>
      <c r="AH68" s="201">
        <v>0</v>
      </c>
      <c r="AI68" s="201">
        <v>0</v>
      </c>
      <c r="AJ68" s="201">
        <v>0</v>
      </c>
      <c r="AK68" s="201">
        <v>11.08</v>
      </c>
      <c r="AL68" s="201">
        <v>0</v>
      </c>
      <c r="AM68" s="201">
        <v>195.77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12.24</v>
      </c>
      <c r="E69" s="201">
        <v>0</v>
      </c>
      <c r="F69" s="201">
        <v>0</v>
      </c>
      <c r="G69" s="201">
        <v>20.92</v>
      </c>
      <c r="H69" s="201">
        <v>0</v>
      </c>
      <c r="I69" s="201">
        <v>0</v>
      </c>
      <c r="J69" s="201">
        <v>20.86</v>
      </c>
      <c r="K69" s="201">
        <v>4.51</v>
      </c>
      <c r="L69" s="201">
        <v>262.08999999999997</v>
      </c>
      <c r="M69" s="201">
        <v>0.87</v>
      </c>
      <c r="N69" s="201">
        <v>1.34</v>
      </c>
      <c r="O69" s="201">
        <v>0</v>
      </c>
      <c r="P69" s="201">
        <v>1.34</v>
      </c>
      <c r="Q69" s="201">
        <v>2.46</v>
      </c>
      <c r="R69" s="201">
        <v>6.07</v>
      </c>
      <c r="S69" s="201">
        <v>8.09</v>
      </c>
      <c r="T69" s="201">
        <v>0</v>
      </c>
      <c r="U69" s="201">
        <v>1.95</v>
      </c>
      <c r="V69" s="201">
        <v>0.16</v>
      </c>
      <c r="W69" s="201">
        <v>0.36</v>
      </c>
      <c r="X69" s="201">
        <v>1.67</v>
      </c>
      <c r="Y69" s="201">
        <v>0</v>
      </c>
      <c r="Z69" s="201">
        <v>58.69</v>
      </c>
      <c r="AA69" s="201">
        <v>19.95</v>
      </c>
      <c r="AB69" s="201">
        <v>0</v>
      </c>
      <c r="AC69" s="201">
        <v>14.74</v>
      </c>
      <c r="AD69" s="201">
        <v>0</v>
      </c>
      <c r="AE69" s="201">
        <v>0</v>
      </c>
      <c r="AF69" s="201">
        <v>0</v>
      </c>
      <c r="AG69" s="201">
        <v>26.91</v>
      </c>
      <c r="AH69" s="201">
        <v>0</v>
      </c>
      <c r="AI69" s="201">
        <v>0</v>
      </c>
      <c r="AJ69" s="201">
        <v>0</v>
      </c>
      <c r="AK69" s="201">
        <v>11.08</v>
      </c>
      <c r="AL69" s="201">
        <v>0</v>
      </c>
      <c r="AM69" s="201">
        <v>195.77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12.24</v>
      </c>
      <c r="E70" s="201">
        <v>0</v>
      </c>
      <c r="F70" s="201">
        <v>0</v>
      </c>
      <c r="G70" s="201">
        <v>20.92</v>
      </c>
      <c r="H70" s="201">
        <v>0</v>
      </c>
      <c r="I70" s="201">
        <v>0</v>
      </c>
      <c r="J70" s="201">
        <v>20.86</v>
      </c>
      <c r="K70" s="201">
        <v>4.51</v>
      </c>
      <c r="L70" s="201">
        <v>262.08999999999997</v>
      </c>
      <c r="M70" s="201">
        <v>0.87</v>
      </c>
      <c r="N70" s="201">
        <v>1.34</v>
      </c>
      <c r="O70" s="201">
        <v>0</v>
      </c>
      <c r="P70" s="201">
        <v>1.34</v>
      </c>
      <c r="Q70" s="201">
        <v>2.46</v>
      </c>
      <c r="R70" s="201">
        <v>6.07</v>
      </c>
      <c r="S70" s="201">
        <v>8.09</v>
      </c>
      <c r="T70" s="201">
        <v>0</v>
      </c>
      <c r="U70" s="201">
        <v>1.95</v>
      </c>
      <c r="V70" s="201">
        <v>0.16</v>
      </c>
      <c r="W70" s="201">
        <v>0.36</v>
      </c>
      <c r="X70" s="201">
        <v>1.67</v>
      </c>
      <c r="Y70" s="201">
        <v>0</v>
      </c>
      <c r="Z70" s="201">
        <v>58.69</v>
      </c>
      <c r="AA70" s="201">
        <v>19.95</v>
      </c>
      <c r="AB70" s="201">
        <v>0</v>
      </c>
      <c r="AC70" s="201">
        <v>14.74</v>
      </c>
      <c r="AD70" s="201">
        <v>0</v>
      </c>
      <c r="AE70" s="201">
        <v>0</v>
      </c>
      <c r="AF70" s="201">
        <v>0</v>
      </c>
      <c r="AG70" s="201">
        <v>26.91</v>
      </c>
      <c r="AH70" s="201">
        <v>0</v>
      </c>
      <c r="AI70" s="201">
        <v>0</v>
      </c>
      <c r="AJ70" s="201">
        <v>0</v>
      </c>
      <c r="AK70" s="201">
        <v>11.08</v>
      </c>
      <c r="AL70" s="201">
        <v>0</v>
      </c>
      <c r="AM70" s="201">
        <v>195.77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12.24</v>
      </c>
      <c r="E71" s="201">
        <v>0</v>
      </c>
      <c r="F71" s="201">
        <v>0</v>
      </c>
      <c r="G71" s="201">
        <v>20.92</v>
      </c>
      <c r="H71" s="201">
        <v>0</v>
      </c>
      <c r="I71" s="201">
        <v>0</v>
      </c>
      <c r="J71" s="201">
        <v>20.86</v>
      </c>
      <c r="K71" s="201">
        <v>4.51</v>
      </c>
      <c r="L71" s="201">
        <v>262.08999999999997</v>
      </c>
      <c r="M71" s="201">
        <v>0.87</v>
      </c>
      <c r="N71" s="201">
        <v>1.34</v>
      </c>
      <c r="O71" s="201">
        <v>0</v>
      </c>
      <c r="P71" s="201">
        <v>1.34</v>
      </c>
      <c r="Q71" s="201">
        <v>2.77</v>
      </c>
      <c r="R71" s="201">
        <v>6.07</v>
      </c>
      <c r="S71" s="201">
        <v>8.09</v>
      </c>
      <c r="T71" s="201">
        <v>0</v>
      </c>
      <c r="U71" s="201">
        <v>1.95</v>
      </c>
      <c r="V71" s="201">
        <v>0.16</v>
      </c>
      <c r="W71" s="201">
        <v>0.36</v>
      </c>
      <c r="X71" s="201">
        <v>1.67</v>
      </c>
      <c r="Y71" s="201">
        <v>0</v>
      </c>
      <c r="Z71" s="201">
        <v>58.69</v>
      </c>
      <c r="AA71" s="201">
        <v>19.95</v>
      </c>
      <c r="AB71" s="201">
        <v>0</v>
      </c>
      <c r="AC71" s="201">
        <v>14.74</v>
      </c>
      <c r="AD71" s="201">
        <v>0</v>
      </c>
      <c r="AE71" s="201">
        <v>0</v>
      </c>
      <c r="AF71" s="201">
        <v>0</v>
      </c>
      <c r="AG71" s="201">
        <v>26.91</v>
      </c>
      <c r="AH71" s="201">
        <v>0</v>
      </c>
      <c r="AI71" s="201">
        <v>0</v>
      </c>
      <c r="AJ71" s="201">
        <v>0</v>
      </c>
      <c r="AK71" s="201">
        <v>11.08</v>
      </c>
      <c r="AL71" s="201">
        <v>0</v>
      </c>
      <c r="AM71" s="201">
        <v>195.77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12.24</v>
      </c>
      <c r="E72" s="201">
        <v>0</v>
      </c>
      <c r="F72" s="201">
        <v>0</v>
      </c>
      <c r="G72" s="201">
        <v>20.92</v>
      </c>
      <c r="H72" s="201">
        <v>0</v>
      </c>
      <c r="I72" s="201">
        <v>0</v>
      </c>
      <c r="J72" s="201">
        <v>20.86</v>
      </c>
      <c r="K72" s="201">
        <v>4.51</v>
      </c>
      <c r="L72" s="201">
        <v>262.08999999999997</v>
      </c>
      <c r="M72" s="201">
        <v>0.87</v>
      </c>
      <c r="N72" s="201">
        <v>1.34</v>
      </c>
      <c r="O72" s="201">
        <v>0</v>
      </c>
      <c r="P72" s="201">
        <v>1.34</v>
      </c>
      <c r="Q72" s="201">
        <v>2.77</v>
      </c>
      <c r="R72" s="201">
        <v>6.07</v>
      </c>
      <c r="S72" s="201">
        <v>8.09</v>
      </c>
      <c r="T72" s="201">
        <v>0</v>
      </c>
      <c r="U72" s="201">
        <v>1.95</v>
      </c>
      <c r="V72" s="201">
        <v>0.16</v>
      </c>
      <c r="W72" s="201">
        <v>0.36</v>
      </c>
      <c r="X72" s="201">
        <v>1.67</v>
      </c>
      <c r="Y72" s="201">
        <v>0</v>
      </c>
      <c r="Z72" s="201">
        <v>58.69</v>
      </c>
      <c r="AA72" s="201">
        <v>1.02</v>
      </c>
      <c r="AB72" s="201">
        <v>0</v>
      </c>
      <c r="AC72" s="201">
        <v>14.74</v>
      </c>
      <c r="AD72" s="201">
        <v>0</v>
      </c>
      <c r="AE72" s="201">
        <v>0</v>
      </c>
      <c r="AF72" s="201">
        <v>0</v>
      </c>
      <c r="AG72" s="201">
        <v>26.91</v>
      </c>
      <c r="AH72" s="201">
        <v>0</v>
      </c>
      <c r="AI72" s="201">
        <v>0</v>
      </c>
      <c r="AJ72" s="201">
        <v>0</v>
      </c>
      <c r="AK72" s="201">
        <v>11.08</v>
      </c>
      <c r="AL72" s="201">
        <v>0</v>
      </c>
      <c r="AM72" s="201">
        <v>195.77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12.24</v>
      </c>
      <c r="E73" s="201">
        <v>0</v>
      </c>
      <c r="F73" s="201">
        <v>0</v>
      </c>
      <c r="G73" s="201">
        <v>20.92</v>
      </c>
      <c r="H73" s="201">
        <v>0</v>
      </c>
      <c r="I73" s="201">
        <v>0</v>
      </c>
      <c r="J73" s="201">
        <v>20.86</v>
      </c>
      <c r="K73" s="201">
        <v>4.51</v>
      </c>
      <c r="L73" s="201">
        <v>262.08999999999997</v>
      </c>
      <c r="M73" s="201">
        <v>0.87</v>
      </c>
      <c r="N73" s="201">
        <v>1.34</v>
      </c>
      <c r="O73" s="201">
        <v>0</v>
      </c>
      <c r="P73" s="201">
        <v>1.34</v>
      </c>
      <c r="Q73" s="201">
        <v>2.77</v>
      </c>
      <c r="R73" s="201">
        <v>6.07</v>
      </c>
      <c r="S73" s="201">
        <v>8.09</v>
      </c>
      <c r="T73" s="201">
        <v>0</v>
      </c>
      <c r="U73" s="201">
        <v>1.95</v>
      </c>
      <c r="V73" s="201">
        <v>0.16</v>
      </c>
      <c r="W73" s="201">
        <v>0.36</v>
      </c>
      <c r="X73" s="201">
        <v>1.67</v>
      </c>
      <c r="Y73" s="201">
        <v>0</v>
      </c>
      <c r="Z73" s="201">
        <v>58.69</v>
      </c>
      <c r="AA73" s="201">
        <v>19.95</v>
      </c>
      <c r="AB73" s="201">
        <v>0</v>
      </c>
      <c r="AC73" s="201">
        <v>14.74</v>
      </c>
      <c r="AD73" s="201">
        <v>0</v>
      </c>
      <c r="AE73" s="201">
        <v>0</v>
      </c>
      <c r="AF73" s="201">
        <v>0</v>
      </c>
      <c r="AG73" s="201">
        <v>26.91</v>
      </c>
      <c r="AH73" s="201">
        <v>0</v>
      </c>
      <c r="AI73" s="201">
        <v>0</v>
      </c>
      <c r="AJ73" s="201">
        <v>0</v>
      </c>
      <c r="AK73" s="201">
        <v>11.08</v>
      </c>
      <c r="AL73" s="201">
        <v>0</v>
      </c>
      <c r="AM73" s="201">
        <v>195.77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12.24</v>
      </c>
      <c r="E74" s="201">
        <v>0</v>
      </c>
      <c r="F74" s="201">
        <v>0</v>
      </c>
      <c r="G74" s="201">
        <v>20.92</v>
      </c>
      <c r="H74" s="201">
        <v>0</v>
      </c>
      <c r="I74" s="201">
        <v>0</v>
      </c>
      <c r="J74" s="201">
        <v>20.86</v>
      </c>
      <c r="K74" s="201">
        <v>4.51</v>
      </c>
      <c r="L74" s="201">
        <v>262.08999999999997</v>
      </c>
      <c r="M74" s="201">
        <v>0.87</v>
      </c>
      <c r="N74" s="201">
        <v>1.34</v>
      </c>
      <c r="O74" s="201">
        <v>0</v>
      </c>
      <c r="P74" s="201">
        <v>1.34</v>
      </c>
      <c r="Q74" s="201">
        <v>2.77</v>
      </c>
      <c r="R74" s="201">
        <v>6.07</v>
      </c>
      <c r="S74" s="201">
        <v>8.09</v>
      </c>
      <c r="T74" s="201">
        <v>0</v>
      </c>
      <c r="U74" s="201">
        <v>1.95</v>
      </c>
      <c r="V74" s="201">
        <v>0.16</v>
      </c>
      <c r="W74" s="201">
        <v>0.36</v>
      </c>
      <c r="X74" s="201">
        <v>1.67</v>
      </c>
      <c r="Y74" s="201">
        <v>0</v>
      </c>
      <c r="Z74" s="201">
        <v>58.69</v>
      </c>
      <c r="AA74" s="201">
        <v>19.95</v>
      </c>
      <c r="AB74" s="201">
        <v>0</v>
      </c>
      <c r="AC74" s="201">
        <v>14.74</v>
      </c>
      <c r="AD74" s="201">
        <v>0</v>
      </c>
      <c r="AE74" s="201">
        <v>0</v>
      </c>
      <c r="AF74" s="201">
        <v>0</v>
      </c>
      <c r="AG74" s="201">
        <v>26.91</v>
      </c>
      <c r="AH74" s="201">
        <v>0</v>
      </c>
      <c r="AI74" s="201">
        <v>0</v>
      </c>
      <c r="AJ74" s="201">
        <v>0</v>
      </c>
      <c r="AK74" s="201">
        <v>11.08</v>
      </c>
      <c r="AL74" s="201">
        <v>0</v>
      </c>
      <c r="AM74" s="201">
        <v>195.77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12.24</v>
      </c>
      <c r="E75" s="201">
        <v>0</v>
      </c>
      <c r="F75" s="201">
        <v>0</v>
      </c>
      <c r="G75" s="201">
        <v>20.82</v>
      </c>
      <c r="H75" s="201">
        <v>0</v>
      </c>
      <c r="I75" s="201">
        <v>0</v>
      </c>
      <c r="J75" s="201">
        <v>20.86</v>
      </c>
      <c r="K75" s="201">
        <v>4.51</v>
      </c>
      <c r="L75" s="201">
        <v>262.08999999999997</v>
      </c>
      <c r="M75" s="201">
        <v>0.87</v>
      </c>
      <c r="N75" s="201">
        <v>1.34</v>
      </c>
      <c r="O75" s="201">
        <v>0</v>
      </c>
      <c r="P75" s="201">
        <v>1.34</v>
      </c>
      <c r="Q75" s="201">
        <v>2.77</v>
      </c>
      <c r="R75" s="201">
        <v>6.07</v>
      </c>
      <c r="S75" s="201">
        <v>8.09</v>
      </c>
      <c r="T75" s="201">
        <v>0</v>
      </c>
      <c r="U75" s="201">
        <v>1.95</v>
      </c>
      <c r="V75" s="201">
        <v>0.16</v>
      </c>
      <c r="W75" s="201">
        <v>0.36</v>
      </c>
      <c r="X75" s="201">
        <v>1.67</v>
      </c>
      <c r="Y75" s="201">
        <v>0</v>
      </c>
      <c r="Z75" s="201">
        <v>58.69</v>
      </c>
      <c r="AA75" s="201">
        <v>19.95</v>
      </c>
      <c r="AB75" s="201">
        <v>0</v>
      </c>
      <c r="AC75" s="201">
        <v>14.74</v>
      </c>
      <c r="AD75" s="201">
        <v>0</v>
      </c>
      <c r="AE75" s="201">
        <v>0</v>
      </c>
      <c r="AF75" s="201">
        <v>0</v>
      </c>
      <c r="AG75" s="201">
        <v>26.91</v>
      </c>
      <c r="AH75" s="201">
        <v>0</v>
      </c>
      <c r="AI75" s="201">
        <v>0</v>
      </c>
      <c r="AJ75" s="201">
        <v>0</v>
      </c>
      <c r="AK75" s="201">
        <v>11.08</v>
      </c>
      <c r="AL75" s="201">
        <v>0</v>
      </c>
      <c r="AM75" s="201">
        <v>197.94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12.24</v>
      </c>
      <c r="E76" s="201">
        <v>0</v>
      </c>
      <c r="F76" s="201">
        <v>0</v>
      </c>
      <c r="G76" s="201">
        <v>20.82</v>
      </c>
      <c r="H76" s="201">
        <v>0</v>
      </c>
      <c r="I76" s="201">
        <v>0</v>
      </c>
      <c r="J76" s="201">
        <v>20.86</v>
      </c>
      <c r="K76" s="201">
        <v>4.51</v>
      </c>
      <c r="L76" s="201">
        <v>262.08999999999997</v>
      </c>
      <c r="M76" s="201">
        <v>0.87</v>
      </c>
      <c r="N76" s="201">
        <v>1.34</v>
      </c>
      <c r="O76" s="201">
        <v>0</v>
      </c>
      <c r="P76" s="201">
        <v>1.34</v>
      </c>
      <c r="Q76" s="201">
        <v>2.77</v>
      </c>
      <c r="R76" s="201">
        <v>6.07</v>
      </c>
      <c r="S76" s="201">
        <v>8.09</v>
      </c>
      <c r="T76" s="201">
        <v>0</v>
      </c>
      <c r="U76" s="201">
        <v>1.95</v>
      </c>
      <c r="V76" s="201">
        <v>0.16</v>
      </c>
      <c r="W76" s="201">
        <v>0.36</v>
      </c>
      <c r="X76" s="201">
        <v>1.67</v>
      </c>
      <c r="Y76" s="201">
        <v>0</v>
      </c>
      <c r="Z76" s="201">
        <v>58.69</v>
      </c>
      <c r="AA76" s="201">
        <v>19.95</v>
      </c>
      <c r="AB76" s="201">
        <v>0</v>
      </c>
      <c r="AC76" s="201">
        <v>14.74</v>
      </c>
      <c r="AD76" s="201">
        <v>0</v>
      </c>
      <c r="AE76" s="201">
        <v>0</v>
      </c>
      <c r="AF76" s="201">
        <v>0</v>
      </c>
      <c r="AG76" s="201">
        <v>26.91</v>
      </c>
      <c r="AH76" s="201">
        <v>0</v>
      </c>
      <c r="AI76" s="201">
        <v>0</v>
      </c>
      <c r="AJ76" s="201">
        <v>0</v>
      </c>
      <c r="AK76" s="201">
        <v>11.08</v>
      </c>
      <c r="AL76" s="201">
        <v>0</v>
      </c>
      <c r="AM76" s="201">
        <v>197.94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12.24</v>
      </c>
      <c r="E77" s="201">
        <v>0</v>
      </c>
      <c r="F77" s="201">
        <v>0</v>
      </c>
      <c r="G77" s="201">
        <v>20.82</v>
      </c>
      <c r="H77" s="201">
        <v>0</v>
      </c>
      <c r="I77" s="201">
        <v>0</v>
      </c>
      <c r="J77" s="201">
        <v>20.86</v>
      </c>
      <c r="K77" s="201">
        <v>4.51</v>
      </c>
      <c r="L77" s="201">
        <v>262.08999999999997</v>
      </c>
      <c r="M77" s="201">
        <v>0.87</v>
      </c>
      <c r="N77" s="201">
        <v>1.34</v>
      </c>
      <c r="O77" s="201">
        <v>0</v>
      </c>
      <c r="P77" s="201">
        <v>1.34</v>
      </c>
      <c r="Q77" s="201">
        <v>2.77</v>
      </c>
      <c r="R77" s="201">
        <v>6.07</v>
      </c>
      <c r="S77" s="201">
        <v>8.09</v>
      </c>
      <c r="T77" s="201">
        <v>0</v>
      </c>
      <c r="U77" s="201">
        <v>1.95</v>
      </c>
      <c r="V77" s="201">
        <v>0.16</v>
      </c>
      <c r="W77" s="201">
        <v>0.36</v>
      </c>
      <c r="X77" s="201">
        <v>1.68</v>
      </c>
      <c r="Y77" s="201">
        <v>0</v>
      </c>
      <c r="Z77" s="201">
        <v>58.69</v>
      </c>
      <c r="AA77" s="201">
        <v>19.95</v>
      </c>
      <c r="AB77" s="201">
        <v>0</v>
      </c>
      <c r="AC77" s="201">
        <v>14.74</v>
      </c>
      <c r="AD77" s="201">
        <v>0</v>
      </c>
      <c r="AE77" s="201">
        <v>0</v>
      </c>
      <c r="AF77" s="201">
        <v>0</v>
      </c>
      <c r="AG77" s="201">
        <v>26.91</v>
      </c>
      <c r="AH77" s="201">
        <v>0</v>
      </c>
      <c r="AI77" s="201">
        <v>0</v>
      </c>
      <c r="AJ77" s="201">
        <v>0</v>
      </c>
      <c r="AK77" s="201">
        <v>11.08</v>
      </c>
      <c r="AL77" s="201">
        <v>0</v>
      </c>
      <c r="AM77" s="201">
        <v>197.94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12.24</v>
      </c>
      <c r="E78" s="201">
        <v>0</v>
      </c>
      <c r="F78" s="201">
        <v>0</v>
      </c>
      <c r="G78" s="201">
        <v>20.82</v>
      </c>
      <c r="H78" s="201">
        <v>0</v>
      </c>
      <c r="I78" s="201">
        <v>0</v>
      </c>
      <c r="J78" s="201">
        <v>20.86</v>
      </c>
      <c r="K78" s="201">
        <v>4.51</v>
      </c>
      <c r="L78" s="201">
        <v>262.08999999999997</v>
      </c>
      <c r="M78" s="201">
        <v>0.87</v>
      </c>
      <c r="N78" s="201">
        <v>1.34</v>
      </c>
      <c r="O78" s="201">
        <v>0</v>
      </c>
      <c r="P78" s="201">
        <v>1.34</v>
      </c>
      <c r="Q78" s="201">
        <v>2.77</v>
      </c>
      <c r="R78" s="201">
        <v>6.07</v>
      </c>
      <c r="S78" s="201">
        <v>8.09</v>
      </c>
      <c r="T78" s="201">
        <v>0</v>
      </c>
      <c r="U78" s="201">
        <v>1.95</v>
      </c>
      <c r="V78" s="201">
        <v>0.16</v>
      </c>
      <c r="W78" s="201">
        <v>0.36</v>
      </c>
      <c r="X78" s="201">
        <v>1.68</v>
      </c>
      <c r="Y78" s="201">
        <v>0</v>
      </c>
      <c r="Z78" s="201">
        <v>58.69</v>
      </c>
      <c r="AA78" s="201">
        <v>19.95</v>
      </c>
      <c r="AB78" s="201">
        <v>0</v>
      </c>
      <c r="AC78" s="201">
        <v>14.74</v>
      </c>
      <c r="AD78" s="201">
        <v>0</v>
      </c>
      <c r="AE78" s="201">
        <v>0</v>
      </c>
      <c r="AF78" s="201">
        <v>0</v>
      </c>
      <c r="AG78" s="201">
        <v>26.91</v>
      </c>
      <c r="AH78" s="201">
        <v>0</v>
      </c>
      <c r="AI78" s="201">
        <v>0</v>
      </c>
      <c r="AJ78" s="201">
        <v>0</v>
      </c>
      <c r="AK78" s="201">
        <v>11.08</v>
      </c>
      <c r="AL78" s="201">
        <v>0</v>
      </c>
      <c r="AM78" s="201">
        <v>197.94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12.24</v>
      </c>
      <c r="E79" s="201">
        <v>0</v>
      </c>
      <c r="F79" s="201">
        <v>0</v>
      </c>
      <c r="G79" s="201">
        <v>20.82</v>
      </c>
      <c r="H79" s="201">
        <v>0</v>
      </c>
      <c r="I79" s="201">
        <v>0</v>
      </c>
      <c r="J79" s="201">
        <v>20.86</v>
      </c>
      <c r="K79" s="201">
        <v>4.51</v>
      </c>
      <c r="L79" s="201">
        <v>262.08999999999997</v>
      </c>
      <c r="M79" s="201">
        <v>0.87</v>
      </c>
      <c r="N79" s="201">
        <v>1.34</v>
      </c>
      <c r="O79" s="201">
        <v>0</v>
      </c>
      <c r="P79" s="201">
        <v>1.34</v>
      </c>
      <c r="Q79" s="201">
        <v>2.77</v>
      </c>
      <c r="R79" s="201">
        <v>6.07</v>
      </c>
      <c r="S79" s="201">
        <v>8.09</v>
      </c>
      <c r="T79" s="201">
        <v>0</v>
      </c>
      <c r="U79" s="201">
        <v>1.95</v>
      </c>
      <c r="V79" s="201">
        <v>0.16</v>
      </c>
      <c r="W79" s="201">
        <v>0.36</v>
      </c>
      <c r="X79" s="201">
        <v>1.68</v>
      </c>
      <c r="Y79" s="201">
        <v>0</v>
      </c>
      <c r="Z79" s="201">
        <v>58.69</v>
      </c>
      <c r="AA79" s="201">
        <v>19.95</v>
      </c>
      <c r="AB79" s="201">
        <v>0</v>
      </c>
      <c r="AC79" s="201">
        <v>14.74</v>
      </c>
      <c r="AD79" s="201">
        <v>0</v>
      </c>
      <c r="AE79" s="201">
        <v>0</v>
      </c>
      <c r="AF79" s="201">
        <v>0</v>
      </c>
      <c r="AG79" s="201">
        <v>26.91</v>
      </c>
      <c r="AH79" s="201">
        <v>0</v>
      </c>
      <c r="AI79" s="201">
        <v>0</v>
      </c>
      <c r="AJ79" s="201">
        <v>0</v>
      </c>
      <c r="AK79" s="201">
        <v>12.35</v>
      </c>
      <c r="AL79" s="201">
        <v>0</v>
      </c>
      <c r="AM79" s="201">
        <v>197.94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12.24</v>
      </c>
      <c r="E80" s="201">
        <v>0</v>
      </c>
      <c r="F80" s="201">
        <v>0</v>
      </c>
      <c r="G80" s="201">
        <v>20.82</v>
      </c>
      <c r="H80" s="201">
        <v>0</v>
      </c>
      <c r="I80" s="201">
        <v>0</v>
      </c>
      <c r="J80" s="201">
        <v>20.86</v>
      </c>
      <c r="K80" s="201">
        <v>4.51</v>
      </c>
      <c r="L80" s="201">
        <v>262.08999999999997</v>
      </c>
      <c r="M80" s="201">
        <v>0.87</v>
      </c>
      <c r="N80" s="201">
        <v>1.34</v>
      </c>
      <c r="O80" s="201">
        <v>0</v>
      </c>
      <c r="P80" s="201">
        <v>1.34</v>
      </c>
      <c r="Q80" s="201">
        <v>2.77</v>
      </c>
      <c r="R80" s="201">
        <v>6.07</v>
      </c>
      <c r="S80" s="201">
        <v>8.09</v>
      </c>
      <c r="T80" s="201">
        <v>0</v>
      </c>
      <c r="U80" s="201">
        <v>1.95</v>
      </c>
      <c r="V80" s="201">
        <v>0.16</v>
      </c>
      <c r="W80" s="201">
        <v>0.36</v>
      </c>
      <c r="X80" s="201">
        <v>1.68</v>
      </c>
      <c r="Y80" s="201">
        <v>0</v>
      </c>
      <c r="Z80" s="201">
        <v>58.69</v>
      </c>
      <c r="AA80" s="201">
        <v>19.95</v>
      </c>
      <c r="AB80" s="201">
        <v>0</v>
      </c>
      <c r="AC80" s="201">
        <v>14.74</v>
      </c>
      <c r="AD80" s="201">
        <v>0</v>
      </c>
      <c r="AE80" s="201">
        <v>0</v>
      </c>
      <c r="AF80" s="201">
        <v>0</v>
      </c>
      <c r="AG80" s="201">
        <v>27.91</v>
      </c>
      <c r="AH80" s="201">
        <v>0</v>
      </c>
      <c r="AI80" s="201">
        <v>0</v>
      </c>
      <c r="AJ80" s="201">
        <v>0</v>
      </c>
      <c r="AK80" s="201">
        <v>12.35</v>
      </c>
      <c r="AL80" s="201">
        <v>0</v>
      </c>
      <c r="AM80" s="201">
        <v>197.94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12.24</v>
      </c>
      <c r="E81" s="201">
        <v>0</v>
      </c>
      <c r="F81" s="201">
        <v>0</v>
      </c>
      <c r="G81" s="201">
        <v>20.82</v>
      </c>
      <c r="H81" s="201">
        <v>0</v>
      </c>
      <c r="I81" s="201">
        <v>0</v>
      </c>
      <c r="J81" s="201">
        <v>20.86</v>
      </c>
      <c r="K81" s="201">
        <v>4.51</v>
      </c>
      <c r="L81" s="201">
        <v>262.08999999999997</v>
      </c>
      <c r="M81" s="201">
        <v>0.87</v>
      </c>
      <c r="N81" s="201">
        <v>1.34</v>
      </c>
      <c r="O81" s="201">
        <v>0</v>
      </c>
      <c r="P81" s="201">
        <v>1.34</v>
      </c>
      <c r="Q81" s="201">
        <v>2.77</v>
      </c>
      <c r="R81" s="201">
        <v>6.07</v>
      </c>
      <c r="S81" s="201">
        <v>8.09</v>
      </c>
      <c r="T81" s="201">
        <v>0</v>
      </c>
      <c r="U81" s="201">
        <v>1.95</v>
      </c>
      <c r="V81" s="201">
        <v>0.16</v>
      </c>
      <c r="W81" s="201">
        <v>0.36</v>
      </c>
      <c r="X81" s="201">
        <v>1.68</v>
      </c>
      <c r="Y81" s="201">
        <v>0</v>
      </c>
      <c r="Z81" s="201">
        <v>58.69</v>
      </c>
      <c r="AA81" s="201">
        <v>19.95</v>
      </c>
      <c r="AB81" s="201">
        <v>0</v>
      </c>
      <c r="AC81" s="201">
        <v>14.55</v>
      </c>
      <c r="AD81" s="201">
        <v>0</v>
      </c>
      <c r="AE81" s="201">
        <v>0</v>
      </c>
      <c r="AF81" s="201">
        <v>0</v>
      </c>
      <c r="AG81" s="201">
        <v>27.91</v>
      </c>
      <c r="AH81" s="201">
        <v>0</v>
      </c>
      <c r="AI81" s="201">
        <v>0</v>
      </c>
      <c r="AJ81" s="201">
        <v>0</v>
      </c>
      <c r="AK81" s="201">
        <v>20.64</v>
      </c>
      <c r="AL81" s="201">
        <v>0</v>
      </c>
      <c r="AM81" s="201">
        <v>197.94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12.24</v>
      </c>
      <c r="E82" s="201">
        <v>0</v>
      </c>
      <c r="F82" s="201">
        <v>0</v>
      </c>
      <c r="G82" s="201">
        <v>20.82</v>
      </c>
      <c r="H82" s="201">
        <v>0</v>
      </c>
      <c r="I82" s="201">
        <v>0</v>
      </c>
      <c r="J82" s="201">
        <v>20.86</v>
      </c>
      <c r="K82" s="201">
        <v>4.51</v>
      </c>
      <c r="L82" s="201">
        <v>262.08999999999997</v>
      </c>
      <c r="M82" s="201">
        <v>0.87</v>
      </c>
      <c r="N82" s="201">
        <v>1.34</v>
      </c>
      <c r="O82" s="201">
        <v>0</v>
      </c>
      <c r="P82" s="201">
        <v>1.34</v>
      </c>
      <c r="Q82" s="201">
        <v>2.77</v>
      </c>
      <c r="R82" s="201">
        <v>6.07</v>
      </c>
      <c r="S82" s="201">
        <v>8.09</v>
      </c>
      <c r="T82" s="201">
        <v>0</v>
      </c>
      <c r="U82" s="201">
        <v>1.95</v>
      </c>
      <c r="V82" s="201">
        <v>0.16</v>
      </c>
      <c r="W82" s="201">
        <v>0.36</v>
      </c>
      <c r="X82" s="201">
        <v>1.68</v>
      </c>
      <c r="Y82" s="201">
        <v>0</v>
      </c>
      <c r="Z82" s="201">
        <v>58.69</v>
      </c>
      <c r="AA82" s="201">
        <v>19.95</v>
      </c>
      <c r="AB82" s="201">
        <v>0</v>
      </c>
      <c r="AC82" s="201">
        <v>14.14</v>
      </c>
      <c r="AD82" s="201">
        <v>0</v>
      </c>
      <c r="AE82" s="201">
        <v>0</v>
      </c>
      <c r="AF82" s="201">
        <v>0</v>
      </c>
      <c r="AG82" s="201">
        <v>27.91</v>
      </c>
      <c r="AH82" s="201">
        <v>0</v>
      </c>
      <c r="AI82" s="201">
        <v>0</v>
      </c>
      <c r="AJ82" s="201">
        <v>0</v>
      </c>
      <c r="AK82" s="201">
        <v>20.64</v>
      </c>
      <c r="AL82" s="201">
        <v>0</v>
      </c>
      <c r="AM82" s="201">
        <v>197.94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12.4</v>
      </c>
      <c r="E83" s="201">
        <v>0</v>
      </c>
      <c r="F83" s="201">
        <v>0</v>
      </c>
      <c r="G83" s="201">
        <v>20.82</v>
      </c>
      <c r="H83" s="201">
        <v>0</v>
      </c>
      <c r="I83" s="201">
        <v>0</v>
      </c>
      <c r="J83" s="201">
        <v>20.86</v>
      </c>
      <c r="K83" s="201">
        <v>0.34</v>
      </c>
      <c r="L83" s="201">
        <v>262.08999999999997</v>
      </c>
      <c r="M83" s="201">
        <v>0.87</v>
      </c>
      <c r="N83" s="201">
        <v>1.34</v>
      </c>
      <c r="O83" s="201">
        <v>0</v>
      </c>
      <c r="P83" s="201">
        <v>1.34</v>
      </c>
      <c r="Q83" s="201">
        <v>0.23</v>
      </c>
      <c r="R83" s="201">
        <v>1.23</v>
      </c>
      <c r="S83" s="201">
        <v>8.09</v>
      </c>
      <c r="T83" s="201">
        <v>0</v>
      </c>
      <c r="U83" s="201">
        <v>1.95</v>
      </c>
      <c r="V83" s="201">
        <v>0.16</v>
      </c>
      <c r="W83" s="201">
        <v>0.36</v>
      </c>
      <c r="X83" s="201">
        <v>1.68</v>
      </c>
      <c r="Y83" s="201">
        <v>0</v>
      </c>
      <c r="Z83" s="201">
        <v>2.87</v>
      </c>
      <c r="AA83" s="201">
        <v>1.02</v>
      </c>
      <c r="AB83" s="201">
        <v>0</v>
      </c>
      <c r="AC83" s="201">
        <v>14.14</v>
      </c>
      <c r="AD83" s="201">
        <v>0</v>
      </c>
      <c r="AE83" s="201">
        <v>0</v>
      </c>
      <c r="AF83" s="201">
        <v>0</v>
      </c>
      <c r="AG83" s="201">
        <v>27.91</v>
      </c>
      <c r="AH83" s="201">
        <v>0</v>
      </c>
      <c r="AI83" s="201">
        <v>0</v>
      </c>
      <c r="AJ83" s="201">
        <v>0</v>
      </c>
      <c r="AK83" s="201">
        <v>20.64</v>
      </c>
      <c r="AL83" s="201">
        <v>0</v>
      </c>
      <c r="AM83" s="201">
        <v>197.94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12.4</v>
      </c>
      <c r="E84" s="201">
        <v>0</v>
      </c>
      <c r="F84" s="201">
        <v>0</v>
      </c>
      <c r="G84" s="201">
        <v>20.82</v>
      </c>
      <c r="H84" s="201">
        <v>0</v>
      </c>
      <c r="I84" s="201">
        <v>0</v>
      </c>
      <c r="J84" s="201">
        <v>20.86</v>
      </c>
      <c r="K84" s="201">
        <v>0.34</v>
      </c>
      <c r="L84" s="201">
        <v>262.08999999999997</v>
      </c>
      <c r="M84" s="201">
        <v>0.87</v>
      </c>
      <c r="N84" s="201">
        <v>1.34</v>
      </c>
      <c r="O84" s="201">
        <v>0</v>
      </c>
      <c r="P84" s="201">
        <v>1.34</v>
      </c>
      <c r="Q84" s="201">
        <v>0.23</v>
      </c>
      <c r="R84" s="201">
        <v>0.48</v>
      </c>
      <c r="S84" s="201">
        <v>8.09</v>
      </c>
      <c r="T84" s="201">
        <v>0</v>
      </c>
      <c r="U84" s="201">
        <v>1.95</v>
      </c>
      <c r="V84" s="201">
        <v>0.16</v>
      </c>
      <c r="W84" s="201">
        <v>0.36</v>
      </c>
      <c r="X84" s="201">
        <v>1.68</v>
      </c>
      <c r="Y84" s="201">
        <v>0</v>
      </c>
      <c r="Z84" s="201">
        <v>2.87</v>
      </c>
      <c r="AA84" s="201">
        <v>1.02</v>
      </c>
      <c r="AB84" s="201">
        <v>0</v>
      </c>
      <c r="AC84" s="201">
        <v>14.14</v>
      </c>
      <c r="AD84" s="201">
        <v>0</v>
      </c>
      <c r="AE84" s="201">
        <v>0</v>
      </c>
      <c r="AF84" s="201">
        <v>0</v>
      </c>
      <c r="AG84" s="201">
        <v>27.91</v>
      </c>
      <c r="AH84" s="201">
        <v>0</v>
      </c>
      <c r="AI84" s="201">
        <v>0</v>
      </c>
      <c r="AJ84" s="201">
        <v>0</v>
      </c>
      <c r="AK84" s="201">
        <v>20.64</v>
      </c>
      <c r="AL84" s="201">
        <v>0</v>
      </c>
      <c r="AM84" s="201">
        <v>197.94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12.4</v>
      </c>
      <c r="E85" s="201">
        <v>0</v>
      </c>
      <c r="F85" s="201">
        <v>0</v>
      </c>
      <c r="G85" s="201">
        <v>20.82</v>
      </c>
      <c r="H85" s="201">
        <v>0</v>
      </c>
      <c r="I85" s="201">
        <v>0</v>
      </c>
      <c r="J85" s="201">
        <v>20.86</v>
      </c>
      <c r="K85" s="201">
        <v>0.34</v>
      </c>
      <c r="L85" s="201">
        <v>262.08999999999997</v>
      </c>
      <c r="M85" s="201">
        <v>0.87</v>
      </c>
      <c r="N85" s="201">
        <v>1.34</v>
      </c>
      <c r="O85" s="201">
        <v>0</v>
      </c>
      <c r="P85" s="201">
        <v>0.62</v>
      </c>
      <c r="Q85" s="201">
        <v>0.23</v>
      </c>
      <c r="R85" s="201">
        <v>0.48</v>
      </c>
      <c r="S85" s="201">
        <v>8.09</v>
      </c>
      <c r="T85" s="201">
        <v>0</v>
      </c>
      <c r="U85" s="201">
        <v>1.95</v>
      </c>
      <c r="V85" s="201">
        <v>0.16</v>
      </c>
      <c r="W85" s="201">
        <v>0.36</v>
      </c>
      <c r="X85" s="201">
        <v>1.68</v>
      </c>
      <c r="Y85" s="201">
        <v>0</v>
      </c>
      <c r="Z85" s="201">
        <v>2.87</v>
      </c>
      <c r="AA85" s="201">
        <v>1.02</v>
      </c>
      <c r="AB85" s="201">
        <v>0</v>
      </c>
      <c r="AC85" s="201">
        <v>14.14</v>
      </c>
      <c r="AD85" s="201">
        <v>0</v>
      </c>
      <c r="AE85" s="201">
        <v>0</v>
      </c>
      <c r="AF85" s="201">
        <v>0</v>
      </c>
      <c r="AG85" s="201">
        <v>27.91</v>
      </c>
      <c r="AH85" s="201">
        <v>0</v>
      </c>
      <c r="AI85" s="201">
        <v>0</v>
      </c>
      <c r="AJ85" s="201">
        <v>0</v>
      </c>
      <c r="AK85" s="201">
        <v>19.61</v>
      </c>
      <c r="AL85" s="201">
        <v>0</v>
      </c>
      <c r="AM85" s="201">
        <v>197.94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12.4</v>
      </c>
      <c r="E86" s="201">
        <v>0</v>
      </c>
      <c r="F86" s="201">
        <v>0</v>
      </c>
      <c r="G86" s="201">
        <v>20.82</v>
      </c>
      <c r="H86" s="201">
        <v>0</v>
      </c>
      <c r="I86" s="201">
        <v>0</v>
      </c>
      <c r="J86" s="201">
        <v>20.86</v>
      </c>
      <c r="K86" s="201">
        <v>0.34</v>
      </c>
      <c r="L86" s="201">
        <v>239.21</v>
      </c>
      <c r="M86" s="201">
        <v>0.87</v>
      </c>
      <c r="N86" s="201">
        <v>1.34</v>
      </c>
      <c r="O86" s="201">
        <v>0</v>
      </c>
      <c r="P86" s="201">
        <v>0.62</v>
      </c>
      <c r="Q86" s="201">
        <v>0.23</v>
      </c>
      <c r="R86" s="201">
        <v>0.48</v>
      </c>
      <c r="S86" s="201">
        <v>8.09</v>
      </c>
      <c r="T86" s="201">
        <v>0</v>
      </c>
      <c r="U86" s="201">
        <v>1.95</v>
      </c>
      <c r="V86" s="201">
        <v>0.16</v>
      </c>
      <c r="W86" s="201">
        <v>0.36</v>
      </c>
      <c r="X86" s="201">
        <v>1.68</v>
      </c>
      <c r="Y86" s="201">
        <v>0</v>
      </c>
      <c r="Z86" s="201">
        <v>2.87</v>
      </c>
      <c r="AA86" s="201">
        <v>1.02</v>
      </c>
      <c r="AB86" s="201">
        <v>0</v>
      </c>
      <c r="AC86" s="201">
        <v>14.14</v>
      </c>
      <c r="AD86" s="201">
        <v>0</v>
      </c>
      <c r="AE86" s="201">
        <v>0</v>
      </c>
      <c r="AF86" s="201">
        <v>0</v>
      </c>
      <c r="AG86" s="201">
        <v>27.91</v>
      </c>
      <c r="AH86" s="201">
        <v>0</v>
      </c>
      <c r="AI86" s="201">
        <v>0</v>
      </c>
      <c r="AJ86" s="201">
        <v>0</v>
      </c>
      <c r="AK86" s="201">
        <v>19.61</v>
      </c>
      <c r="AL86" s="201">
        <v>0</v>
      </c>
      <c r="AM86" s="201">
        <v>197.94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12.4</v>
      </c>
      <c r="E87" s="201">
        <v>0</v>
      </c>
      <c r="F87" s="201">
        <v>0</v>
      </c>
      <c r="G87" s="201">
        <v>20.82</v>
      </c>
      <c r="H87" s="201">
        <v>0</v>
      </c>
      <c r="I87" s="201">
        <v>0</v>
      </c>
      <c r="J87" s="201">
        <v>20.86</v>
      </c>
      <c r="K87" s="201">
        <v>0.37</v>
      </c>
      <c r="L87" s="201">
        <v>229.17</v>
      </c>
      <c r="M87" s="201">
        <v>0.87</v>
      </c>
      <c r="N87" s="201">
        <v>1.34</v>
      </c>
      <c r="O87" s="201">
        <v>0</v>
      </c>
      <c r="P87" s="201">
        <v>0.62</v>
      </c>
      <c r="Q87" s="201">
        <v>0.23</v>
      </c>
      <c r="R87" s="201">
        <v>0.47</v>
      </c>
      <c r="S87" s="201">
        <v>8.09</v>
      </c>
      <c r="T87" s="201">
        <v>0</v>
      </c>
      <c r="U87" s="201">
        <v>1.95</v>
      </c>
      <c r="V87" s="201">
        <v>0.16</v>
      </c>
      <c r="W87" s="201">
        <v>0.36</v>
      </c>
      <c r="X87" s="201">
        <v>1.68</v>
      </c>
      <c r="Y87" s="201">
        <v>0</v>
      </c>
      <c r="Z87" s="201">
        <v>2.87</v>
      </c>
      <c r="AA87" s="201">
        <v>1.02</v>
      </c>
      <c r="AB87" s="201">
        <v>0</v>
      </c>
      <c r="AC87" s="201">
        <v>14.14</v>
      </c>
      <c r="AD87" s="201">
        <v>0</v>
      </c>
      <c r="AE87" s="201">
        <v>0</v>
      </c>
      <c r="AF87" s="201">
        <v>0</v>
      </c>
      <c r="AG87" s="201">
        <v>27.91</v>
      </c>
      <c r="AH87" s="201">
        <v>0</v>
      </c>
      <c r="AI87" s="201">
        <v>0</v>
      </c>
      <c r="AJ87" s="201">
        <v>0</v>
      </c>
      <c r="AK87" s="201">
        <v>19.61</v>
      </c>
      <c r="AL87" s="201">
        <v>0</v>
      </c>
      <c r="AM87" s="201">
        <v>197.94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12.4</v>
      </c>
      <c r="E88" s="201">
        <v>0</v>
      </c>
      <c r="F88" s="201">
        <v>0</v>
      </c>
      <c r="G88" s="201">
        <v>20.82</v>
      </c>
      <c r="H88" s="201">
        <v>0</v>
      </c>
      <c r="I88" s="201">
        <v>0</v>
      </c>
      <c r="J88" s="201">
        <v>20.86</v>
      </c>
      <c r="K88" s="201">
        <v>0.34</v>
      </c>
      <c r="L88" s="201">
        <v>189.04</v>
      </c>
      <c r="M88" s="201">
        <v>0.87</v>
      </c>
      <c r="N88" s="201">
        <v>1.34</v>
      </c>
      <c r="O88" s="201">
        <v>0</v>
      </c>
      <c r="P88" s="201">
        <v>0.62</v>
      </c>
      <c r="Q88" s="201">
        <v>0.23</v>
      </c>
      <c r="R88" s="201">
        <v>0.47</v>
      </c>
      <c r="S88" s="201">
        <v>8.09</v>
      </c>
      <c r="T88" s="201">
        <v>0</v>
      </c>
      <c r="U88" s="201">
        <v>1.95</v>
      </c>
      <c r="V88" s="201">
        <v>0.16</v>
      </c>
      <c r="W88" s="201">
        <v>0.36</v>
      </c>
      <c r="X88" s="201">
        <v>1.68</v>
      </c>
      <c r="Y88" s="201">
        <v>0</v>
      </c>
      <c r="Z88" s="201">
        <v>2.87</v>
      </c>
      <c r="AA88" s="201">
        <v>1.02</v>
      </c>
      <c r="AB88" s="201">
        <v>0</v>
      </c>
      <c r="AC88" s="201">
        <v>14.14</v>
      </c>
      <c r="AD88" s="201">
        <v>0</v>
      </c>
      <c r="AE88" s="201">
        <v>0</v>
      </c>
      <c r="AF88" s="201">
        <v>0</v>
      </c>
      <c r="AG88" s="201">
        <v>27.91</v>
      </c>
      <c r="AH88" s="201">
        <v>0</v>
      </c>
      <c r="AI88" s="201">
        <v>0</v>
      </c>
      <c r="AJ88" s="201">
        <v>0</v>
      </c>
      <c r="AK88" s="201">
        <v>19.61</v>
      </c>
      <c r="AL88" s="201">
        <v>0</v>
      </c>
      <c r="AM88" s="201">
        <v>197.94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12.4</v>
      </c>
      <c r="E89" s="201">
        <v>0</v>
      </c>
      <c r="F89" s="201">
        <v>0</v>
      </c>
      <c r="G89" s="201">
        <v>20.82</v>
      </c>
      <c r="H89" s="201">
        <v>0</v>
      </c>
      <c r="I89" s="201">
        <v>0</v>
      </c>
      <c r="J89" s="201">
        <v>20.86</v>
      </c>
      <c r="K89" s="201">
        <v>0.34</v>
      </c>
      <c r="L89" s="201">
        <v>158.94</v>
      </c>
      <c r="M89" s="201">
        <v>0.87</v>
      </c>
      <c r="N89" s="201">
        <v>1.34</v>
      </c>
      <c r="O89" s="201">
        <v>0</v>
      </c>
      <c r="P89" s="201">
        <v>1.38</v>
      </c>
      <c r="Q89" s="201">
        <v>0.23</v>
      </c>
      <c r="R89" s="201">
        <v>0.47</v>
      </c>
      <c r="S89" s="201">
        <v>8.09</v>
      </c>
      <c r="T89" s="201">
        <v>0</v>
      </c>
      <c r="U89" s="201">
        <v>1.95</v>
      </c>
      <c r="V89" s="201">
        <v>0.16</v>
      </c>
      <c r="W89" s="201">
        <v>0.36</v>
      </c>
      <c r="X89" s="201">
        <v>1.68</v>
      </c>
      <c r="Y89" s="201">
        <v>0</v>
      </c>
      <c r="Z89" s="201">
        <v>2.87</v>
      </c>
      <c r="AA89" s="201">
        <v>1.02</v>
      </c>
      <c r="AB89" s="201">
        <v>0</v>
      </c>
      <c r="AC89" s="201">
        <v>14.14</v>
      </c>
      <c r="AD89" s="201">
        <v>0</v>
      </c>
      <c r="AE89" s="201">
        <v>0</v>
      </c>
      <c r="AF89" s="201">
        <v>0</v>
      </c>
      <c r="AG89" s="201">
        <v>27.91</v>
      </c>
      <c r="AH89" s="201">
        <v>0</v>
      </c>
      <c r="AI89" s="201">
        <v>0</v>
      </c>
      <c r="AJ89" s="201">
        <v>0</v>
      </c>
      <c r="AK89" s="201">
        <v>19.61</v>
      </c>
      <c r="AL89" s="201">
        <v>0</v>
      </c>
      <c r="AM89" s="201">
        <v>197.94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12.4</v>
      </c>
      <c r="E90" s="201">
        <v>0</v>
      </c>
      <c r="F90" s="201">
        <v>0</v>
      </c>
      <c r="G90" s="201">
        <v>20.82</v>
      </c>
      <c r="H90" s="201">
        <v>0</v>
      </c>
      <c r="I90" s="201">
        <v>0</v>
      </c>
      <c r="J90" s="201">
        <v>20.86</v>
      </c>
      <c r="K90" s="201">
        <v>0.34</v>
      </c>
      <c r="L90" s="201">
        <v>138.87</v>
      </c>
      <c r="M90" s="201">
        <v>0.87</v>
      </c>
      <c r="N90" s="201">
        <v>1.34</v>
      </c>
      <c r="O90" s="201">
        <v>0</v>
      </c>
      <c r="P90" s="201">
        <v>1.38</v>
      </c>
      <c r="Q90" s="201">
        <v>0.23</v>
      </c>
      <c r="R90" s="201">
        <v>0.47</v>
      </c>
      <c r="S90" s="201">
        <v>8.09</v>
      </c>
      <c r="T90" s="201">
        <v>0</v>
      </c>
      <c r="U90" s="201">
        <v>1.95</v>
      </c>
      <c r="V90" s="201">
        <v>0.16</v>
      </c>
      <c r="W90" s="201">
        <v>0.36</v>
      </c>
      <c r="X90" s="201">
        <v>1.68</v>
      </c>
      <c r="Y90" s="201">
        <v>0</v>
      </c>
      <c r="Z90" s="201">
        <v>2.87</v>
      </c>
      <c r="AA90" s="201">
        <v>1.02</v>
      </c>
      <c r="AB90" s="201">
        <v>0</v>
      </c>
      <c r="AC90" s="201">
        <v>14.55</v>
      </c>
      <c r="AD90" s="201">
        <v>0</v>
      </c>
      <c r="AE90" s="201">
        <v>0</v>
      </c>
      <c r="AF90" s="201">
        <v>0</v>
      </c>
      <c r="AG90" s="201">
        <v>27.91</v>
      </c>
      <c r="AH90" s="201">
        <v>0</v>
      </c>
      <c r="AI90" s="201">
        <v>0</v>
      </c>
      <c r="AJ90" s="201">
        <v>0</v>
      </c>
      <c r="AK90" s="201">
        <v>19.61</v>
      </c>
      <c r="AL90" s="201">
        <v>0</v>
      </c>
      <c r="AM90" s="201">
        <v>197.94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12.72</v>
      </c>
      <c r="E91" s="201">
        <v>0</v>
      </c>
      <c r="F91" s="201">
        <v>0</v>
      </c>
      <c r="G91" s="201">
        <v>20.92</v>
      </c>
      <c r="H91" s="201">
        <v>0</v>
      </c>
      <c r="I91" s="201">
        <v>0</v>
      </c>
      <c r="J91" s="201">
        <v>20.86</v>
      </c>
      <c r="K91" s="201">
        <v>0.34</v>
      </c>
      <c r="L91" s="201">
        <v>179.01</v>
      </c>
      <c r="M91" s="201">
        <v>0.87</v>
      </c>
      <c r="N91" s="201">
        <v>1.34</v>
      </c>
      <c r="O91" s="201">
        <v>0</v>
      </c>
      <c r="P91" s="201">
        <v>1.38</v>
      </c>
      <c r="Q91" s="201">
        <v>0.23</v>
      </c>
      <c r="R91" s="201">
        <v>0.47</v>
      </c>
      <c r="S91" s="201">
        <v>8.09</v>
      </c>
      <c r="T91" s="201">
        <v>0</v>
      </c>
      <c r="U91" s="201">
        <v>1.95</v>
      </c>
      <c r="V91" s="201">
        <v>0.16</v>
      </c>
      <c r="W91" s="201">
        <v>0.36</v>
      </c>
      <c r="X91" s="201">
        <v>1.68</v>
      </c>
      <c r="Y91" s="201">
        <v>0</v>
      </c>
      <c r="Z91" s="201">
        <v>2.87</v>
      </c>
      <c r="AA91" s="201">
        <v>1.02</v>
      </c>
      <c r="AB91" s="201">
        <v>0</v>
      </c>
      <c r="AC91" s="201">
        <v>14.55</v>
      </c>
      <c r="AD91" s="201">
        <v>0</v>
      </c>
      <c r="AE91" s="201">
        <v>0</v>
      </c>
      <c r="AF91" s="201">
        <v>0</v>
      </c>
      <c r="AG91" s="201">
        <v>27.91</v>
      </c>
      <c r="AH91" s="201">
        <v>0</v>
      </c>
      <c r="AI91" s="201">
        <v>0</v>
      </c>
      <c r="AJ91" s="201">
        <v>0</v>
      </c>
      <c r="AK91" s="201">
        <v>19.61</v>
      </c>
      <c r="AL91" s="201">
        <v>0</v>
      </c>
      <c r="AM91" s="201">
        <v>197.94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12.72</v>
      </c>
      <c r="E92" s="201">
        <v>0</v>
      </c>
      <c r="F92" s="201">
        <v>0</v>
      </c>
      <c r="G92" s="201">
        <v>20.92</v>
      </c>
      <c r="H92" s="201">
        <v>0</v>
      </c>
      <c r="I92" s="201">
        <v>0</v>
      </c>
      <c r="J92" s="201">
        <v>20.86</v>
      </c>
      <c r="K92" s="201">
        <v>0.34</v>
      </c>
      <c r="L92" s="201">
        <v>158.94</v>
      </c>
      <c r="M92" s="201">
        <v>0.87</v>
      </c>
      <c r="N92" s="201">
        <v>1.34</v>
      </c>
      <c r="O92" s="201">
        <v>0</v>
      </c>
      <c r="P92" s="201">
        <v>1.38</v>
      </c>
      <c r="Q92" s="201">
        <v>0.23</v>
      </c>
      <c r="R92" s="201">
        <v>0.47</v>
      </c>
      <c r="S92" s="201">
        <v>8.09</v>
      </c>
      <c r="T92" s="201">
        <v>0</v>
      </c>
      <c r="U92" s="201">
        <v>1.95</v>
      </c>
      <c r="V92" s="201">
        <v>0.16</v>
      </c>
      <c r="W92" s="201">
        <v>0.36</v>
      </c>
      <c r="X92" s="201">
        <v>1.68</v>
      </c>
      <c r="Y92" s="201">
        <v>0</v>
      </c>
      <c r="Z92" s="201">
        <v>2.87</v>
      </c>
      <c r="AA92" s="201">
        <v>1.02</v>
      </c>
      <c r="AB92" s="201">
        <v>0</v>
      </c>
      <c r="AC92" s="201">
        <v>14.55</v>
      </c>
      <c r="AD92" s="201">
        <v>0</v>
      </c>
      <c r="AE92" s="201">
        <v>0</v>
      </c>
      <c r="AF92" s="201">
        <v>0</v>
      </c>
      <c r="AG92" s="201">
        <v>27.91</v>
      </c>
      <c r="AH92" s="201">
        <v>0</v>
      </c>
      <c r="AI92" s="201">
        <v>0</v>
      </c>
      <c r="AJ92" s="201">
        <v>0</v>
      </c>
      <c r="AK92" s="201">
        <v>19.61</v>
      </c>
      <c r="AL92" s="201">
        <v>0</v>
      </c>
      <c r="AM92" s="201">
        <v>197.94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12.72</v>
      </c>
      <c r="E93" s="201">
        <v>0</v>
      </c>
      <c r="F93" s="201">
        <v>0</v>
      </c>
      <c r="G93" s="201">
        <v>20.92</v>
      </c>
      <c r="H93" s="201">
        <v>0</v>
      </c>
      <c r="I93" s="201">
        <v>0</v>
      </c>
      <c r="J93" s="201">
        <v>20.86</v>
      </c>
      <c r="K93" s="201">
        <v>0.32</v>
      </c>
      <c r="L93" s="201">
        <v>158.94999999999999</v>
      </c>
      <c r="M93" s="201">
        <v>0.87</v>
      </c>
      <c r="N93" s="201">
        <v>1.34</v>
      </c>
      <c r="O93" s="201">
        <v>0</v>
      </c>
      <c r="P93" s="201">
        <v>1.38</v>
      </c>
      <c r="Q93" s="201">
        <v>0.23</v>
      </c>
      <c r="R93" s="201">
        <v>0.48</v>
      </c>
      <c r="S93" s="201">
        <v>8.09</v>
      </c>
      <c r="T93" s="201">
        <v>0</v>
      </c>
      <c r="U93" s="201">
        <v>1.95</v>
      </c>
      <c r="V93" s="201">
        <v>0.16</v>
      </c>
      <c r="W93" s="201">
        <v>0.36</v>
      </c>
      <c r="X93" s="201">
        <v>1.68</v>
      </c>
      <c r="Y93" s="201">
        <v>0</v>
      </c>
      <c r="Z93" s="201">
        <v>2.87</v>
      </c>
      <c r="AA93" s="201">
        <v>1.02</v>
      </c>
      <c r="AB93" s="201">
        <v>0</v>
      </c>
      <c r="AC93" s="201">
        <v>14.55</v>
      </c>
      <c r="AD93" s="201">
        <v>0</v>
      </c>
      <c r="AE93" s="201">
        <v>0</v>
      </c>
      <c r="AF93" s="201">
        <v>0</v>
      </c>
      <c r="AG93" s="201">
        <v>27.91</v>
      </c>
      <c r="AH93" s="201">
        <v>0</v>
      </c>
      <c r="AI93" s="201">
        <v>0</v>
      </c>
      <c r="AJ93" s="201">
        <v>0</v>
      </c>
      <c r="AK93" s="201">
        <v>19.61</v>
      </c>
      <c r="AL93" s="201">
        <v>0</v>
      </c>
      <c r="AM93" s="201">
        <v>197.94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12.72</v>
      </c>
      <c r="E94" s="201">
        <v>0</v>
      </c>
      <c r="F94" s="201">
        <v>0</v>
      </c>
      <c r="G94" s="201">
        <v>20.92</v>
      </c>
      <c r="H94" s="201">
        <v>0</v>
      </c>
      <c r="I94" s="201">
        <v>0</v>
      </c>
      <c r="J94" s="201">
        <v>20.86</v>
      </c>
      <c r="K94" s="201">
        <v>0.34</v>
      </c>
      <c r="L94" s="201">
        <v>158.94999999999999</v>
      </c>
      <c r="M94" s="201">
        <v>0.87</v>
      </c>
      <c r="N94" s="201">
        <v>1.34</v>
      </c>
      <c r="O94" s="201">
        <v>0</v>
      </c>
      <c r="P94" s="201">
        <v>1.38</v>
      </c>
      <c r="Q94" s="201">
        <v>0.23</v>
      </c>
      <c r="R94" s="201">
        <v>0.47</v>
      </c>
      <c r="S94" s="201">
        <v>8.09</v>
      </c>
      <c r="T94" s="201">
        <v>0</v>
      </c>
      <c r="U94" s="201">
        <v>1.95</v>
      </c>
      <c r="V94" s="201">
        <v>0.16</v>
      </c>
      <c r="W94" s="201">
        <v>0.36</v>
      </c>
      <c r="X94" s="201">
        <v>1.68</v>
      </c>
      <c r="Y94" s="201">
        <v>0</v>
      </c>
      <c r="Z94" s="201">
        <v>2.87</v>
      </c>
      <c r="AA94" s="201">
        <v>1.02</v>
      </c>
      <c r="AB94" s="201">
        <v>0</v>
      </c>
      <c r="AC94" s="201">
        <v>14.55</v>
      </c>
      <c r="AD94" s="201">
        <v>0</v>
      </c>
      <c r="AE94" s="201">
        <v>0</v>
      </c>
      <c r="AF94" s="201">
        <v>0</v>
      </c>
      <c r="AG94" s="201">
        <v>27.91</v>
      </c>
      <c r="AH94" s="201">
        <v>0</v>
      </c>
      <c r="AI94" s="201">
        <v>0</v>
      </c>
      <c r="AJ94" s="201">
        <v>0</v>
      </c>
      <c r="AK94" s="201">
        <v>19.61</v>
      </c>
      <c r="AL94" s="201">
        <v>0</v>
      </c>
      <c r="AM94" s="201">
        <v>197.94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12.88</v>
      </c>
      <c r="E95" s="201">
        <v>0</v>
      </c>
      <c r="F95" s="201">
        <v>0</v>
      </c>
      <c r="G95" s="201">
        <v>20.92</v>
      </c>
      <c r="H95" s="201">
        <v>0</v>
      </c>
      <c r="I95" s="201">
        <v>0</v>
      </c>
      <c r="J95" s="201">
        <v>20.86</v>
      </c>
      <c r="K95" s="201">
        <v>0.34</v>
      </c>
      <c r="L95" s="201">
        <v>158.94999999999999</v>
      </c>
      <c r="M95" s="201">
        <v>0.87</v>
      </c>
      <c r="N95" s="201">
        <v>1.34</v>
      </c>
      <c r="O95" s="201">
        <v>0</v>
      </c>
      <c r="P95" s="201">
        <v>1.38</v>
      </c>
      <c r="Q95" s="201">
        <v>0.23</v>
      </c>
      <c r="R95" s="201">
        <v>0.48</v>
      </c>
      <c r="S95" s="201">
        <v>8.09</v>
      </c>
      <c r="T95" s="201">
        <v>0</v>
      </c>
      <c r="U95" s="201">
        <v>0.61</v>
      </c>
      <c r="V95" s="201">
        <v>0.16</v>
      </c>
      <c r="W95" s="201">
        <v>0.36</v>
      </c>
      <c r="X95" s="201">
        <v>1.58</v>
      </c>
      <c r="Y95" s="201">
        <v>0</v>
      </c>
      <c r="Z95" s="201">
        <v>2.87</v>
      </c>
      <c r="AA95" s="201">
        <v>2.2999999999999998</v>
      </c>
      <c r="AB95" s="201">
        <v>0</v>
      </c>
      <c r="AC95" s="201">
        <v>14.55</v>
      </c>
      <c r="AD95" s="201">
        <v>0</v>
      </c>
      <c r="AE95" s="201">
        <v>0</v>
      </c>
      <c r="AF95" s="201">
        <v>0</v>
      </c>
      <c r="AG95" s="201">
        <v>27.91</v>
      </c>
      <c r="AH95" s="201">
        <v>0</v>
      </c>
      <c r="AI95" s="201">
        <v>0</v>
      </c>
      <c r="AJ95" s="201">
        <v>0</v>
      </c>
      <c r="AK95" s="201">
        <v>19.61</v>
      </c>
      <c r="AL95" s="201">
        <v>0</v>
      </c>
      <c r="AM95" s="201">
        <v>197.94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12.88</v>
      </c>
      <c r="E96" s="201">
        <v>0</v>
      </c>
      <c r="F96" s="201">
        <v>0</v>
      </c>
      <c r="G96" s="201">
        <v>20.92</v>
      </c>
      <c r="H96" s="201">
        <v>0</v>
      </c>
      <c r="I96" s="201">
        <v>0</v>
      </c>
      <c r="J96" s="201">
        <v>20.86</v>
      </c>
      <c r="K96" s="201">
        <v>0.34</v>
      </c>
      <c r="L96" s="201">
        <v>158.94999999999999</v>
      </c>
      <c r="M96" s="201">
        <v>0.87</v>
      </c>
      <c r="N96" s="201">
        <v>1.34</v>
      </c>
      <c r="O96" s="201">
        <v>0</v>
      </c>
      <c r="P96" s="201">
        <v>1.38</v>
      </c>
      <c r="Q96" s="201">
        <v>0.23</v>
      </c>
      <c r="R96" s="201">
        <v>0.48</v>
      </c>
      <c r="S96" s="201">
        <v>8.09</v>
      </c>
      <c r="T96" s="201">
        <v>0</v>
      </c>
      <c r="U96" s="201">
        <v>0</v>
      </c>
      <c r="V96" s="201">
        <v>0.16</v>
      </c>
      <c r="W96" s="201">
        <v>0.36</v>
      </c>
      <c r="X96" s="201">
        <v>1.58</v>
      </c>
      <c r="Y96" s="201">
        <v>0</v>
      </c>
      <c r="Z96" s="201">
        <v>2.87</v>
      </c>
      <c r="AA96" s="201">
        <v>2.2999999999999998</v>
      </c>
      <c r="AB96" s="201">
        <v>0</v>
      </c>
      <c r="AC96" s="201">
        <v>14.55</v>
      </c>
      <c r="AD96" s="201">
        <v>0</v>
      </c>
      <c r="AE96" s="201">
        <v>0</v>
      </c>
      <c r="AF96" s="201">
        <v>0</v>
      </c>
      <c r="AG96" s="201">
        <v>27.91</v>
      </c>
      <c r="AH96" s="201">
        <v>0</v>
      </c>
      <c r="AI96" s="201">
        <v>0</v>
      </c>
      <c r="AJ96" s="201">
        <v>0</v>
      </c>
      <c r="AK96" s="201">
        <v>19.61</v>
      </c>
      <c r="AL96" s="201">
        <v>0</v>
      </c>
      <c r="AM96" s="201">
        <v>197.94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12.88</v>
      </c>
      <c r="E97" s="201">
        <v>0</v>
      </c>
      <c r="F97" s="201">
        <v>0</v>
      </c>
      <c r="G97" s="201">
        <v>20.92</v>
      </c>
      <c r="H97" s="201">
        <v>0</v>
      </c>
      <c r="I97" s="201">
        <v>0</v>
      </c>
      <c r="J97" s="201">
        <v>20.86</v>
      </c>
      <c r="K97" s="201">
        <v>0.34</v>
      </c>
      <c r="L97" s="201">
        <v>158.94999999999999</v>
      </c>
      <c r="M97" s="201">
        <v>0.87</v>
      </c>
      <c r="N97" s="201">
        <v>1.34</v>
      </c>
      <c r="O97" s="201">
        <v>0</v>
      </c>
      <c r="P97" s="201">
        <v>1.38</v>
      </c>
      <c r="Q97" s="201">
        <v>0.23</v>
      </c>
      <c r="R97" s="201">
        <v>0.48</v>
      </c>
      <c r="S97" s="201">
        <v>8.09</v>
      </c>
      <c r="T97" s="201">
        <v>0</v>
      </c>
      <c r="U97" s="201">
        <v>0</v>
      </c>
      <c r="V97" s="201">
        <v>0.16</v>
      </c>
      <c r="W97" s="201">
        <v>0.36</v>
      </c>
      <c r="X97" s="201">
        <v>1.58</v>
      </c>
      <c r="Y97" s="201">
        <v>0</v>
      </c>
      <c r="Z97" s="201">
        <v>2.87</v>
      </c>
      <c r="AA97" s="201">
        <v>1.02</v>
      </c>
      <c r="AB97" s="201">
        <v>0</v>
      </c>
      <c r="AC97" s="201">
        <v>14.55</v>
      </c>
      <c r="AD97" s="201">
        <v>0</v>
      </c>
      <c r="AE97" s="201">
        <v>0</v>
      </c>
      <c r="AF97" s="201">
        <v>0</v>
      </c>
      <c r="AG97" s="201">
        <v>27.91</v>
      </c>
      <c r="AH97" s="201">
        <v>0</v>
      </c>
      <c r="AI97" s="201">
        <v>0</v>
      </c>
      <c r="AJ97" s="201">
        <v>0</v>
      </c>
      <c r="AK97" s="201">
        <v>19.61</v>
      </c>
      <c r="AL97" s="201">
        <v>0</v>
      </c>
      <c r="AM97" s="201">
        <v>197.94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12.88</v>
      </c>
      <c r="E98" s="201">
        <v>0</v>
      </c>
      <c r="F98" s="201">
        <v>0</v>
      </c>
      <c r="G98" s="201">
        <v>20.92</v>
      </c>
      <c r="H98" s="201">
        <v>0</v>
      </c>
      <c r="I98" s="201">
        <v>0</v>
      </c>
      <c r="J98" s="201">
        <v>20.86</v>
      </c>
      <c r="K98" s="201">
        <v>0.34</v>
      </c>
      <c r="L98" s="201">
        <v>158.94999999999999</v>
      </c>
      <c r="M98" s="201">
        <v>0.87</v>
      </c>
      <c r="N98" s="201">
        <v>1.34</v>
      </c>
      <c r="O98" s="201">
        <v>0</v>
      </c>
      <c r="P98" s="201">
        <v>1.38</v>
      </c>
      <c r="Q98" s="201">
        <v>0.23</v>
      </c>
      <c r="R98" s="201">
        <v>0.48</v>
      </c>
      <c r="S98" s="201">
        <v>8.09</v>
      </c>
      <c r="T98" s="201">
        <v>0</v>
      </c>
      <c r="U98" s="201">
        <v>0</v>
      </c>
      <c r="V98" s="201">
        <v>0.16</v>
      </c>
      <c r="W98" s="201">
        <v>0.36</v>
      </c>
      <c r="X98" s="201">
        <v>1.58</v>
      </c>
      <c r="Y98" s="201">
        <v>0</v>
      </c>
      <c r="Z98" s="201">
        <v>2.87</v>
      </c>
      <c r="AA98" s="201">
        <v>1.02</v>
      </c>
      <c r="AB98" s="201">
        <v>0</v>
      </c>
      <c r="AC98" s="201">
        <v>14.55</v>
      </c>
      <c r="AD98" s="201">
        <v>0</v>
      </c>
      <c r="AE98" s="201">
        <v>0</v>
      </c>
      <c r="AF98" s="201">
        <v>0</v>
      </c>
      <c r="AG98" s="201">
        <v>27.91</v>
      </c>
      <c r="AH98" s="201">
        <v>0</v>
      </c>
      <c r="AI98" s="201">
        <v>0</v>
      </c>
      <c r="AJ98" s="201">
        <v>0</v>
      </c>
      <c r="AK98" s="201">
        <v>19.61</v>
      </c>
      <c r="AL98" s="201">
        <v>0</v>
      </c>
      <c r="AM98" s="201">
        <v>197.94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0.30398000000000025</v>
      </c>
      <c r="E99">
        <f t="shared" si="0"/>
        <v>0</v>
      </c>
      <c r="F99">
        <f t="shared" si="0"/>
        <v>0</v>
      </c>
      <c r="G99">
        <f t="shared" si="0"/>
        <v>0.50354000000000043</v>
      </c>
      <c r="H99">
        <f t="shared" si="0"/>
        <v>0</v>
      </c>
      <c r="I99">
        <f t="shared" si="0"/>
        <v>0</v>
      </c>
      <c r="J99">
        <f t="shared" si="0"/>
        <v>0.50063999999999897</v>
      </c>
      <c r="K99">
        <f t="shared" si="0"/>
        <v>8.0642499999999853E-2</v>
      </c>
      <c r="L99">
        <f t="shared" si="0"/>
        <v>5.6084199999999989</v>
      </c>
      <c r="M99">
        <f t="shared" si="0"/>
        <v>2.0880000000000006E-2</v>
      </c>
      <c r="N99">
        <f t="shared" si="0"/>
        <v>3.2160000000000064E-2</v>
      </c>
      <c r="O99">
        <f t="shared" si="0"/>
        <v>0</v>
      </c>
      <c r="P99">
        <f t="shared" si="0"/>
        <v>3.1792500000000043E-2</v>
      </c>
      <c r="Q99">
        <f t="shared" si="0"/>
        <v>4.4494999999999986E-2</v>
      </c>
      <c r="R99">
        <f t="shared" si="0"/>
        <v>0.108115</v>
      </c>
      <c r="S99">
        <f t="shared" si="0"/>
        <v>0.19416000000000008</v>
      </c>
      <c r="T99">
        <f t="shared" si="0"/>
        <v>0</v>
      </c>
      <c r="U99">
        <f t="shared" si="0"/>
        <v>4.6882499999999945E-2</v>
      </c>
      <c r="V99">
        <f t="shared" si="0"/>
        <v>2.5877499999999963E-2</v>
      </c>
      <c r="W99">
        <f t="shared" si="0"/>
        <v>2.0502499999999986E-2</v>
      </c>
      <c r="X99">
        <f t="shared" si="0"/>
        <v>0.1055925000000001</v>
      </c>
      <c r="Y99">
        <f t="shared" si="0"/>
        <v>0</v>
      </c>
      <c r="Z99">
        <f t="shared" si="0"/>
        <v>0.93643750000000026</v>
      </c>
      <c r="AA99">
        <f t="shared" si="0"/>
        <v>0.26038249999999996</v>
      </c>
      <c r="AB99">
        <f t="shared" si="0"/>
        <v>0</v>
      </c>
      <c r="AC99">
        <f t="shared" si="0"/>
        <v>0.34826000000000007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0.63342249999999989</v>
      </c>
      <c r="AH99">
        <f t="shared" si="0"/>
        <v>3.9462499999999998E-2</v>
      </c>
      <c r="AI99">
        <f t="shared" si="0"/>
        <v>6.7475000000000009E-3</v>
      </c>
      <c r="AJ99">
        <f t="shared" si="0"/>
        <v>0</v>
      </c>
      <c r="AK99">
        <f t="shared" si="0"/>
        <v>0.30596999999999996</v>
      </c>
      <c r="AL99">
        <f t="shared" si="0"/>
        <v>0</v>
      </c>
      <c r="AM99">
        <f t="shared" si="0"/>
        <v>3.4042200000000058</v>
      </c>
      <c r="AN99">
        <f t="shared" si="0"/>
        <v>0.87010000000000098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-7</v>
      </c>
      <c r="D6" s="82">
        <v>0</v>
      </c>
      <c r="E6" s="82">
        <v>0</v>
      </c>
      <c r="F6" s="82">
        <v>0</v>
      </c>
      <c r="G6" s="82">
        <v>-7</v>
      </c>
      <c r="H6" s="76"/>
      <c r="I6" s="31">
        <v>4</v>
      </c>
      <c r="J6" s="82">
        <v>7</v>
      </c>
      <c r="K6" s="82">
        <v>0</v>
      </c>
      <c r="L6" s="82">
        <v>0</v>
      </c>
      <c r="M6" s="82">
        <v>0</v>
      </c>
      <c r="N6" s="82">
        <v>7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7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-7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70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70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7</v>
      </c>
      <c r="DG6" s="81">
        <f t="shared" si="32"/>
        <v>-7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-22</v>
      </c>
      <c r="D7" s="82">
        <v>0</v>
      </c>
      <c r="E7" s="82">
        <v>0</v>
      </c>
      <c r="F7" s="82">
        <v>0</v>
      </c>
      <c r="G7" s="82">
        <v>-22</v>
      </c>
      <c r="H7" s="76"/>
      <c r="I7" s="31">
        <v>5</v>
      </c>
      <c r="J7" s="82">
        <v>22</v>
      </c>
      <c r="K7" s="82">
        <v>0</v>
      </c>
      <c r="L7" s="82">
        <v>0</v>
      </c>
      <c r="M7" s="82">
        <v>0</v>
      </c>
      <c r="N7" s="82">
        <v>22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22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-22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220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220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22</v>
      </c>
      <c r="DG7" s="81">
        <f t="shared" si="32"/>
        <v>-22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-6</v>
      </c>
      <c r="D8" s="82">
        <v>0</v>
      </c>
      <c r="E8" s="82">
        <v>0</v>
      </c>
      <c r="F8" s="82">
        <v>0</v>
      </c>
      <c r="G8" s="82">
        <v>-6</v>
      </c>
      <c r="H8" s="76"/>
      <c r="I8" s="31">
        <v>6</v>
      </c>
      <c r="J8" s="82">
        <v>6</v>
      </c>
      <c r="K8" s="82">
        <v>0</v>
      </c>
      <c r="L8" s="82">
        <v>0</v>
      </c>
      <c r="M8" s="82">
        <v>0</v>
      </c>
      <c r="N8" s="82">
        <v>6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6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-6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60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60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6</v>
      </c>
      <c r="DG8" s="81">
        <f t="shared" si="32"/>
        <v>-6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27</v>
      </c>
      <c r="N63" s="82">
        <v>27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-27</v>
      </c>
      <c r="AG63" s="82">
        <v>0</v>
      </c>
      <c r="AH63" s="82">
        <v>0</v>
      </c>
      <c r="AI63" s="82">
        <v>-27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27</v>
      </c>
      <c r="AY63" s="83">
        <f t="shared" si="14"/>
        <v>-27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270</v>
      </c>
      <c r="CI63" s="80">
        <f t="shared" si="24"/>
        <v>270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-27</v>
      </c>
      <c r="DH63" s="81">
        <f t="shared" si="33"/>
        <v>0</v>
      </c>
      <c r="DI63" s="81">
        <f t="shared" si="34"/>
        <v>0</v>
      </c>
      <c r="DJ63" s="81">
        <f t="shared" si="35"/>
        <v>27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21</v>
      </c>
      <c r="N64" s="82">
        <v>21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-21</v>
      </c>
      <c r="AG64" s="82">
        <v>0</v>
      </c>
      <c r="AH64" s="82">
        <v>0</v>
      </c>
      <c r="AI64" s="82">
        <v>-21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21</v>
      </c>
      <c r="AY64" s="83">
        <f t="shared" si="14"/>
        <v>-21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210</v>
      </c>
      <c r="CI64" s="80">
        <f t="shared" si="24"/>
        <v>210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-21</v>
      </c>
      <c r="DH64" s="81">
        <f t="shared" si="33"/>
        <v>0</v>
      </c>
      <c r="DI64" s="81">
        <f t="shared" si="34"/>
        <v>0</v>
      </c>
      <c r="DJ64" s="81">
        <f t="shared" si="35"/>
        <v>21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16</v>
      </c>
      <c r="N65" s="82">
        <v>16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-16</v>
      </c>
      <c r="AG65" s="82">
        <v>0</v>
      </c>
      <c r="AH65" s="82">
        <v>0</v>
      </c>
      <c r="AI65" s="82">
        <v>-16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16</v>
      </c>
      <c r="AY65" s="83">
        <f t="shared" si="14"/>
        <v>-16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160</v>
      </c>
      <c r="CI65" s="80">
        <f t="shared" si="24"/>
        <v>160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-16</v>
      </c>
      <c r="DH65" s="81">
        <f t="shared" si="33"/>
        <v>0</v>
      </c>
      <c r="DI65" s="81">
        <f t="shared" si="34"/>
        <v>0</v>
      </c>
      <c r="DJ65" s="81">
        <f t="shared" si="35"/>
        <v>16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16</v>
      </c>
      <c r="N66" s="82">
        <v>16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-16</v>
      </c>
      <c r="AG66" s="82">
        <v>0</v>
      </c>
      <c r="AH66" s="82">
        <v>0</v>
      </c>
      <c r="AI66" s="82">
        <v>-16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16</v>
      </c>
      <c r="AY66" s="83">
        <f t="shared" si="14"/>
        <v>-16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160</v>
      </c>
      <c r="CI66" s="80">
        <f t="shared" si="24"/>
        <v>160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-16</v>
      </c>
      <c r="DH66" s="81">
        <f t="shared" si="33"/>
        <v>0</v>
      </c>
      <c r="DI66" s="81">
        <f t="shared" si="34"/>
        <v>0</v>
      </c>
      <c r="DJ66" s="81">
        <f t="shared" si="35"/>
        <v>16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11</v>
      </c>
      <c r="N67" s="82">
        <v>11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-11</v>
      </c>
      <c r="AG67" s="82">
        <v>0</v>
      </c>
      <c r="AH67" s="82">
        <v>0</v>
      </c>
      <c r="AI67" s="82">
        <v>-11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11</v>
      </c>
      <c r="AY67" s="83">
        <f t="shared" si="14"/>
        <v>-11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110</v>
      </c>
      <c r="CI67" s="80">
        <f t="shared" si="24"/>
        <v>110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-11</v>
      </c>
      <c r="DH67" s="81">
        <f t="shared" si="33"/>
        <v>0</v>
      </c>
      <c r="DI67" s="81">
        <f t="shared" si="34"/>
        <v>0</v>
      </c>
      <c r="DJ67" s="81">
        <f t="shared" si="35"/>
        <v>11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11</v>
      </c>
      <c r="N68" s="82">
        <v>11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-11</v>
      </c>
      <c r="AG68" s="82">
        <v>0</v>
      </c>
      <c r="AH68" s="82">
        <v>0</v>
      </c>
      <c r="AI68" s="82">
        <v>-11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11</v>
      </c>
      <c r="AY68" s="83">
        <f t="shared" ref="AY68:AY98" si="42">-SUM(AU68:AX68)</f>
        <v>-11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110</v>
      </c>
      <c r="CI68" s="80">
        <f t="shared" ref="CI68:CI98" si="52">SUM(CE68:CH68)</f>
        <v>110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-11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11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11</v>
      </c>
      <c r="N69" s="82">
        <v>11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-11</v>
      </c>
      <c r="AG69" s="82">
        <v>0</v>
      </c>
      <c r="AH69" s="82">
        <v>0</v>
      </c>
      <c r="AI69" s="82">
        <v>-11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11</v>
      </c>
      <c r="AY69" s="83">
        <f t="shared" si="42"/>
        <v>-11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110</v>
      </c>
      <c r="CI69" s="80">
        <f t="shared" si="52"/>
        <v>110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-11</v>
      </c>
      <c r="DH69" s="81">
        <f t="shared" si="61"/>
        <v>0</v>
      </c>
      <c r="DI69" s="81">
        <f t="shared" si="62"/>
        <v>0</v>
      </c>
      <c r="DJ69" s="81">
        <f t="shared" si="63"/>
        <v>11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8</v>
      </c>
      <c r="N70" s="82">
        <v>8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-8</v>
      </c>
      <c r="AG70" s="82">
        <v>0</v>
      </c>
      <c r="AH70" s="82">
        <v>0</v>
      </c>
      <c r="AI70" s="82">
        <v>-8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8</v>
      </c>
      <c r="AY70" s="83">
        <f t="shared" si="42"/>
        <v>-8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80</v>
      </c>
      <c r="CI70" s="80">
        <f t="shared" si="52"/>
        <v>80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-8</v>
      </c>
      <c r="DH70" s="81">
        <f t="shared" si="61"/>
        <v>0</v>
      </c>
      <c r="DI70" s="81">
        <f t="shared" si="62"/>
        <v>0</v>
      </c>
      <c r="DJ70" s="81">
        <f t="shared" si="63"/>
        <v>8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3</v>
      </c>
      <c r="N71" s="82">
        <v>3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-3</v>
      </c>
      <c r="AG71" s="82">
        <v>0</v>
      </c>
      <c r="AH71" s="82">
        <v>0</v>
      </c>
      <c r="AI71" s="82">
        <v>-3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3</v>
      </c>
      <c r="AY71" s="83">
        <f t="shared" si="42"/>
        <v>-3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30</v>
      </c>
      <c r="CI71" s="80">
        <f t="shared" si="52"/>
        <v>30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-3</v>
      </c>
      <c r="DH71" s="81">
        <f t="shared" si="61"/>
        <v>0</v>
      </c>
      <c r="DI71" s="81">
        <f t="shared" si="62"/>
        <v>0</v>
      </c>
      <c r="DJ71" s="81">
        <f t="shared" si="63"/>
        <v>3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29.564</v>
      </c>
      <c r="N72" s="82">
        <v>29.564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-29.564</v>
      </c>
      <c r="AG72" s="82">
        <v>0</v>
      </c>
      <c r="AH72" s="82">
        <v>0</v>
      </c>
      <c r="AI72" s="82">
        <v>-29.564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29.564</v>
      </c>
      <c r="AY72" s="83">
        <f t="shared" si="42"/>
        <v>-29.564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295.64</v>
      </c>
      <c r="CI72" s="80">
        <f t="shared" si="52"/>
        <v>295.64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-29.564</v>
      </c>
      <c r="DH72" s="81">
        <f t="shared" si="61"/>
        <v>0</v>
      </c>
      <c r="DI72" s="81">
        <f t="shared" si="62"/>
        <v>0</v>
      </c>
      <c r="DJ72" s="81">
        <f t="shared" si="63"/>
        <v>29.564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17.11</v>
      </c>
      <c r="N74" s="82">
        <v>17.11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-17.11</v>
      </c>
      <c r="AG74" s="82">
        <v>0</v>
      </c>
      <c r="AH74" s="82">
        <v>0</v>
      </c>
      <c r="AI74" s="82">
        <v>-17.11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17.11</v>
      </c>
      <c r="AY74" s="83">
        <f t="shared" si="42"/>
        <v>-17.11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171.1</v>
      </c>
      <c r="CI74" s="80">
        <f t="shared" si="52"/>
        <v>171.1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-17.11</v>
      </c>
      <c r="DH74" s="81">
        <f t="shared" si="61"/>
        <v>0</v>
      </c>
      <c r="DI74" s="81">
        <f t="shared" si="62"/>
        <v>0</v>
      </c>
      <c r="DJ74" s="81">
        <f t="shared" si="63"/>
        <v>17.11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-47</v>
      </c>
      <c r="D82" s="82">
        <v>0</v>
      </c>
      <c r="E82" s="82">
        <v>0</v>
      </c>
      <c r="F82" s="82">
        <v>0</v>
      </c>
      <c r="G82" s="82">
        <v>-47</v>
      </c>
      <c r="H82" s="76"/>
      <c r="I82" s="31">
        <v>80</v>
      </c>
      <c r="J82" s="82">
        <v>47</v>
      </c>
      <c r="K82" s="82">
        <v>0</v>
      </c>
      <c r="L82" s="82">
        <v>0</v>
      </c>
      <c r="M82" s="82">
        <v>0</v>
      </c>
      <c r="N82" s="82">
        <v>47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47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-47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470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470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47</v>
      </c>
      <c r="DG82" s="81">
        <f t="shared" si="60"/>
        <v>-47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-60</v>
      </c>
      <c r="D83" s="82">
        <v>0</v>
      </c>
      <c r="E83" s="82">
        <v>0</v>
      </c>
      <c r="F83" s="82">
        <v>0</v>
      </c>
      <c r="G83" s="82">
        <v>-60</v>
      </c>
      <c r="H83" s="76"/>
      <c r="I83" s="31">
        <v>81</v>
      </c>
      <c r="J83" s="82">
        <v>60</v>
      </c>
      <c r="K83" s="82">
        <v>0</v>
      </c>
      <c r="L83" s="82">
        <v>0</v>
      </c>
      <c r="M83" s="82">
        <v>0</v>
      </c>
      <c r="N83" s="82">
        <v>60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60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-60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600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600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60</v>
      </c>
      <c r="DG83" s="81">
        <f t="shared" si="60"/>
        <v>-60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-45</v>
      </c>
      <c r="D84" s="82">
        <v>0</v>
      </c>
      <c r="E84" s="82">
        <v>0</v>
      </c>
      <c r="F84" s="82">
        <v>0</v>
      </c>
      <c r="G84" s="82">
        <v>-45</v>
      </c>
      <c r="H84" s="76"/>
      <c r="I84" s="31">
        <v>82</v>
      </c>
      <c r="J84" s="82">
        <v>45</v>
      </c>
      <c r="K84" s="82">
        <v>0</v>
      </c>
      <c r="L84" s="82">
        <v>0</v>
      </c>
      <c r="M84" s="82">
        <v>0</v>
      </c>
      <c r="N84" s="82">
        <v>45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45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-45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450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450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45</v>
      </c>
      <c r="DG84" s="81">
        <f t="shared" si="60"/>
        <v>-45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4.675E-2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4.2668499999999991E-2</v>
      </c>
      <c r="AY99" s="87">
        <f t="shared" si="65"/>
        <v>-8.9418499999999998E-2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4.675E-2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4.2668499999999991E-2</v>
      </c>
      <c r="CI99" s="89">
        <f t="shared" si="70"/>
        <v>8.9418499999999998E-2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4.675E-2</v>
      </c>
      <c r="DG99" s="81">
        <f t="shared" si="60"/>
        <v>-8.9418499999999998E-2</v>
      </c>
      <c r="DH99" s="81">
        <f t="shared" si="61"/>
        <v>0</v>
      </c>
      <c r="DI99" s="81">
        <f t="shared" si="62"/>
        <v>0</v>
      </c>
      <c r="DJ99" s="81">
        <f t="shared" si="63"/>
        <v>4.2668499999999991E-2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4" t="s">
        <v>473</v>
      </c>
      <c r="C1" s="169">
        <f ca="1">INDIRECT("Allocation!B" &amp; $V$6)</f>
        <v>74.282212393515366</v>
      </c>
      <c r="D1" s="169">
        <f ca="1">INDIRECT("Allocation!C" &amp; $V$6)</f>
        <v>23.927634903702071</v>
      </c>
      <c r="E1" s="169">
        <f ca="1">INDIRECT("Allocation!D" &amp; $V$6)</f>
        <v>1.364163954143647</v>
      </c>
      <c r="F1" s="169">
        <f ca="1">INDIRECT("Allocation!E" &amp; $V$6)</f>
        <v>0.4259887486389175</v>
      </c>
      <c r="G1" s="164" t="s">
        <v>478</v>
      </c>
      <c r="H1" s="164" t="s">
        <v>474</v>
      </c>
      <c r="I1" s="239" t="s">
        <v>325</v>
      </c>
      <c r="J1" s="240"/>
      <c r="K1" s="240"/>
      <c r="L1" s="240"/>
      <c r="M1" s="241"/>
      <c r="N1" s="240" t="s">
        <v>475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5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5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4" t="s">
        <v>479</v>
      </c>
      <c r="W2" s="58"/>
      <c r="X2" s="46">
        <v>2</v>
      </c>
    </row>
    <row r="3" spans="1:24" ht="15.75" thickBot="1">
      <c r="A3" s="60" t="s">
        <v>45</v>
      </c>
      <c r="B3" s="170">
        <f ca="1">INDIRECT("Entt_ISGS!" &amp; $V$3 &amp; X3)</f>
        <v>686.05909699999995</v>
      </c>
      <c r="C3" s="171">
        <f ca="1">$B3*C$1/100</f>
        <v>509.61987557857356</v>
      </c>
      <c r="D3" s="172">
        <f t="shared" ref="D3:F18" ca="1" si="0">$B3*D$1/100</f>
        <v>164.15771595379522</v>
      </c>
      <c r="E3" s="172">
        <f t="shared" ca="1" si="0"/>
        <v>9.3589709053973973</v>
      </c>
      <c r="F3" s="173">
        <f t="shared" ca="1" si="0"/>
        <v>2.9225345622337566</v>
      </c>
      <c r="G3" s="170">
        <f t="shared" ref="G3:G66" ca="1" si="1">INDIRECT("ISGS_exbus!" &amp; $V$3 &amp; X3)</f>
        <v>683.11</v>
      </c>
      <c r="H3" s="170">
        <f t="shared" ref="H3:H66" ca="1" si="2">INDIRECT("ISGS_Delhi_pp!" &amp; $V$3 &amp; X3)</f>
        <v>657.97155199999997</v>
      </c>
      <c r="I3" s="174">
        <f ca="1">INDIRECT("BRPL_EOD!" &amp; $V$3 &amp; X3)</f>
        <v>509.61</v>
      </c>
      <c r="J3" s="172">
        <f ca="1">INDIRECT("BYPL_EOD!" &amp; $V$3 &amp; X3)</f>
        <v>136.58000000000001</v>
      </c>
      <c r="K3" s="172">
        <f ca="1">INDIRECT("TPDDL_EOD!" &amp; $V$3 &amp; X3)</f>
        <v>9.33</v>
      </c>
      <c r="L3" s="172">
        <f ca="1">INDIRECT("NDMC_EOD!" &amp; $V$3 &amp; X3)</f>
        <v>2.4500000000000002</v>
      </c>
      <c r="M3" s="173">
        <f ca="1">SUM(I3:L3)</f>
        <v>657.97000000000014</v>
      </c>
      <c r="N3" s="171">
        <f ca="1">INDIRECT("BRPL_ISGS_exbus!" &amp; $V$3 &amp; X3)</f>
        <v>509.61120205285943</v>
      </c>
      <c r="O3" s="172">
        <f ca="1">INDIRECT("BYPL_ISGS_exbus!" &amp; $V$3 &amp; X3)</f>
        <v>136.58032216082799</v>
      </c>
      <c r="P3" s="172">
        <f ca="1">INDIRECT("TPDDL_ISGS_exbus!" &amp; $V$3 &amp; X3)</f>
        <v>9.3300220073255602</v>
      </c>
      <c r="Q3" s="172">
        <f ca="1">INDIRECT("NDMC_ISGS_exbus!" &amp; $V$3 &amp; X3)</f>
        <v>2.4500057789868834</v>
      </c>
      <c r="R3" s="173">
        <f ca="1">SUM(N3:Q3)</f>
        <v>657.97155199999986</v>
      </c>
      <c r="U3" s="168"/>
      <c r="V3" s="62" t="s">
        <v>476</v>
      </c>
      <c r="W3" s="58" t="s">
        <v>477</v>
      </c>
      <c r="X3" s="46">
        <v>3</v>
      </c>
    </row>
    <row r="4" spans="1:24">
      <c r="A4" s="61" t="s">
        <v>46</v>
      </c>
      <c r="B4" s="170">
        <f t="shared" ref="B4:B67" ca="1" si="3">INDIRECT("Entt_ISGS!" &amp; $V$3 &amp; X4)</f>
        <v>686.05909699999995</v>
      </c>
      <c r="C4" s="175">
        <f t="shared" ref="C4:F35" ca="1" si="4">$B4*C$1/100</f>
        <v>509.61987557857356</v>
      </c>
      <c r="D4" s="176">
        <f t="shared" ca="1" si="0"/>
        <v>164.15771595379522</v>
      </c>
      <c r="E4" s="176">
        <f t="shared" ca="1" si="0"/>
        <v>9.3589709053973973</v>
      </c>
      <c r="F4" s="177">
        <f t="shared" ca="1" si="0"/>
        <v>2.9225345622337566</v>
      </c>
      <c r="G4" s="178">
        <f t="shared" ca="1" si="1"/>
        <v>683.11</v>
      </c>
      <c r="H4" s="178">
        <f t="shared" ca="1" si="2"/>
        <v>657.97155199999997</v>
      </c>
      <c r="I4" s="179">
        <f t="shared" ref="I4:I67" ca="1" si="5">INDIRECT("BRPL_EOD!" &amp; $V$3 &amp; X4)</f>
        <v>509.61</v>
      </c>
      <c r="J4" s="176">
        <f t="shared" ref="J4:J67" ca="1" si="6">INDIRECT("BYPL_EOD!" &amp; $V$3 &amp; X4)</f>
        <v>136.58000000000001</v>
      </c>
      <c r="K4" s="176">
        <f t="shared" ref="K4:K67" ca="1" si="7">INDIRECT("TPDDL_EOD!" &amp; $V$3 &amp; X4)</f>
        <v>9.33</v>
      </c>
      <c r="L4" s="176">
        <f t="shared" ref="L4:L67" ca="1" si="8">INDIRECT("NDMC_EOD!" &amp; $V$3 &amp; X4)</f>
        <v>2.4500000000000002</v>
      </c>
      <c r="M4" s="177">
        <f t="shared" ref="M4:M67" ca="1" si="9">SUM(I4:L4)</f>
        <v>657.97000000000014</v>
      </c>
      <c r="N4" s="175">
        <f t="shared" ref="N4:N67" ca="1" si="10">INDIRECT("BRPL_ISGS_exbus!" &amp; $V$3 &amp; X4)</f>
        <v>509.61120205285943</v>
      </c>
      <c r="O4" s="176">
        <f t="shared" ref="O4:O67" ca="1" si="11">INDIRECT("BYPL_ISGS_exbus!" &amp; $V$3 &amp; X4)</f>
        <v>136.58032216082799</v>
      </c>
      <c r="P4" s="176">
        <f t="shared" ref="P4:P67" ca="1" si="12">INDIRECT("TPDDL_ISGS_exbus!" &amp; $V$3 &amp; X4)</f>
        <v>9.3300220073255602</v>
      </c>
      <c r="Q4" s="176">
        <f t="shared" ref="Q4:Q67" ca="1" si="13">INDIRECT("NDMC_ISGS_exbus!" &amp; $V$3 &amp; X4)</f>
        <v>2.4500057789868834</v>
      </c>
      <c r="R4" s="177">
        <f t="shared" ref="R4:R67" ca="1" si="14">SUM(N4:Q4)</f>
        <v>657.97155199999986</v>
      </c>
      <c r="W4" s="46"/>
      <c r="X4" s="46">
        <v>4</v>
      </c>
    </row>
    <row r="5" spans="1:24">
      <c r="A5" s="61" t="s">
        <v>47</v>
      </c>
      <c r="B5" s="170">
        <f t="shared" ca="1" si="3"/>
        <v>686.05909699999995</v>
      </c>
      <c r="C5" s="175">
        <f t="shared" ca="1" si="4"/>
        <v>509.61987557857356</v>
      </c>
      <c r="D5" s="176">
        <f t="shared" ca="1" si="0"/>
        <v>164.15771595379522</v>
      </c>
      <c r="E5" s="176">
        <f t="shared" ca="1" si="0"/>
        <v>9.3589709053973973</v>
      </c>
      <c r="F5" s="177">
        <f t="shared" ca="1" si="0"/>
        <v>2.9225345622337566</v>
      </c>
      <c r="G5" s="178">
        <f t="shared" ca="1" si="1"/>
        <v>617.96867299999997</v>
      </c>
      <c r="H5" s="178">
        <f t="shared" ca="1" si="2"/>
        <v>595.22742600000004</v>
      </c>
      <c r="I5" s="179">
        <f t="shared" ca="1" si="5"/>
        <v>498.14</v>
      </c>
      <c r="J5" s="176">
        <f t="shared" ca="1" si="6"/>
        <v>87.97</v>
      </c>
      <c r="K5" s="176">
        <f t="shared" ca="1" si="7"/>
        <v>9.1199999999999992</v>
      </c>
      <c r="L5" s="176">
        <f t="shared" ca="1" si="8"/>
        <v>0</v>
      </c>
      <c r="M5" s="177">
        <f t="shared" ca="1" si="9"/>
        <v>595.23</v>
      </c>
      <c r="N5" s="175">
        <f t="shared" ca="1" si="10"/>
        <v>498.13784585393881</v>
      </c>
      <c r="O5" s="176">
        <f t="shared" ca="1" si="11"/>
        <v>87.969619584395943</v>
      </c>
      <c r="P5" s="176">
        <f t="shared" ca="1" si="12"/>
        <v>9.1199605616652377</v>
      </c>
      <c r="Q5" s="176">
        <f t="shared" ca="1" si="13"/>
        <v>0</v>
      </c>
      <c r="R5" s="177">
        <f t="shared" ca="1" si="14"/>
        <v>595.22742600000004</v>
      </c>
      <c r="V5" s="46" t="s">
        <v>480</v>
      </c>
      <c r="W5" s="46"/>
      <c r="X5" s="46">
        <v>5</v>
      </c>
    </row>
    <row r="6" spans="1:24">
      <c r="A6" s="61" t="s">
        <v>48</v>
      </c>
      <c r="B6" s="170">
        <f t="shared" ca="1" si="3"/>
        <v>686.05909699999995</v>
      </c>
      <c r="C6" s="175">
        <f t="shared" ca="1" si="4"/>
        <v>509.61987557857356</v>
      </c>
      <c r="D6" s="176">
        <f t="shared" ca="1" si="0"/>
        <v>164.15771595379522</v>
      </c>
      <c r="E6" s="176">
        <f t="shared" ca="1" si="0"/>
        <v>9.3589709053973973</v>
      </c>
      <c r="F6" s="177">
        <f t="shared" ca="1" si="0"/>
        <v>2.9225345622337566</v>
      </c>
      <c r="G6" s="178">
        <f t="shared" ca="1" si="1"/>
        <v>608.93579999999997</v>
      </c>
      <c r="H6" s="178">
        <f t="shared" ca="1" si="2"/>
        <v>586.52696300000002</v>
      </c>
      <c r="I6" s="179">
        <f t="shared" ca="1" si="5"/>
        <v>490.86</v>
      </c>
      <c r="J6" s="176">
        <f t="shared" ca="1" si="6"/>
        <v>86.69</v>
      </c>
      <c r="K6" s="176">
        <f t="shared" ca="1" si="7"/>
        <v>8.99</v>
      </c>
      <c r="L6" s="176">
        <f t="shared" ca="1" si="8"/>
        <v>0</v>
      </c>
      <c r="M6" s="177">
        <f t="shared" ca="1" si="9"/>
        <v>586.54</v>
      </c>
      <c r="N6" s="175">
        <f t="shared" ca="1" si="10"/>
        <v>490.8490896753504</v>
      </c>
      <c r="O6" s="176">
        <f t="shared" ca="1" si="11"/>
        <v>86.688073145002903</v>
      </c>
      <c r="P6" s="176">
        <f t="shared" ca="1" si="12"/>
        <v>8.9898001796467426</v>
      </c>
      <c r="Q6" s="176">
        <f t="shared" ca="1" si="13"/>
        <v>0</v>
      </c>
      <c r="R6" s="177">
        <f t="shared" ca="1" si="14"/>
        <v>586.52696300000002</v>
      </c>
      <c r="V6" s="46">
        <v>11</v>
      </c>
      <c r="W6" s="46"/>
      <c r="X6" s="46">
        <v>6</v>
      </c>
    </row>
    <row r="7" spans="1:24">
      <c r="A7" s="61" t="s">
        <v>49</v>
      </c>
      <c r="B7" s="170">
        <f t="shared" ca="1" si="3"/>
        <v>686.05909699999995</v>
      </c>
      <c r="C7" s="175">
        <f t="shared" ca="1" si="4"/>
        <v>509.61987557857356</v>
      </c>
      <c r="D7" s="176">
        <f t="shared" ca="1" si="0"/>
        <v>164.15771595379522</v>
      </c>
      <c r="E7" s="176">
        <f t="shared" ca="1" si="0"/>
        <v>9.3589709053973973</v>
      </c>
      <c r="F7" s="177">
        <f t="shared" ca="1" si="0"/>
        <v>2.9225345622337566</v>
      </c>
      <c r="G7" s="178">
        <f t="shared" ca="1" si="1"/>
        <v>608.93579999999997</v>
      </c>
      <c r="H7" s="178">
        <f t="shared" ca="1" si="2"/>
        <v>586.52696300000002</v>
      </c>
      <c r="I7" s="179">
        <f t="shared" ca="1" si="5"/>
        <v>490.86</v>
      </c>
      <c r="J7" s="176">
        <f t="shared" ca="1" si="6"/>
        <v>86.69</v>
      </c>
      <c r="K7" s="176">
        <f t="shared" ca="1" si="7"/>
        <v>8.99</v>
      </c>
      <c r="L7" s="176">
        <f t="shared" ca="1" si="8"/>
        <v>0</v>
      </c>
      <c r="M7" s="177">
        <f t="shared" ca="1" si="9"/>
        <v>586.54</v>
      </c>
      <c r="N7" s="175">
        <f t="shared" ca="1" si="10"/>
        <v>490.8490896753504</v>
      </c>
      <c r="O7" s="176">
        <f t="shared" ca="1" si="11"/>
        <v>86.688073145002903</v>
      </c>
      <c r="P7" s="176">
        <f t="shared" ca="1" si="12"/>
        <v>8.9898001796467426</v>
      </c>
      <c r="Q7" s="176">
        <f t="shared" ca="1" si="13"/>
        <v>0</v>
      </c>
      <c r="R7" s="177">
        <f t="shared" ca="1" si="14"/>
        <v>586.52696300000002</v>
      </c>
      <c r="W7" s="46"/>
      <c r="X7" s="46">
        <v>7</v>
      </c>
    </row>
    <row r="8" spans="1:24">
      <c r="A8" s="61" t="s">
        <v>50</v>
      </c>
      <c r="B8" s="170">
        <f t="shared" ca="1" si="3"/>
        <v>686.05909699999995</v>
      </c>
      <c r="C8" s="175">
        <f t="shared" ca="1" si="4"/>
        <v>509.61987557857356</v>
      </c>
      <c r="D8" s="176">
        <f t="shared" ca="1" si="0"/>
        <v>164.15771595379522</v>
      </c>
      <c r="E8" s="176">
        <f t="shared" ca="1" si="0"/>
        <v>9.3589709053973973</v>
      </c>
      <c r="F8" s="177">
        <f t="shared" ca="1" si="0"/>
        <v>2.9225345622337566</v>
      </c>
      <c r="G8" s="178">
        <f t="shared" ca="1" si="1"/>
        <v>608.93579999999997</v>
      </c>
      <c r="H8" s="178">
        <f t="shared" ca="1" si="2"/>
        <v>586.52696300000002</v>
      </c>
      <c r="I8" s="179">
        <f t="shared" ca="1" si="5"/>
        <v>490.86</v>
      </c>
      <c r="J8" s="176">
        <f t="shared" ca="1" si="6"/>
        <v>86.69</v>
      </c>
      <c r="K8" s="176">
        <f t="shared" ca="1" si="7"/>
        <v>8.99</v>
      </c>
      <c r="L8" s="176">
        <f t="shared" ca="1" si="8"/>
        <v>0</v>
      </c>
      <c r="M8" s="177">
        <f t="shared" ca="1" si="9"/>
        <v>586.54</v>
      </c>
      <c r="N8" s="175">
        <f t="shared" ca="1" si="10"/>
        <v>490.8490896753504</v>
      </c>
      <c r="O8" s="176">
        <f t="shared" ca="1" si="11"/>
        <v>86.688073145002903</v>
      </c>
      <c r="P8" s="176">
        <f t="shared" ca="1" si="12"/>
        <v>8.9898001796467426</v>
      </c>
      <c r="Q8" s="176">
        <f t="shared" ca="1" si="13"/>
        <v>0</v>
      </c>
      <c r="R8" s="177">
        <f t="shared" ca="1" si="14"/>
        <v>586.52696300000002</v>
      </c>
      <c r="W8" s="46"/>
      <c r="X8" s="46">
        <v>8</v>
      </c>
    </row>
    <row r="9" spans="1:24">
      <c r="A9" s="61" t="s">
        <v>51</v>
      </c>
      <c r="B9" s="170">
        <f t="shared" ca="1" si="3"/>
        <v>686.05909699999995</v>
      </c>
      <c r="C9" s="175">
        <f t="shared" ca="1" si="4"/>
        <v>509.61987557857356</v>
      </c>
      <c r="D9" s="176">
        <f t="shared" ca="1" si="0"/>
        <v>164.15771595379522</v>
      </c>
      <c r="E9" s="176">
        <f t="shared" ca="1" si="0"/>
        <v>9.3589709053973973</v>
      </c>
      <c r="F9" s="177">
        <f t="shared" ca="1" si="0"/>
        <v>2.9225345622337566</v>
      </c>
      <c r="G9" s="178">
        <f t="shared" ca="1" si="1"/>
        <v>608.93579999999997</v>
      </c>
      <c r="H9" s="178">
        <f t="shared" ca="1" si="2"/>
        <v>586.52696300000002</v>
      </c>
      <c r="I9" s="179">
        <f t="shared" ca="1" si="5"/>
        <v>490.86</v>
      </c>
      <c r="J9" s="176">
        <f t="shared" ca="1" si="6"/>
        <v>86.69</v>
      </c>
      <c r="K9" s="176">
        <f t="shared" ca="1" si="7"/>
        <v>8.99</v>
      </c>
      <c r="L9" s="176">
        <f t="shared" ca="1" si="8"/>
        <v>0</v>
      </c>
      <c r="M9" s="177">
        <f t="shared" ca="1" si="9"/>
        <v>586.54</v>
      </c>
      <c r="N9" s="175">
        <f t="shared" ca="1" si="10"/>
        <v>490.8490896753504</v>
      </c>
      <c r="O9" s="176">
        <f t="shared" ca="1" si="11"/>
        <v>86.688073145002903</v>
      </c>
      <c r="P9" s="176">
        <f t="shared" ca="1" si="12"/>
        <v>8.9898001796467426</v>
      </c>
      <c r="Q9" s="176">
        <f t="shared" ca="1" si="13"/>
        <v>0</v>
      </c>
      <c r="R9" s="177">
        <f t="shared" ca="1" si="14"/>
        <v>586.52696300000002</v>
      </c>
      <c r="W9" s="46"/>
      <c r="X9" s="46">
        <v>9</v>
      </c>
    </row>
    <row r="10" spans="1:24">
      <c r="A10" s="61" t="s">
        <v>52</v>
      </c>
      <c r="B10" s="170">
        <f t="shared" ca="1" si="3"/>
        <v>686.05909699999995</v>
      </c>
      <c r="C10" s="175">
        <f t="shared" ca="1" si="4"/>
        <v>509.61987557857356</v>
      </c>
      <c r="D10" s="176">
        <f t="shared" ca="1" si="0"/>
        <v>164.15771595379522</v>
      </c>
      <c r="E10" s="176">
        <f t="shared" ca="1" si="0"/>
        <v>9.3589709053973973</v>
      </c>
      <c r="F10" s="177">
        <f t="shared" ca="1" si="0"/>
        <v>2.9225345622337566</v>
      </c>
      <c r="G10" s="178">
        <f t="shared" ca="1" si="1"/>
        <v>608.93579999999997</v>
      </c>
      <c r="H10" s="178">
        <f t="shared" ca="1" si="2"/>
        <v>586.52696300000002</v>
      </c>
      <c r="I10" s="179">
        <f t="shared" ca="1" si="5"/>
        <v>490.86</v>
      </c>
      <c r="J10" s="176">
        <f t="shared" ca="1" si="6"/>
        <v>86.69</v>
      </c>
      <c r="K10" s="176">
        <f t="shared" ca="1" si="7"/>
        <v>8.99</v>
      </c>
      <c r="L10" s="176">
        <f t="shared" ca="1" si="8"/>
        <v>0</v>
      </c>
      <c r="M10" s="177">
        <f t="shared" ca="1" si="9"/>
        <v>586.54</v>
      </c>
      <c r="N10" s="175">
        <f t="shared" ca="1" si="10"/>
        <v>490.8490896753504</v>
      </c>
      <c r="O10" s="176">
        <f t="shared" ca="1" si="11"/>
        <v>86.688073145002903</v>
      </c>
      <c r="P10" s="176">
        <f t="shared" ca="1" si="12"/>
        <v>8.9898001796467426</v>
      </c>
      <c r="Q10" s="176">
        <f t="shared" ca="1" si="13"/>
        <v>0</v>
      </c>
      <c r="R10" s="177">
        <f t="shared" ca="1" si="14"/>
        <v>586.52696300000002</v>
      </c>
      <c r="W10" s="46"/>
      <c r="X10" s="46">
        <v>10</v>
      </c>
    </row>
    <row r="11" spans="1:24">
      <c r="A11" s="61" t="s">
        <v>53</v>
      </c>
      <c r="B11" s="170">
        <f t="shared" ca="1" si="3"/>
        <v>686.05909699999995</v>
      </c>
      <c r="C11" s="175">
        <f t="shared" ca="1" si="4"/>
        <v>509.61987557857356</v>
      </c>
      <c r="D11" s="176">
        <f t="shared" ca="1" si="0"/>
        <v>164.15771595379522</v>
      </c>
      <c r="E11" s="176">
        <f t="shared" ca="1" si="0"/>
        <v>9.3589709053973973</v>
      </c>
      <c r="F11" s="177">
        <f t="shared" ca="1" si="0"/>
        <v>2.9225345622337566</v>
      </c>
      <c r="G11" s="178">
        <f t="shared" ca="1" si="1"/>
        <v>608.93579999999997</v>
      </c>
      <c r="H11" s="178">
        <f t="shared" ca="1" si="2"/>
        <v>586.52696300000002</v>
      </c>
      <c r="I11" s="179">
        <f t="shared" ca="1" si="5"/>
        <v>490.86</v>
      </c>
      <c r="J11" s="176">
        <f t="shared" ca="1" si="6"/>
        <v>86.69</v>
      </c>
      <c r="K11" s="176">
        <f t="shared" ca="1" si="7"/>
        <v>8.99</v>
      </c>
      <c r="L11" s="176">
        <f t="shared" ca="1" si="8"/>
        <v>0</v>
      </c>
      <c r="M11" s="177">
        <f t="shared" ca="1" si="9"/>
        <v>586.54</v>
      </c>
      <c r="N11" s="175">
        <f t="shared" ca="1" si="10"/>
        <v>490.8490896753504</v>
      </c>
      <c r="O11" s="176">
        <f t="shared" ca="1" si="11"/>
        <v>86.688073145002903</v>
      </c>
      <c r="P11" s="176">
        <f t="shared" ca="1" si="12"/>
        <v>8.9898001796467426</v>
      </c>
      <c r="Q11" s="176">
        <f t="shared" ca="1" si="13"/>
        <v>0</v>
      </c>
      <c r="R11" s="177">
        <f t="shared" ca="1" si="14"/>
        <v>586.52696300000002</v>
      </c>
      <c r="W11" s="46"/>
      <c r="X11" s="46">
        <v>11</v>
      </c>
    </row>
    <row r="12" spans="1:24">
      <c r="A12" s="61" t="s">
        <v>54</v>
      </c>
      <c r="B12" s="170">
        <f t="shared" ca="1" si="3"/>
        <v>686.05909699999995</v>
      </c>
      <c r="C12" s="175">
        <f t="shared" ca="1" si="4"/>
        <v>509.61987557857356</v>
      </c>
      <c r="D12" s="176">
        <f t="shared" ca="1" si="0"/>
        <v>164.15771595379522</v>
      </c>
      <c r="E12" s="176">
        <f t="shared" ca="1" si="0"/>
        <v>9.3589709053973973</v>
      </c>
      <c r="F12" s="177">
        <f t="shared" ca="1" si="0"/>
        <v>2.9225345622337566</v>
      </c>
      <c r="G12" s="178">
        <f t="shared" ca="1" si="1"/>
        <v>549.33040000000005</v>
      </c>
      <c r="H12" s="178">
        <f t="shared" ca="1" si="2"/>
        <v>529.11504100000002</v>
      </c>
      <c r="I12" s="179">
        <f t="shared" ca="1" si="5"/>
        <v>433.44</v>
      </c>
      <c r="J12" s="176">
        <f t="shared" ca="1" si="6"/>
        <v>86.69</v>
      </c>
      <c r="K12" s="176">
        <f t="shared" ca="1" si="7"/>
        <v>8.99</v>
      </c>
      <c r="L12" s="176">
        <f t="shared" ca="1" si="8"/>
        <v>0</v>
      </c>
      <c r="M12" s="177">
        <f t="shared" ca="1" si="9"/>
        <v>529.12</v>
      </c>
      <c r="N12" s="175">
        <f t="shared" ca="1" si="10"/>
        <v>433.43593772875721</v>
      </c>
      <c r="O12" s="176">
        <f t="shared" ca="1" si="11"/>
        <v>86.689187527007107</v>
      </c>
      <c r="P12" s="176">
        <f t="shared" ca="1" si="12"/>
        <v>8.9899157442357129</v>
      </c>
      <c r="Q12" s="176">
        <f t="shared" ca="1" si="13"/>
        <v>0</v>
      </c>
      <c r="R12" s="177">
        <f t="shared" ca="1" si="14"/>
        <v>529.11504100000002</v>
      </c>
      <c r="W12" s="46"/>
      <c r="X12" s="46">
        <v>12</v>
      </c>
    </row>
    <row r="13" spans="1:24">
      <c r="A13" s="61" t="s">
        <v>55</v>
      </c>
      <c r="B13" s="170">
        <f t="shared" ca="1" si="3"/>
        <v>686.05909699999995</v>
      </c>
      <c r="C13" s="175">
        <f t="shared" ca="1" si="4"/>
        <v>509.61987557857356</v>
      </c>
      <c r="D13" s="176">
        <f t="shared" ca="1" si="0"/>
        <v>164.15771595379522</v>
      </c>
      <c r="E13" s="176">
        <f t="shared" ca="1" si="0"/>
        <v>9.3589709053973973</v>
      </c>
      <c r="F13" s="177">
        <f t="shared" ca="1" si="0"/>
        <v>2.9225345622337566</v>
      </c>
      <c r="G13" s="178">
        <f t="shared" ca="1" si="1"/>
        <v>495</v>
      </c>
      <c r="H13" s="178">
        <f t="shared" ca="1" si="2"/>
        <v>476.78399999999999</v>
      </c>
      <c r="I13" s="179">
        <f t="shared" ca="1" si="5"/>
        <v>385.28</v>
      </c>
      <c r="J13" s="176">
        <f t="shared" ca="1" si="6"/>
        <v>86.69</v>
      </c>
      <c r="K13" s="176">
        <f t="shared" ca="1" si="7"/>
        <v>4.82</v>
      </c>
      <c r="L13" s="176">
        <f t="shared" ca="1" si="8"/>
        <v>0</v>
      </c>
      <c r="M13" s="177">
        <f t="shared" ca="1" si="9"/>
        <v>476.78999999999996</v>
      </c>
      <c r="N13" s="175">
        <f t="shared" ca="1" si="10"/>
        <v>385.27515157616563</v>
      </c>
      <c r="O13" s="176">
        <f t="shared" ca="1" si="11"/>
        <v>86.688909079468957</v>
      </c>
      <c r="P13" s="176">
        <f t="shared" ca="1" si="12"/>
        <v>4.8199393443654444</v>
      </c>
      <c r="Q13" s="176">
        <f t="shared" ca="1" si="13"/>
        <v>0</v>
      </c>
      <c r="R13" s="177">
        <f t="shared" ca="1" si="14"/>
        <v>476.78399999999999</v>
      </c>
      <c r="W13" s="46"/>
      <c r="X13" s="46">
        <v>13</v>
      </c>
    </row>
    <row r="14" spans="1:24">
      <c r="A14" s="61" t="s">
        <v>56</v>
      </c>
      <c r="B14" s="170">
        <f t="shared" ca="1" si="3"/>
        <v>686.05909699999995</v>
      </c>
      <c r="C14" s="175">
        <f t="shared" ca="1" si="4"/>
        <v>509.61987557857356</v>
      </c>
      <c r="D14" s="176">
        <f t="shared" ca="1" si="0"/>
        <v>164.15771595379522</v>
      </c>
      <c r="E14" s="176">
        <f t="shared" ca="1" si="0"/>
        <v>9.3589709053973973</v>
      </c>
      <c r="F14" s="177">
        <f t="shared" ca="1" si="0"/>
        <v>2.9225345622337566</v>
      </c>
      <c r="G14" s="178">
        <f t="shared" ca="1" si="1"/>
        <v>445</v>
      </c>
      <c r="H14" s="178">
        <f t="shared" ca="1" si="2"/>
        <v>428.62400000000002</v>
      </c>
      <c r="I14" s="179">
        <f t="shared" ca="1" si="5"/>
        <v>337.12</v>
      </c>
      <c r="J14" s="176">
        <f t="shared" ca="1" si="6"/>
        <v>86.69</v>
      </c>
      <c r="K14" s="176">
        <f t="shared" ca="1" si="7"/>
        <v>4.82</v>
      </c>
      <c r="L14" s="176">
        <f t="shared" ca="1" si="8"/>
        <v>0</v>
      </c>
      <c r="M14" s="177">
        <f t="shared" ca="1" si="9"/>
        <v>428.63</v>
      </c>
      <c r="N14" s="175">
        <f t="shared" ca="1" si="10"/>
        <v>337.11528096493481</v>
      </c>
      <c r="O14" s="176">
        <f t="shared" ca="1" si="11"/>
        <v>86.688786505844206</v>
      </c>
      <c r="P14" s="176">
        <f t="shared" ca="1" si="12"/>
        <v>4.8199325292210071</v>
      </c>
      <c r="Q14" s="176">
        <f t="shared" ca="1" si="13"/>
        <v>0</v>
      </c>
      <c r="R14" s="177">
        <f t="shared" ca="1" si="14"/>
        <v>428.62400000000008</v>
      </c>
      <c r="W14" s="46"/>
      <c r="X14" s="46">
        <v>14</v>
      </c>
    </row>
    <row r="15" spans="1:24">
      <c r="A15" s="61" t="s">
        <v>57</v>
      </c>
      <c r="B15" s="170">
        <f t="shared" ca="1" si="3"/>
        <v>686.05909699999995</v>
      </c>
      <c r="C15" s="175">
        <f t="shared" ca="1" si="4"/>
        <v>509.61987557857356</v>
      </c>
      <c r="D15" s="176">
        <f t="shared" ca="1" si="0"/>
        <v>164.15771595379522</v>
      </c>
      <c r="E15" s="176">
        <f t="shared" ca="1" si="0"/>
        <v>9.3589709053973973</v>
      </c>
      <c r="F15" s="177">
        <f t="shared" ca="1" si="0"/>
        <v>2.9225345622337566</v>
      </c>
      <c r="G15" s="178">
        <f t="shared" ca="1" si="1"/>
        <v>395</v>
      </c>
      <c r="H15" s="178">
        <f t="shared" ca="1" si="2"/>
        <v>380.464</v>
      </c>
      <c r="I15" s="179">
        <f t="shared" ca="1" si="5"/>
        <v>288.95999999999998</v>
      </c>
      <c r="J15" s="176">
        <f t="shared" ca="1" si="6"/>
        <v>86.69</v>
      </c>
      <c r="K15" s="176">
        <f t="shared" ca="1" si="7"/>
        <v>4.82</v>
      </c>
      <c r="L15" s="176">
        <f t="shared" ca="1" si="8"/>
        <v>0</v>
      </c>
      <c r="M15" s="177">
        <f t="shared" ca="1" si="9"/>
        <v>380.46999999999997</v>
      </c>
      <c r="N15" s="175">
        <f t="shared" ca="1" si="10"/>
        <v>288.95544310983786</v>
      </c>
      <c r="O15" s="176">
        <f t="shared" ca="1" si="11"/>
        <v>86.68863290141141</v>
      </c>
      <c r="P15" s="176">
        <f t="shared" ca="1" si="12"/>
        <v>4.8199239887507561</v>
      </c>
      <c r="Q15" s="176">
        <f t="shared" ca="1" si="13"/>
        <v>0</v>
      </c>
      <c r="R15" s="177">
        <f t="shared" ca="1" si="14"/>
        <v>380.464</v>
      </c>
      <c r="W15" s="46"/>
      <c r="X15" s="46">
        <v>15</v>
      </c>
    </row>
    <row r="16" spans="1:24">
      <c r="A16" s="61" t="s">
        <v>58</v>
      </c>
      <c r="B16" s="170">
        <f t="shared" ca="1" si="3"/>
        <v>686.05909699999995</v>
      </c>
      <c r="C16" s="175">
        <f t="shared" ca="1" si="4"/>
        <v>509.61987557857356</v>
      </c>
      <c r="D16" s="176">
        <f t="shared" ca="1" si="0"/>
        <v>164.15771595379522</v>
      </c>
      <c r="E16" s="176">
        <f t="shared" ca="1" si="0"/>
        <v>9.3589709053973973</v>
      </c>
      <c r="F16" s="177">
        <f t="shared" ca="1" si="0"/>
        <v>2.9225345622337566</v>
      </c>
      <c r="G16" s="178">
        <f t="shared" ca="1" si="1"/>
        <v>378</v>
      </c>
      <c r="H16" s="178">
        <f t="shared" ca="1" si="2"/>
        <v>364.08960000000002</v>
      </c>
      <c r="I16" s="179">
        <f t="shared" ca="1" si="5"/>
        <v>271.85000000000002</v>
      </c>
      <c r="J16" s="176">
        <f t="shared" ca="1" si="6"/>
        <v>87.38</v>
      </c>
      <c r="K16" s="176">
        <f t="shared" ca="1" si="7"/>
        <v>4.8499999999999996</v>
      </c>
      <c r="L16" s="176">
        <f t="shared" ca="1" si="8"/>
        <v>0</v>
      </c>
      <c r="M16" s="177">
        <f t="shared" ca="1" si="9"/>
        <v>364.08000000000004</v>
      </c>
      <c r="N16" s="175">
        <f t="shared" ca="1" si="10"/>
        <v>271.85716809492419</v>
      </c>
      <c r="O16" s="176">
        <f t="shared" ca="1" si="11"/>
        <v>87.382304021094257</v>
      </c>
      <c r="P16" s="176">
        <f t="shared" ca="1" si="12"/>
        <v>4.8501278839815418</v>
      </c>
      <c r="Q16" s="176">
        <f t="shared" ca="1" si="13"/>
        <v>0</v>
      </c>
      <c r="R16" s="177">
        <f t="shared" ca="1" si="14"/>
        <v>364.08959999999996</v>
      </c>
      <c r="W16" s="46"/>
      <c r="X16" s="46">
        <v>16</v>
      </c>
    </row>
    <row r="17" spans="1:24">
      <c r="A17" s="61" t="s">
        <v>59</v>
      </c>
      <c r="B17" s="170">
        <f t="shared" ca="1" si="3"/>
        <v>686.05909699999995</v>
      </c>
      <c r="C17" s="175">
        <f t="shared" ca="1" si="4"/>
        <v>509.61987557857356</v>
      </c>
      <c r="D17" s="176">
        <f t="shared" ca="1" si="0"/>
        <v>164.15771595379522</v>
      </c>
      <c r="E17" s="176">
        <f t="shared" ca="1" si="0"/>
        <v>9.3589709053973973</v>
      </c>
      <c r="F17" s="177">
        <f t="shared" ca="1" si="0"/>
        <v>2.9225345622337566</v>
      </c>
      <c r="G17" s="178">
        <f t="shared" ca="1" si="1"/>
        <v>378</v>
      </c>
      <c r="H17" s="178">
        <f t="shared" ca="1" si="2"/>
        <v>364.08960000000002</v>
      </c>
      <c r="I17" s="179">
        <f t="shared" ca="1" si="5"/>
        <v>271.85000000000002</v>
      </c>
      <c r="J17" s="176">
        <f t="shared" ca="1" si="6"/>
        <v>87.38</v>
      </c>
      <c r="K17" s="176">
        <f t="shared" ca="1" si="7"/>
        <v>4.8499999999999996</v>
      </c>
      <c r="L17" s="176">
        <f t="shared" ca="1" si="8"/>
        <v>0</v>
      </c>
      <c r="M17" s="177">
        <f t="shared" ca="1" si="9"/>
        <v>364.08000000000004</v>
      </c>
      <c r="N17" s="175">
        <f t="shared" ca="1" si="10"/>
        <v>271.85716809492419</v>
      </c>
      <c r="O17" s="176">
        <f t="shared" ca="1" si="11"/>
        <v>87.382304021094257</v>
      </c>
      <c r="P17" s="176">
        <f t="shared" ca="1" si="12"/>
        <v>4.8501278839815418</v>
      </c>
      <c r="Q17" s="176">
        <f t="shared" ca="1" si="13"/>
        <v>0</v>
      </c>
      <c r="R17" s="177">
        <f t="shared" ca="1" si="14"/>
        <v>364.08959999999996</v>
      </c>
      <c r="W17" s="46"/>
      <c r="X17" s="46">
        <v>17</v>
      </c>
    </row>
    <row r="18" spans="1:24">
      <c r="A18" s="61" t="s">
        <v>60</v>
      </c>
      <c r="B18" s="170">
        <f t="shared" ca="1" si="3"/>
        <v>686.05909699999995</v>
      </c>
      <c r="C18" s="175">
        <f t="shared" ca="1" si="4"/>
        <v>509.61987557857356</v>
      </c>
      <c r="D18" s="176">
        <f t="shared" ca="1" si="0"/>
        <v>164.15771595379522</v>
      </c>
      <c r="E18" s="176">
        <f t="shared" ca="1" si="0"/>
        <v>9.3589709053973973</v>
      </c>
      <c r="F18" s="177">
        <f t="shared" ca="1" si="0"/>
        <v>2.9225345622337566</v>
      </c>
      <c r="G18" s="178">
        <f t="shared" ca="1" si="1"/>
        <v>378</v>
      </c>
      <c r="H18" s="178">
        <f t="shared" ca="1" si="2"/>
        <v>364.08960000000002</v>
      </c>
      <c r="I18" s="179">
        <f t="shared" ca="1" si="5"/>
        <v>271.85000000000002</v>
      </c>
      <c r="J18" s="176">
        <f t="shared" ca="1" si="6"/>
        <v>87.38</v>
      </c>
      <c r="K18" s="176">
        <f t="shared" ca="1" si="7"/>
        <v>4.8499999999999996</v>
      </c>
      <c r="L18" s="176">
        <f t="shared" ca="1" si="8"/>
        <v>0</v>
      </c>
      <c r="M18" s="177">
        <f t="shared" ca="1" si="9"/>
        <v>364.08000000000004</v>
      </c>
      <c r="N18" s="175">
        <f t="shared" ca="1" si="10"/>
        <v>271.85716809492419</v>
      </c>
      <c r="O18" s="176">
        <f t="shared" ca="1" si="11"/>
        <v>87.382304021094257</v>
      </c>
      <c r="P18" s="176">
        <f t="shared" ca="1" si="12"/>
        <v>4.8501278839815418</v>
      </c>
      <c r="Q18" s="176">
        <f t="shared" ca="1" si="13"/>
        <v>0</v>
      </c>
      <c r="R18" s="177">
        <f t="shared" ca="1" si="14"/>
        <v>364.08959999999996</v>
      </c>
      <c r="W18" s="46"/>
      <c r="X18" s="46">
        <v>18</v>
      </c>
    </row>
    <row r="19" spans="1:24">
      <c r="A19" s="61" t="s">
        <v>61</v>
      </c>
      <c r="B19" s="170">
        <f t="shared" ca="1" si="3"/>
        <v>686.05909699999995</v>
      </c>
      <c r="C19" s="175">
        <f t="shared" ca="1" si="4"/>
        <v>509.61987557857356</v>
      </c>
      <c r="D19" s="176">
        <f t="shared" ca="1" si="4"/>
        <v>164.15771595379522</v>
      </c>
      <c r="E19" s="176">
        <f t="shared" ca="1" si="4"/>
        <v>9.3589709053973973</v>
      </c>
      <c r="F19" s="177">
        <f t="shared" ca="1" si="4"/>
        <v>2.9225345622337566</v>
      </c>
      <c r="G19" s="178">
        <f t="shared" ca="1" si="1"/>
        <v>378</v>
      </c>
      <c r="H19" s="178">
        <f t="shared" ca="1" si="2"/>
        <v>364.08960000000002</v>
      </c>
      <c r="I19" s="179">
        <f t="shared" ca="1" si="5"/>
        <v>271.85000000000002</v>
      </c>
      <c r="J19" s="176">
        <f t="shared" ca="1" si="6"/>
        <v>87.38</v>
      </c>
      <c r="K19" s="176">
        <f t="shared" ca="1" si="7"/>
        <v>4.8499999999999996</v>
      </c>
      <c r="L19" s="176">
        <f t="shared" ca="1" si="8"/>
        <v>0</v>
      </c>
      <c r="M19" s="177">
        <f t="shared" ca="1" si="9"/>
        <v>364.08000000000004</v>
      </c>
      <c r="N19" s="175">
        <f t="shared" ca="1" si="10"/>
        <v>271.85716809492419</v>
      </c>
      <c r="O19" s="176">
        <f t="shared" ca="1" si="11"/>
        <v>87.382304021094257</v>
      </c>
      <c r="P19" s="176">
        <f t="shared" ca="1" si="12"/>
        <v>4.8501278839815418</v>
      </c>
      <c r="Q19" s="176">
        <f t="shared" ca="1" si="13"/>
        <v>0</v>
      </c>
      <c r="R19" s="177">
        <f t="shared" ca="1" si="14"/>
        <v>364.08959999999996</v>
      </c>
      <c r="W19" s="46"/>
      <c r="X19" s="46">
        <v>19</v>
      </c>
    </row>
    <row r="20" spans="1:24">
      <c r="A20" s="61" t="s">
        <v>62</v>
      </c>
      <c r="B20" s="170">
        <f t="shared" ca="1" si="3"/>
        <v>686.05909699999995</v>
      </c>
      <c r="C20" s="175">
        <f t="shared" ca="1" si="4"/>
        <v>509.61987557857356</v>
      </c>
      <c r="D20" s="176">
        <f t="shared" ca="1" si="4"/>
        <v>164.15771595379522</v>
      </c>
      <c r="E20" s="176">
        <f t="shared" ca="1" si="4"/>
        <v>9.3589709053973973</v>
      </c>
      <c r="F20" s="177">
        <f t="shared" ca="1" si="4"/>
        <v>2.9225345622337566</v>
      </c>
      <c r="G20" s="178">
        <f t="shared" ca="1" si="1"/>
        <v>378</v>
      </c>
      <c r="H20" s="178">
        <f t="shared" ca="1" si="2"/>
        <v>364.08960000000002</v>
      </c>
      <c r="I20" s="179">
        <f t="shared" ca="1" si="5"/>
        <v>271.85000000000002</v>
      </c>
      <c r="J20" s="176">
        <f t="shared" ca="1" si="6"/>
        <v>87.38</v>
      </c>
      <c r="K20" s="176">
        <f t="shared" ca="1" si="7"/>
        <v>4.8499999999999996</v>
      </c>
      <c r="L20" s="176">
        <f t="shared" ca="1" si="8"/>
        <v>0</v>
      </c>
      <c r="M20" s="177">
        <f t="shared" ca="1" si="9"/>
        <v>364.08000000000004</v>
      </c>
      <c r="N20" s="175">
        <f t="shared" ca="1" si="10"/>
        <v>271.85716809492419</v>
      </c>
      <c r="O20" s="176">
        <f t="shared" ca="1" si="11"/>
        <v>87.382304021094257</v>
      </c>
      <c r="P20" s="176">
        <f t="shared" ca="1" si="12"/>
        <v>4.8501278839815418</v>
      </c>
      <c r="Q20" s="176">
        <f t="shared" ca="1" si="13"/>
        <v>0</v>
      </c>
      <c r="R20" s="177">
        <f t="shared" ca="1" si="14"/>
        <v>364.08959999999996</v>
      </c>
      <c r="W20" s="46"/>
      <c r="X20" s="46">
        <v>20</v>
      </c>
    </row>
    <row r="21" spans="1:24">
      <c r="A21" s="61" t="s">
        <v>63</v>
      </c>
      <c r="B21" s="170">
        <f t="shared" ca="1" si="3"/>
        <v>686.05909699999995</v>
      </c>
      <c r="C21" s="175">
        <f t="shared" ca="1" si="4"/>
        <v>509.61987557857356</v>
      </c>
      <c r="D21" s="176">
        <f t="shared" ca="1" si="4"/>
        <v>164.15771595379522</v>
      </c>
      <c r="E21" s="176">
        <f t="shared" ca="1" si="4"/>
        <v>9.3589709053973973</v>
      </c>
      <c r="F21" s="177">
        <f t="shared" ca="1" si="4"/>
        <v>2.9225345622337566</v>
      </c>
      <c r="G21" s="178">
        <f t="shared" ca="1" si="1"/>
        <v>378</v>
      </c>
      <c r="H21" s="178">
        <f t="shared" ca="1" si="2"/>
        <v>364.08960000000002</v>
      </c>
      <c r="I21" s="179">
        <f t="shared" ca="1" si="5"/>
        <v>271.85000000000002</v>
      </c>
      <c r="J21" s="176">
        <f t="shared" ca="1" si="6"/>
        <v>87.38</v>
      </c>
      <c r="K21" s="176">
        <f t="shared" ca="1" si="7"/>
        <v>4.8499999999999996</v>
      </c>
      <c r="L21" s="176">
        <f t="shared" ca="1" si="8"/>
        <v>0</v>
      </c>
      <c r="M21" s="177">
        <f t="shared" ca="1" si="9"/>
        <v>364.08000000000004</v>
      </c>
      <c r="N21" s="175">
        <f t="shared" ca="1" si="10"/>
        <v>271.85716809492419</v>
      </c>
      <c r="O21" s="176">
        <f t="shared" ca="1" si="11"/>
        <v>87.382304021094257</v>
      </c>
      <c r="P21" s="176">
        <f t="shared" ca="1" si="12"/>
        <v>4.8501278839815418</v>
      </c>
      <c r="Q21" s="176">
        <f t="shared" ca="1" si="13"/>
        <v>0</v>
      </c>
      <c r="R21" s="177">
        <f t="shared" ca="1" si="14"/>
        <v>364.08959999999996</v>
      </c>
      <c r="W21" s="46"/>
      <c r="X21" s="46">
        <v>21</v>
      </c>
    </row>
    <row r="22" spans="1:24">
      <c r="A22" s="61" t="s">
        <v>64</v>
      </c>
      <c r="B22" s="170">
        <f t="shared" ca="1" si="3"/>
        <v>686.05909699999995</v>
      </c>
      <c r="C22" s="175">
        <f t="shared" ca="1" si="4"/>
        <v>509.61987557857356</v>
      </c>
      <c r="D22" s="176">
        <f t="shared" ca="1" si="4"/>
        <v>164.15771595379522</v>
      </c>
      <c r="E22" s="176">
        <f t="shared" ca="1" si="4"/>
        <v>9.3589709053973973</v>
      </c>
      <c r="F22" s="177">
        <f t="shared" ca="1" si="4"/>
        <v>2.9225345622337566</v>
      </c>
      <c r="G22" s="178">
        <f t="shared" ca="1" si="1"/>
        <v>378</v>
      </c>
      <c r="H22" s="178">
        <f t="shared" ca="1" si="2"/>
        <v>364.08960000000002</v>
      </c>
      <c r="I22" s="179">
        <f t="shared" ca="1" si="5"/>
        <v>271.85000000000002</v>
      </c>
      <c r="J22" s="176">
        <f t="shared" ca="1" si="6"/>
        <v>87.38</v>
      </c>
      <c r="K22" s="176">
        <f t="shared" ca="1" si="7"/>
        <v>4.8499999999999996</v>
      </c>
      <c r="L22" s="176">
        <f t="shared" ca="1" si="8"/>
        <v>0</v>
      </c>
      <c r="M22" s="177">
        <f t="shared" ca="1" si="9"/>
        <v>364.08000000000004</v>
      </c>
      <c r="N22" s="175">
        <f t="shared" ca="1" si="10"/>
        <v>271.85716809492419</v>
      </c>
      <c r="O22" s="176">
        <f t="shared" ca="1" si="11"/>
        <v>87.382304021094257</v>
      </c>
      <c r="P22" s="176">
        <f t="shared" ca="1" si="12"/>
        <v>4.8501278839815418</v>
      </c>
      <c r="Q22" s="176">
        <f t="shared" ca="1" si="13"/>
        <v>0</v>
      </c>
      <c r="R22" s="177">
        <f t="shared" ca="1" si="14"/>
        <v>364.08959999999996</v>
      </c>
      <c r="W22" s="46"/>
      <c r="X22" s="46">
        <v>22</v>
      </c>
    </row>
    <row r="23" spans="1:24">
      <c r="A23" s="61" t="s">
        <v>65</v>
      </c>
      <c r="B23" s="170">
        <f t="shared" ca="1" si="3"/>
        <v>686.05909699999995</v>
      </c>
      <c r="C23" s="175">
        <f t="shared" ca="1" si="4"/>
        <v>509.61987557857356</v>
      </c>
      <c r="D23" s="176">
        <f t="shared" ca="1" si="4"/>
        <v>164.15771595379522</v>
      </c>
      <c r="E23" s="176">
        <f t="shared" ca="1" si="4"/>
        <v>9.3589709053973973</v>
      </c>
      <c r="F23" s="177">
        <f t="shared" ca="1" si="4"/>
        <v>2.9225345622337566</v>
      </c>
      <c r="G23" s="178">
        <f t="shared" ca="1" si="1"/>
        <v>378</v>
      </c>
      <c r="H23" s="178">
        <f t="shared" ca="1" si="2"/>
        <v>364.08960000000002</v>
      </c>
      <c r="I23" s="179">
        <f t="shared" ca="1" si="5"/>
        <v>271.85000000000002</v>
      </c>
      <c r="J23" s="176">
        <f t="shared" ca="1" si="6"/>
        <v>87.38</v>
      </c>
      <c r="K23" s="176">
        <f t="shared" ca="1" si="7"/>
        <v>4.8499999999999996</v>
      </c>
      <c r="L23" s="176">
        <f t="shared" ca="1" si="8"/>
        <v>0</v>
      </c>
      <c r="M23" s="177">
        <f t="shared" ca="1" si="9"/>
        <v>364.08000000000004</v>
      </c>
      <c r="N23" s="175">
        <f t="shared" ca="1" si="10"/>
        <v>271.85716809492419</v>
      </c>
      <c r="O23" s="176">
        <f t="shared" ca="1" si="11"/>
        <v>87.382304021094257</v>
      </c>
      <c r="P23" s="176">
        <f t="shared" ca="1" si="12"/>
        <v>4.8501278839815418</v>
      </c>
      <c r="Q23" s="176">
        <f t="shared" ca="1" si="13"/>
        <v>0</v>
      </c>
      <c r="R23" s="177">
        <f t="shared" ca="1" si="14"/>
        <v>364.08959999999996</v>
      </c>
      <c r="W23" s="46"/>
      <c r="X23" s="46">
        <v>23</v>
      </c>
    </row>
    <row r="24" spans="1:24">
      <c r="A24" s="61" t="s">
        <v>66</v>
      </c>
      <c r="B24" s="170">
        <f t="shared" ca="1" si="3"/>
        <v>686.05909699999995</v>
      </c>
      <c r="C24" s="175">
        <f t="shared" ca="1" si="4"/>
        <v>509.61987557857356</v>
      </c>
      <c r="D24" s="176">
        <f t="shared" ca="1" si="4"/>
        <v>164.15771595379522</v>
      </c>
      <c r="E24" s="176">
        <f t="shared" ca="1" si="4"/>
        <v>9.3589709053973973</v>
      </c>
      <c r="F24" s="177">
        <f t="shared" ca="1" si="4"/>
        <v>2.9225345622337566</v>
      </c>
      <c r="G24" s="178">
        <f t="shared" ca="1" si="1"/>
        <v>378</v>
      </c>
      <c r="H24" s="178">
        <f t="shared" ca="1" si="2"/>
        <v>364.08960000000002</v>
      </c>
      <c r="I24" s="179">
        <f t="shared" ca="1" si="5"/>
        <v>271.85000000000002</v>
      </c>
      <c r="J24" s="176">
        <f t="shared" ca="1" si="6"/>
        <v>87.38</v>
      </c>
      <c r="K24" s="176">
        <f t="shared" ca="1" si="7"/>
        <v>4.8499999999999996</v>
      </c>
      <c r="L24" s="176">
        <f t="shared" ca="1" si="8"/>
        <v>0</v>
      </c>
      <c r="M24" s="177">
        <f t="shared" ca="1" si="9"/>
        <v>364.08000000000004</v>
      </c>
      <c r="N24" s="175">
        <f t="shared" ca="1" si="10"/>
        <v>271.85716809492419</v>
      </c>
      <c r="O24" s="176">
        <f t="shared" ca="1" si="11"/>
        <v>87.382304021094257</v>
      </c>
      <c r="P24" s="176">
        <f t="shared" ca="1" si="12"/>
        <v>4.8501278839815418</v>
      </c>
      <c r="Q24" s="176">
        <f t="shared" ca="1" si="13"/>
        <v>0</v>
      </c>
      <c r="R24" s="177">
        <f t="shared" ca="1" si="14"/>
        <v>364.08959999999996</v>
      </c>
      <c r="W24" s="46"/>
      <c r="X24" s="46">
        <v>24</v>
      </c>
    </row>
    <row r="25" spans="1:24">
      <c r="A25" s="61" t="s">
        <v>67</v>
      </c>
      <c r="B25" s="170">
        <f t="shared" ca="1" si="3"/>
        <v>686.05909699999995</v>
      </c>
      <c r="C25" s="175">
        <f t="shared" ca="1" si="4"/>
        <v>509.61987557857356</v>
      </c>
      <c r="D25" s="176">
        <f t="shared" ca="1" si="4"/>
        <v>164.15771595379522</v>
      </c>
      <c r="E25" s="176">
        <f t="shared" ca="1" si="4"/>
        <v>9.3589709053973973</v>
      </c>
      <c r="F25" s="177">
        <f t="shared" ca="1" si="4"/>
        <v>2.9225345622337566</v>
      </c>
      <c r="G25" s="178">
        <f t="shared" ca="1" si="1"/>
        <v>378</v>
      </c>
      <c r="H25" s="178">
        <f t="shared" ca="1" si="2"/>
        <v>364.08960000000002</v>
      </c>
      <c r="I25" s="179">
        <f t="shared" ca="1" si="5"/>
        <v>271.85000000000002</v>
      </c>
      <c r="J25" s="176">
        <f t="shared" ca="1" si="6"/>
        <v>87.38</v>
      </c>
      <c r="K25" s="176">
        <f t="shared" ca="1" si="7"/>
        <v>4.8499999999999996</v>
      </c>
      <c r="L25" s="176">
        <f t="shared" ca="1" si="8"/>
        <v>0</v>
      </c>
      <c r="M25" s="177">
        <f t="shared" ca="1" si="9"/>
        <v>364.08000000000004</v>
      </c>
      <c r="N25" s="175">
        <f t="shared" ca="1" si="10"/>
        <v>271.85716809492419</v>
      </c>
      <c r="O25" s="176">
        <f t="shared" ca="1" si="11"/>
        <v>87.382304021094257</v>
      </c>
      <c r="P25" s="176">
        <f t="shared" ca="1" si="12"/>
        <v>4.8501278839815418</v>
      </c>
      <c r="Q25" s="176">
        <f t="shared" ca="1" si="13"/>
        <v>0</v>
      </c>
      <c r="R25" s="177">
        <f t="shared" ca="1" si="14"/>
        <v>364.08959999999996</v>
      </c>
      <c r="W25" s="46"/>
      <c r="X25" s="46">
        <v>25</v>
      </c>
    </row>
    <row r="26" spans="1:24">
      <c r="A26" s="61" t="s">
        <v>68</v>
      </c>
      <c r="B26" s="170">
        <f t="shared" ca="1" si="3"/>
        <v>686.05909699999995</v>
      </c>
      <c r="C26" s="175">
        <f t="shared" ca="1" si="4"/>
        <v>509.61987557857356</v>
      </c>
      <c r="D26" s="176">
        <f t="shared" ca="1" si="4"/>
        <v>164.15771595379522</v>
      </c>
      <c r="E26" s="176">
        <f t="shared" ca="1" si="4"/>
        <v>9.3589709053973973</v>
      </c>
      <c r="F26" s="177">
        <f t="shared" ca="1" si="4"/>
        <v>2.9225345622337566</v>
      </c>
      <c r="G26" s="178">
        <f t="shared" ca="1" si="1"/>
        <v>378</v>
      </c>
      <c r="H26" s="178">
        <f t="shared" ca="1" si="2"/>
        <v>364.08960000000002</v>
      </c>
      <c r="I26" s="179">
        <f t="shared" ca="1" si="5"/>
        <v>271.85000000000002</v>
      </c>
      <c r="J26" s="176">
        <f t="shared" ca="1" si="6"/>
        <v>87.38</v>
      </c>
      <c r="K26" s="176">
        <f t="shared" ca="1" si="7"/>
        <v>4.8499999999999996</v>
      </c>
      <c r="L26" s="176">
        <f t="shared" ca="1" si="8"/>
        <v>0</v>
      </c>
      <c r="M26" s="177">
        <f t="shared" ca="1" si="9"/>
        <v>364.08000000000004</v>
      </c>
      <c r="N26" s="175">
        <f t="shared" ca="1" si="10"/>
        <v>271.85716809492419</v>
      </c>
      <c r="O26" s="176">
        <f t="shared" ca="1" si="11"/>
        <v>87.382304021094257</v>
      </c>
      <c r="P26" s="176">
        <f t="shared" ca="1" si="12"/>
        <v>4.8501278839815418</v>
      </c>
      <c r="Q26" s="176">
        <f t="shared" ca="1" si="13"/>
        <v>0</v>
      </c>
      <c r="R26" s="177">
        <f t="shared" ca="1" si="14"/>
        <v>364.08959999999996</v>
      </c>
      <c r="W26" s="46"/>
      <c r="X26" s="46">
        <v>26</v>
      </c>
    </row>
    <row r="27" spans="1:24">
      <c r="A27" s="61" t="s">
        <v>69</v>
      </c>
      <c r="B27" s="170">
        <f t="shared" ca="1" si="3"/>
        <v>686.05909699999995</v>
      </c>
      <c r="C27" s="175">
        <f t="shared" ca="1" si="4"/>
        <v>509.61987557857356</v>
      </c>
      <c r="D27" s="176">
        <f t="shared" ca="1" si="4"/>
        <v>164.15771595379522</v>
      </c>
      <c r="E27" s="176">
        <f t="shared" ca="1" si="4"/>
        <v>9.3589709053973973</v>
      </c>
      <c r="F27" s="177">
        <f t="shared" ca="1" si="4"/>
        <v>2.9225345622337566</v>
      </c>
      <c r="G27" s="178">
        <f t="shared" ca="1" si="1"/>
        <v>378</v>
      </c>
      <c r="H27" s="178">
        <f t="shared" ca="1" si="2"/>
        <v>364.08960000000002</v>
      </c>
      <c r="I27" s="179">
        <f t="shared" ca="1" si="5"/>
        <v>271.85000000000002</v>
      </c>
      <c r="J27" s="176">
        <f t="shared" ca="1" si="6"/>
        <v>87.38</v>
      </c>
      <c r="K27" s="176">
        <f t="shared" ca="1" si="7"/>
        <v>4.8499999999999996</v>
      </c>
      <c r="L27" s="176">
        <f t="shared" ca="1" si="8"/>
        <v>0</v>
      </c>
      <c r="M27" s="177">
        <f t="shared" ca="1" si="9"/>
        <v>364.08000000000004</v>
      </c>
      <c r="N27" s="175">
        <f t="shared" ca="1" si="10"/>
        <v>271.85716809492419</v>
      </c>
      <c r="O27" s="176">
        <f t="shared" ca="1" si="11"/>
        <v>87.382304021094257</v>
      </c>
      <c r="P27" s="176">
        <f t="shared" ca="1" si="12"/>
        <v>4.8501278839815418</v>
      </c>
      <c r="Q27" s="176">
        <f t="shared" ca="1" si="13"/>
        <v>0</v>
      </c>
      <c r="R27" s="177">
        <f t="shared" ca="1" si="14"/>
        <v>364.08959999999996</v>
      </c>
      <c r="W27" s="46"/>
      <c r="X27" s="46">
        <v>27</v>
      </c>
    </row>
    <row r="28" spans="1:24">
      <c r="A28" s="61" t="s">
        <v>70</v>
      </c>
      <c r="B28" s="170">
        <f t="shared" ca="1" si="3"/>
        <v>686.05909699999995</v>
      </c>
      <c r="C28" s="175">
        <f t="shared" ca="1" si="4"/>
        <v>509.61987557857356</v>
      </c>
      <c r="D28" s="176">
        <f t="shared" ca="1" si="4"/>
        <v>164.15771595379522</v>
      </c>
      <c r="E28" s="176">
        <f t="shared" ca="1" si="4"/>
        <v>9.3589709053973973</v>
      </c>
      <c r="F28" s="177">
        <f t="shared" ca="1" si="4"/>
        <v>2.9225345622337566</v>
      </c>
      <c r="G28" s="178">
        <f t="shared" ca="1" si="1"/>
        <v>378</v>
      </c>
      <c r="H28" s="178">
        <f t="shared" ca="1" si="2"/>
        <v>364.08960000000002</v>
      </c>
      <c r="I28" s="179">
        <f t="shared" ca="1" si="5"/>
        <v>271.85000000000002</v>
      </c>
      <c r="J28" s="176">
        <f t="shared" ca="1" si="6"/>
        <v>87.38</v>
      </c>
      <c r="K28" s="176">
        <f t="shared" ca="1" si="7"/>
        <v>4.8499999999999996</v>
      </c>
      <c r="L28" s="176">
        <f t="shared" ca="1" si="8"/>
        <v>0</v>
      </c>
      <c r="M28" s="177">
        <f t="shared" ca="1" si="9"/>
        <v>364.08000000000004</v>
      </c>
      <c r="N28" s="175">
        <f t="shared" ca="1" si="10"/>
        <v>271.85716809492419</v>
      </c>
      <c r="O28" s="176">
        <f t="shared" ca="1" si="11"/>
        <v>87.382304021094257</v>
      </c>
      <c r="P28" s="176">
        <f t="shared" ca="1" si="12"/>
        <v>4.8501278839815418</v>
      </c>
      <c r="Q28" s="176">
        <f t="shared" ca="1" si="13"/>
        <v>0</v>
      </c>
      <c r="R28" s="177">
        <f t="shared" ca="1" si="14"/>
        <v>364.08959999999996</v>
      </c>
      <c r="W28" s="46"/>
      <c r="X28" s="46">
        <v>28</v>
      </c>
    </row>
    <row r="29" spans="1:24">
      <c r="A29" s="61" t="s">
        <v>71</v>
      </c>
      <c r="B29" s="170">
        <f t="shared" ca="1" si="3"/>
        <v>686.05909699999995</v>
      </c>
      <c r="C29" s="175">
        <f t="shared" ca="1" si="4"/>
        <v>509.61987557857356</v>
      </c>
      <c r="D29" s="176">
        <f t="shared" ca="1" si="4"/>
        <v>164.15771595379522</v>
      </c>
      <c r="E29" s="176">
        <f t="shared" ca="1" si="4"/>
        <v>9.3589709053973973</v>
      </c>
      <c r="F29" s="177">
        <f t="shared" ca="1" si="4"/>
        <v>2.9225345622337566</v>
      </c>
      <c r="G29" s="178">
        <f t="shared" ca="1" si="1"/>
        <v>378</v>
      </c>
      <c r="H29" s="178">
        <f t="shared" ca="1" si="2"/>
        <v>364.08960000000002</v>
      </c>
      <c r="I29" s="179">
        <f t="shared" ca="1" si="5"/>
        <v>271.85000000000002</v>
      </c>
      <c r="J29" s="176">
        <f t="shared" ca="1" si="6"/>
        <v>87.38</v>
      </c>
      <c r="K29" s="176">
        <f t="shared" ca="1" si="7"/>
        <v>4.8499999999999996</v>
      </c>
      <c r="L29" s="176">
        <f t="shared" ca="1" si="8"/>
        <v>0</v>
      </c>
      <c r="M29" s="177">
        <f t="shared" ca="1" si="9"/>
        <v>364.08000000000004</v>
      </c>
      <c r="N29" s="175">
        <f t="shared" ca="1" si="10"/>
        <v>271.85716809492419</v>
      </c>
      <c r="O29" s="176">
        <f t="shared" ca="1" si="11"/>
        <v>87.382304021094257</v>
      </c>
      <c r="P29" s="176">
        <f t="shared" ca="1" si="12"/>
        <v>4.8501278839815418</v>
      </c>
      <c r="Q29" s="176">
        <f t="shared" ca="1" si="13"/>
        <v>0</v>
      </c>
      <c r="R29" s="177">
        <f t="shared" ca="1" si="14"/>
        <v>364.08959999999996</v>
      </c>
      <c r="W29" s="46"/>
      <c r="X29" s="46">
        <v>29</v>
      </c>
    </row>
    <row r="30" spans="1:24">
      <c r="A30" s="61" t="s">
        <v>72</v>
      </c>
      <c r="B30" s="170">
        <f t="shared" ca="1" si="3"/>
        <v>686.05909699999995</v>
      </c>
      <c r="C30" s="175">
        <f t="shared" ca="1" si="4"/>
        <v>509.61987557857356</v>
      </c>
      <c r="D30" s="176">
        <f t="shared" ca="1" si="4"/>
        <v>164.15771595379522</v>
      </c>
      <c r="E30" s="176">
        <f t="shared" ca="1" si="4"/>
        <v>9.3589709053973973</v>
      </c>
      <c r="F30" s="177">
        <f t="shared" ca="1" si="4"/>
        <v>2.9225345622337566</v>
      </c>
      <c r="G30" s="178">
        <f t="shared" ca="1" si="1"/>
        <v>378</v>
      </c>
      <c r="H30" s="178">
        <f t="shared" ca="1" si="2"/>
        <v>364.08960000000002</v>
      </c>
      <c r="I30" s="179">
        <f t="shared" ca="1" si="5"/>
        <v>271.85000000000002</v>
      </c>
      <c r="J30" s="176">
        <f t="shared" ca="1" si="6"/>
        <v>87.38</v>
      </c>
      <c r="K30" s="176">
        <f t="shared" ca="1" si="7"/>
        <v>4.8499999999999996</v>
      </c>
      <c r="L30" s="176">
        <f t="shared" ca="1" si="8"/>
        <v>0</v>
      </c>
      <c r="M30" s="177">
        <f t="shared" ca="1" si="9"/>
        <v>364.08000000000004</v>
      </c>
      <c r="N30" s="175">
        <f t="shared" ca="1" si="10"/>
        <v>271.85716809492419</v>
      </c>
      <c r="O30" s="176">
        <f t="shared" ca="1" si="11"/>
        <v>87.382304021094257</v>
      </c>
      <c r="P30" s="176">
        <f t="shared" ca="1" si="12"/>
        <v>4.8501278839815418</v>
      </c>
      <c r="Q30" s="176">
        <f t="shared" ca="1" si="13"/>
        <v>0</v>
      </c>
      <c r="R30" s="177">
        <f t="shared" ca="1" si="14"/>
        <v>364.08959999999996</v>
      </c>
      <c r="W30" s="46"/>
      <c r="X30" s="46">
        <v>30</v>
      </c>
    </row>
    <row r="31" spans="1:24">
      <c r="A31" s="61" t="s">
        <v>73</v>
      </c>
      <c r="B31" s="170">
        <f t="shared" ca="1" si="3"/>
        <v>686.05909699999995</v>
      </c>
      <c r="C31" s="175">
        <f t="shared" ca="1" si="4"/>
        <v>509.61987557857356</v>
      </c>
      <c r="D31" s="176">
        <f t="shared" ca="1" si="4"/>
        <v>164.15771595379522</v>
      </c>
      <c r="E31" s="176">
        <f t="shared" ca="1" si="4"/>
        <v>9.3589709053973973</v>
      </c>
      <c r="F31" s="177">
        <f t="shared" ca="1" si="4"/>
        <v>2.9225345622337566</v>
      </c>
      <c r="G31" s="178">
        <f t="shared" ca="1" si="1"/>
        <v>378</v>
      </c>
      <c r="H31" s="178">
        <f t="shared" ca="1" si="2"/>
        <v>364.08960000000002</v>
      </c>
      <c r="I31" s="179">
        <f t="shared" ca="1" si="5"/>
        <v>271.85000000000002</v>
      </c>
      <c r="J31" s="176">
        <f t="shared" ca="1" si="6"/>
        <v>87.38</v>
      </c>
      <c r="K31" s="176">
        <f t="shared" ca="1" si="7"/>
        <v>4.8499999999999996</v>
      </c>
      <c r="L31" s="176">
        <f t="shared" ca="1" si="8"/>
        <v>0</v>
      </c>
      <c r="M31" s="177">
        <f t="shared" ca="1" si="9"/>
        <v>364.08000000000004</v>
      </c>
      <c r="N31" s="175">
        <f t="shared" ca="1" si="10"/>
        <v>271.85716809492419</v>
      </c>
      <c r="O31" s="176">
        <f t="shared" ca="1" si="11"/>
        <v>87.382304021094257</v>
      </c>
      <c r="P31" s="176">
        <f t="shared" ca="1" si="12"/>
        <v>4.8501278839815418</v>
      </c>
      <c r="Q31" s="176">
        <f t="shared" ca="1" si="13"/>
        <v>0</v>
      </c>
      <c r="R31" s="177">
        <f t="shared" ca="1" si="14"/>
        <v>364.08959999999996</v>
      </c>
      <c r="W31" s="46"/>
      <c r="X31" s="46">
        <v>31</v>
      </c>
    </row>
    <row r="32" spans="1:24">
      <c r="A32" s="61" t="s">
        <v>74</v>
      </c>
      <c r="B32" s="170">
        <f t="shared" ca="1" si="3"/>
        <v>686.05909699999995</v>
      </c>
      <c r="C32" s="175">
        <f t="shared" ca="1" si="4"/>
        <v>509.61987557857356</v>
      </c>
      <c r="D32" s="176">
        <f t="shared" ca="1" si="4"/>
        <v>164.15771595379522</v>
      </c>
      <c r="E32" s="176">
        <f t="shared" ca="1" si="4"/>
        <v>9.3589709053973973</v>
      </c>
      <c r="F32" s="177">
        <f t="shared" ca="1" si="4"/>
        <v>2.9225345622337566</v>
      </c>
      <c r="G32" s="178">
        <f t="shared" ca="1" si="1"/>
        <v>378</v>
      </c>
      <c r="H32" s="178">
        <f t="shared" ca="1" si="2"/>
        <v>364.08960000000002</v>
      </c>
      <c r="I32" s="179">
        <f t="shared" ca="1" si="5"/>
        <v>271.85000000000002</v>
      </c>
      <c r="J32" s="176">
        <f t="shared" ca="1" si="6"/>
        <v>87.38</v>
      </c>
      <c r="K32" s="176">
        <f t="shared" ca="1" si="7"/>
        <v>4.8499999999999996</v>
      </c>
      <c r="L32" s="176">
        <f t="shared" ca="1" si="8"/>
        <v>0</v>
      </c>
      <c r="M32" s="177">
        <f t="shared" ca="1" si="9"/>
        <v>364.08000000000004</v>
      </c>
      <c r="N32" s="175">
        <f t="shared" ca="1" si="10"/>
        <v>271.85716809492419</v>
      </c>
      <c r="O32" s="176">
        <f t="shared" ca="1" si="11"/>
        <v>87.382304021094257</v>
      </c>
      <c r="P32" s="176">
        <f t="shared" ca="1" si="12"/>
        <v>4.8501278839815418</v>
      </c>
      <c r="Q32" s="176">
        <f t="shared" ca="1" si="13"/>
        <v>0</v>
      </c>
      <c r="R32" s="177">
        <f t="shared" ca="1" si="14"/>
        <v>364.08959999999996</v>
      </c>
      <c r="W32" s="46"/>
      <c r="X32" s="46">
        <v>32</v>
      </c>
    </row>
    <row r="33" spans="1:24">
      <c r="A33" s="61" t="s">
        <v>75</v>
      </c>
      <c r="B33" s="170">
        <f t="shared" ca="1" si="3"/>
        <v>686.05909699999995</v>
      </c>
      <c r="C33" s="175">
        <f t="shared" ca="1" si="4"/>
        <v>509.61987557857356</v>
      </c>
      <c r="D33" s="176">
        <f t="shared" ca="1" si="4"/>
        <v>164.15771595379522</v>
      </c>
      <c r="E33" s="176">
        <f t="shared" ca="1" si="4"/>
        <v>9.3589709053973973</v>
      </c>
      <c r="F33" s="177">
        <f t="shared" ca="1" si="4"/>
        <v>2.9225345622337566</v>
      </c>
      <c r="G33" s="178">
        <f t="shared" ca="1" si="1"/>
        <v>378</v>
      </c>
      <c r="H33" s="178">
        <f t="shared" ca="1" si="2"/>
        <v>364.08960000000002</v>
      </c>
      <c r="I33" s="179">
        <f t="shared" ca="1" si="5"/>
        <v>271.85000000000002</v>
      </c>
      <c r="J33" s="176">
        <f t="shared" ca="1" si="6"/>
        <v>87.38</v>
      </c>
      <c r="K33" s="176">
        <f t="shared" ca="1" si="7"/>
        <v>4.8499999999999996</v>
      </c>
      <c r="L33" s="176">
        <f t="shared" ca="1" si="8"/>
        <v>0</v>
      </c>
      <c r="M33" s="177">
        <f t="shared" ca="1" si="9"/>
        <v>364.08000000000004</v>
      </c>
      <c r="N33" s="175">
        <f t="shared" ca="1" si="10"/>
        <v>271.85716809492419</v>
      </c>
      <c r="O33" s="176">
        <f t="shared" ca="1" si="11"/>
        <v>87.382304021094257</v>
      </c>
      <c r="P33" s="176">
        <f t="shared" ca="1" si="12"/>
        <v>4.8501278839815418</v>
      </c>
      <c r="Q33" s="176">
        <f t="shared" ca="1" si="13"/>
        <v>0</v>
      </c>
      <c r="R33" s="177">
        <f t="shared" ca="1" si="14"/>
        <v>364.08959999999996</v>
      </c>
      <c r="W33" s="46"/>
      <c r="X33" s="46">
        <v>33</v>
      </c>
    </row>
    <row r="34" spans="1:24">
      <c r="A34" s="61" t="s">
        <v>76</v>
      </c>
      <c r="B34" s="170">
        <f t="shared" ca="1" si="3"/>
        <v>686.05909699999995</v>
      </c>
      <c r="C34" s="175">
        <f t="shared" ca="1" si="4"/>
        <v>509.61987557857356</v>
      </c>
      <c r="D34" s="176">
        <f t="shared" ca="1" si="4"/>
        <v>164.15771595379522</v>
      </c>
      <c r="E34" s="176">
        <f t="shared" ca="1" si="4"/>
        <v>9.3589709053973973</v>
      </c>
      <c r="F34" s="177">
        <f t="shared" ca="1" si="4"/>
        <v>2.9225345622337566</v>
      </c>
      <c r="G34" s="178">
        <f t="shared" ca="1" si="1"/>
        <v>378</v>
      </c>
      <c r="H34" s="178">
        <f t="shared" ca="1" si="2"/>
        <v>364.08960000000002</v>
      </c>
      <c r="I34" s="179">
        <f t="shared" ca="1" si="5"/>
        <v>271.85000000000002</v>
      </c>
      <c r="J34" s="176">
        <f t="shared" ca="1" si="6"/>
        <v>87.38</v>
      </c>
      <c r="K34" s="176">
        <f t="shared" ca="1" si="7"/>
        <v>4.8499999999999996</v>
      </c>
      <c r="L34" s="176">
        <f t="shared" ca="1" si="8"/>
        <v>0</v>
      </c>
      <c r="M34" s="177">
        <f t="shared" ca="1" si="9"/>
        <v>364.08000000000004</v>
      </c>
      <c r="N34" s="175">
        <f t="shared" ca="1" si="10"/>
        <v>271.85716809492419</v>
      </c>
      <c r="O34" s="176">
        <f t="shared" ca="1" si="11"/>
        <v>87.382304021094257</v>
      </c>
      <c r="P34" s="176">
        <f t="shared" ca="1" si="12"/>
        <v>4.8501278839815418</v>
      </c>
      <c r="Q34" s="176">
        <f t="shared" ca="1" si="13"/>
        <v>0</v>
      </c>
      <c r="R34" s="177">
        <f t="shared" ca="1" si="14"/>
        <v>364.08959999999996</v>
      </c>
      <c r="W34" s="46"/>
      <c r="X34" s="46">
        <v>34</v>
      </c>
    </row>
    <row r="35" spans="1:24">
      <c r="A35" s="61" t="s">
        <v>77</v>
      </c>
      <c r="B35" s="170">
        <f t="shared" ca="1" si="3"/>
        <v>686.05909699999995</v>
      </c>
      <c r="C35" s="175">
        <f t="shared" ca="1" si="4"/>
        <v>509.61987557857356</v>
      </c>
      <c r="D35" s="176">
        <f t="shared" ca="1" si="4"/>
        <v>164.15771595379522</v>
      </c>
      <c r="E35" s="176">
        <f t="shared" ca="1" si="4"/>
        <v>9.3589709053973973</v>
      </c>
      <c r="F35" s="177">
        <f t="shared" ca="1" si="4"/>
        <v>2.9225345622337566</v>
      </c>
      <c r="G35" s="178">
        <f t="shared" ca="1" si="1"/>
        <v>378</v>
      </c>
      <c r="H35" s="178">
        <f t="shared" ca="1" si="2"/>
        <v>364.08960000000002</v>
      </c>
      <c r="I35" s="179">
        <f t="shared" ca="1" si="5"/>
        <v>271.85000000000002</v>
      </c>
      <c r="J35" s="176">
        <f t="shared" ca="1" si="6"/>
        <v>87.38</v>
      </c>
      <c r="K35" s="176">
        <f t="shared" ca="1" si="7"/>
        <v>4.8499999999999996</v>
      </c>
      <c r="L35" s="176">
        <f t="shared" ca="1" si="8"/>
        <v>0</v>
      </c>
      <c r="M35" s="177">
        <f t="shared" ca="1" si="9"/>
        <v>364.08000000000004</v>
      </c>
      <c r="N35" s="175">
        <f t="shared" ca="1" si="10"/>
        <v>271.85716809492419</v>
      </c>
      <c r="O35" s="176">
        <f t="shared" ca="1" si="11"/>
        <v>87.382304021094257</v>
      </c>
      <c r="P35" s="176">
        <f t="shared" ca="1" si="12"/>
        <v>4.8501278839815418</v>
      </c>
      <c r="Q35" s="176">
        <f t="shared" ca="1" si="13"/>
        <v>0</v>
      </c>
      <c r="R35" s="177">
        <f t="shared" ca="1" si="14"/>
        <v>364.08959999999996</v>
      </c>
      <c r="W35" s="46"/>
      <c r="X35" s="46">
        <v>35</v>
      </c>
    </row>
    <row r="36" spans="1:24">
      <c r="A36" s="61" t="s">
        <v>78</v>
      </c>
      <c r="B36" s="170">
        <f t="shared" ca="1" si="3"/>
        <v>686.05909699999995</v>
      </c>
      <c r="C36" s="175">
        <f t="shared" ref="C36:F67" ca="1" si="15">$B36*C$1/100</f>
        <v>509.61987557857356</v>
      </c>
      <c r="D36" s="176">
        <f t="shared" ca="1" si="15"/>
        <v>164.15771595379522</v>
      </c>
      <c r="E36" s="176">
        <f t="shared" ca="1" si="15"/>
        <v>9.3589709053973973</v>
      </c>
      <c r="F36" s="177">
        <f t="shared" ca="1" si="15"/>
        <v>2.9225345622337566</v>
      </c>
      <c r="G36" s="178">
        <f t="shared" ca="1" si="1"/>
        <v>378</v>
      </c>
      <c r="H36" s="178">
        <f t="shared" ca="1" si="2"/>
        <v>364.08960000000002</v>
      </c>
      <c r="I36" s="179">
        <f t="shared" ca="1" si="5"/>
        <v>271.85000000000002</v>
      </c>
      <c r="J36" s="176">
        <f t="shared" ca="1" si="6"/>
        <v>87.38</v>
      </c>
      <c r="K36" s="176">
        <f t="shared" ca="1" si="7"/>
        <v>4.8499999999999996</v>
      </c>
      <c r="L36" s="176">
        <f t="shared" ca="1" si="8"/>
        <v>0</v>
      </c>
      <c r="M36" s="177">
        <f t="shared" ca="1" si="9"/>
        <v>364.08000000000004</v>
      </c>
      <c r="N36" s="175">
        <f t="shared" ca="1" si="10"/>
        <v>271.85716809492419</v>
      </c>
      <c r="O36" s="176">
        <f t="shared" ca="1" si="11"/>
        <v>87.382304021094257</v>
      </c>
      <c r="P36" s="176">
        <f t="shared" ca="1" si="12"/>
        <v>4.8501278839815418</v>
      </c>
      <c r="Q36" s="176">
        <f t="shared" ca="1" si="13"/>
        <v>0</v>
      </c>
      <c r="R36" s="177">
        <f t="shared" ca="1" si="14"/>
        <v>364.08959999999996</v>
      </c>
      <c r="W36" s="46"/>
      <c r="X36" s="46">
        <v>36</v>
      </c>
    </row>
    <row r="37" spans="1:24">
      <c r="A37" s="61" t="s">
        <v>79</v>
      </c>
      <c r="B37" s="170">
        <f t="shared" ca="1" si="3"/>
        <v>686.05909699999995</v>
      </c>
      <c r="C37" s="175">
        <f t="shared" ca="1" si="15"/>
        <v>509.61987557857356</v>
      </c>
      <c r="D37" s="176">
        <f t="shared" ca="1" si="15"/>
        <v>164.15771595379522</v>
      </c>
      <c r="E37" s="176">
        <f t="shared" ca="1" si="15"/>
        <v>9.3589709053973973</v>
      </c>
      <c r="F37" s="177">
        <f t="shared" ca="1" si="15"/>
        <v>2.9225345622337566</v>
      </c>
      <c r="G37" s="178">
        <f t="shared" ca="1" si="1"/>
        <v>378</v>
      </c>
      <c r="H37" s="178">
        <f t="shared" ca="1" si="2"/>
        <v>364.08960000000002</v>
      </c>
      <c r="I37" s="179">
        <f t="shared" ca="1" si="5"/>
        <v>271.85000000000002</v>
      </c>
      <c r="J37" s="176">
        <f t="shared" ca="1" si="6"/>
        <v>87.38</v>
      </c>
      <c r="K37" s="176">
        <f t="shared" ca="1" si="7"/>
        <v>4.8499999999999996</v>
      </c>
      <c r="L37" s="176">
        <f t="shared" ca="1" si="8"/>
        <v>0</v>
      </c>
      <c r="M37" s="177">
        <f t="shared" ca="1" si="9"/>
        <v>364.08000000000004</v>
      </c>
      <c r="N37" s="175">
        <f t="shared" ca="1" si="10"/>
        <v>271.85716809492419</v>
      </c>
      <c r="O37" s="176">
        <f t="shared" ca="1" si="11"/>
        <v>87.382304021094257</v>
      </c>
      <c r="P37" s="176">
        <f t="shared" ca="1" si="12"/>
        <v>4.8501278839815418</v>
      </c>
      <c r="Q37" s="176">
        <f t="shared" ca="1" si="13"/>
        <v>0</v>
      </c>
      <c r="R37" s="177">
        <f t="shared" ca="1" si="14"/>
        <v>364.08959999999996</v>
      </c>
      <c r="W37" s="46"/>
      <c r="X37" s="46">
        <v>37</v>
      </c>
    </row>
    <row r="38" spans="1:24">
      <c r="A38" s="61" t="s">
        <v>80</v>
      </c>
      <c r="B38" s="170">
        <f t="shared" ca="1" si="3"/>
        <v>686.05909699999995</v>
      </c>
      <c r="C38" s="175">
        <f t="shared" ca="1" si="15"/>
        <v>509.61987557857356</v>
      </c>
      <c r="D38" s="176">
        <f t="shared" ca="1" si="15"/>
        <v>164.15771595379522</v>
      </c>
      <c r="E38" s="176">
        <f t="shared" ca="1" si="15"/>
        <v>9.3589709053973973</v>
      </c>
      <c r="F38" s="177">
        <f t="shared" ca="1" si="15"/>
        <v>2.9225345622337566</v>
      </c>
      <c r="G38" s="178">
        <f t="shared" ca="1" si="1"/>
        <v>378</v>
      </c>
      <c r="H38" s="178">
        <f t="shared" ca="1" si="2"/>
        <v>364.08960000000002</v>
      </c>
      <c r="I38" s="179">
        <f t="shared" ca="1" si="5"/>
        <v>271.85000000000002</v>
      </c>
      <c r="J38" s="176">
        <f t="shared" ca="1" si="6"/>
        <v>87.38</v>
      </c>
      <c r="K38" s="176">
        <f t="shared" ca="1" si="7"/>
        <v>4.8499999999999996</v>
      </c>
      <c r="L38" s="176">
        <f t="shared" ca="1" si="8"/>
        <v>0</v>
      </c>
      <c r="M38" s="177">
        <f t="shared" ca="1" si="9"/>
        <v>364.08000000000004</v>
      </c>
      <c r="N38" s="175">
        <f t="shared" ca="1" si="10"/>
        <v>271.85716809492419</v>
      </c>
      <c r="O38" s="176">
        <f t="shared" ca="1" si="11"/>
        <v>87.382304021094257</v>
      </c>
      <c r="P38" s="176">
        <f t="shared" ca="1" si="12"/>
        <v>4.8501278839815418</v>
      </c>
      <c r="Q38" s="176">
        <f t="shared" ca="1" si="13"/>
        <v>0</v>
      </c>
      <c r="R38" s="177">
        <f t="shared" ca="1" si="14"/>
        <v>364.08959999999996</v>
      </c>
      <c r="W38" s="46"/>
      <c r="X38" s="46">
        <v>38</v>
      </c>
    </row>
    <row r="39" spans="1:24">
      <c r="A39" s="61" t="s">
        <v>81</v>
      </c>
      <c r="B39" s="170">
        <f t="shared" ca="1" si="3"/>
        <v>686.05909699999995</v>
      </c>
      <c r="C39" s="175">
        <f t="shared" ca="1" si="15"/>
        <v>509.61987557857356</v>
      </c>
      <c r="D39" s="176">
        <f t="shared" ca="1" si="15"/>
        <v>164.15771595379522</v>
      </c>
      <c r="E39" s="176">
        <f t="shared" ca="1" si="15"/>
        <v>9.3589709053973973</v>
      </c>
      <c r="F39" s="177">
        <f t="shared" ca="1" si="15"/>
        <v>2.9225345622337566</v>
      </c>
      <c r="G39" s="178">
        <f t="shared" ca="1" si="1"/>
        <v>378</v>
      </c>
      <c r="H39" s="178">
        <f t="shared" ca="1" si="2"/>
        <v>364.08960000000002</v>
      </c>
      <c r="I39" s="179">
        <f t="shared" ca="1" si="5"/>
        <v>271.85000000000002</v>
      </c>
      <c r="J39" s="176">
        <f t="shared" ca="1" si="6"/>
        <v>87.38</v>
      </c>
      <c r="K39" s="176">
        <f t="shared" ca="1" si="7"/>
        <v>4.8499999999999996</v>
      </c>
      <c r="L39" s="176">
        <f t="shared" ca="1" si="8"/>
        <v>0</v>
      </c>
      <c r="M39" s="177">
        <f t="shared" ca="1" si="9"/>
        <v>364.08000000000004</v>
      </c>
      <c r="N39" s="175">
        <f t="shared" ca="1" si="10"/>
        <v>271.85716809492419</v>
      </c>
      <c r="O39" s="176">
        <f t="shared" ca="1" si="11"/>
        <v>87.382304021094257</v>
      </c>
      <c r="P39" s="176">
        <f t="shared" ca="1" si="12"/>
        <v>4.8501278839815418</v>
      </c>
      <c r="Q39" s="176">
        <f t="shared" ca="1" si="13"/>
        <v>0</v>
      </c>
      <c r="R39" s="177">
        <f t="shared" ca="1" si="14"/>
        <v>364.08959999999996</v>
      </c>
      <c r="W39" s="46"/>
      <c r="X39" s="46">
        <v>39</v>
      </c>
    </row>
    <row r="40" spans="1:24">
      <c r="A40" s="61" t="s">
        <v>82</v>
      </c>
      <c r="B40" s="170">
        <f t="shared" ca="1" si="3"/>
        <v>686.05909699999995</v>
      </c>
      <c r="C40" s="175">
        <f t="shared" ca="1" si="15"/>
        <v>509.61987557857356</v>
      </c>
      <c r="D40" s="176">
        <f t="shared" ca="1" si="15"/>
        <v>164.15771595379522</v>
      </c>
      <c r="E40" s="176">
        <f t="shared" ca="1" si="15"/>
        <v>9.3589709053973973</v>
      </c>
      <c r="F40" s="177">
        <f t="shared" ca="1" si="15"/>
        <v>2.9225345622337566</v>
      </c>
      <c r="G40" s="178">
        <f t="shared" ca="1" si="1"/>
        <v>378</v>
      </c>
      <c r="H40" s="178">
        <f t="shared" ca="1" si="2"/>
        <v>364.08960000000002</v>
      </c>
      <c r="I40" s="179">
        <f t="shared" ca="1" si="5"/>
        <v>271.85000000000002</v>
      </c>
      <c r="J40" s="176">
        <f t="shared" ca="1" si="6"/>
        <v>87.38</v>
      </c>
      <c r="K40" s="176">
        <f t="shared" ca="1" si="7"/>
        <v>4.8499999999999996</v>
      </c>
      <c r="L40" s="176">
        <f t="shared" ca="1" si="8"/>
        <v>0</v>
      </c>
      <c r="M40" s="177">
        <f t="shared" ca="1" si="9"/>
        <v>364.08000000000004</v>
      </c>
      <c r="N40" s="175">
        <f t="shared" ca="1" si="10"/>
        <v>271.85716809492419</v>
      </c>
      <c r="O40" s="176">
        <f t="shared" ca="1" si="11"/>
        <v>87.382304021094257</v>
      </c>
      <c r="P40" s="176">
        <f t="shared" ca="1" si="12"/>
        <v>4.8501278839815418</v>
      </c>
      <c r="Q40" s="176">
        <f t="shared" ca="1" si="13"/>
        <v>0</v>
      </c>
      <c r="R40" s="177">
        <f t="shared" ca="1" si="14"/>
        <v>364.08959999999996</v>
      </c>
      <c r="W40" s="46"/>
      <c r="X40" s="46">
        <v>40</v>
      </c>
    </row>
    <row r="41" spans="1:24">
      <c r="A41" s="61" t="s">
        <v>83</v>
      </c>
      <c r="B41" s="170">
        <f t="shared" ca="1" si="3"/>
        <v>686.05909699999995</v>
      </c>
      <c r="C41" s="175">
        <f t="shared" ca="1" si="15"/>
        <v>509.61987557857356</v>
      </c>
      <c r="D41" s="176">
        <f t="shared" ca="1" si="15"/>
        <v>164.15771595379522</v>
      </c>
      <c r="E41" s="176">
        <f t="shared" ca="1" si="15"/>
        <v>9.3589709053973973</v>
      </c>
      <c r="F41" s="177">
        <f t="shared" ca="1" si="15"/>
        <v>2.9225345622337566</v>
      </c>
      <c r="G41" s="178">
        <f t="shared" ca="1" si="1"/>
        <v>378</v>
      </c>
      <c r="H41" s="178">
        <f t="shared" ca="1" si="2"/>
        <v>364.08960000000002</v>
      </c>
      <c r="I41" s="179">
        <f t="shared" ca="1" si="5"/>
        <v>271.85000000000002</v>
      </c>
      <c r="J41" s="176">
        <f t="shared" ca="1" si="6"/>
        <v>87.38</v>
      </c>
      <c r="K41" s="176">
        <f t="shared" ca="1" si="7"/>
        <v>4.8499999999999996</v>
      </c>
      <c r="L41" s="176">
        <f t="shared" ca="1" si="8"/>
        <v>0</v>
      </c>
      <c r="M41" s="177">
        <f t="shared" ca="1" si="9"/>
        <v>364.08000000000004</v>
      </c>
      <c r="N41" s="175">
        <f t="shared" ca="1" si="10"/>
        <v>271.85716809492419</v>
      </c>
      <c r="O41" s="176">
        <f t="shared" ca="1" si="11"/>
        <v>87.382304021094257</v>
      </c>
      <c r="P41" s="176">
        <f t="shared" ca="1" si="12"/>
        <v>4.8501278839815418</v>
      </c>
      <c r="Q41" s="176">
        <f t="shared" ca="1" si="13"/>
        <v>0</v>
      </c>
      <c r="R41" s="177">
        <f t="shared" ca="1" si="14"/>
        <v>364.08959999999996</v>
      </c>
      <c r="W41" s="46"/>
      <c r="X41" s="46">
        <v>41</v>
      </c>
    </row>
    <row r="42" spans="1:24">
      <c r="A42" s="61" t="s">
        <v>84</v>
      </c>
      <c r="B42" s="170">
        <f t="shared" ca="1" si="3"/>
        <v>686.05909699999995</v>
      </c>
      <c r="C42" s="175">
        <f t="shared" ca="1" si="15"/>
        <v>509.61987557857356</v>
      </c>
      <c r="D42" s="176">
        <f t="shared" ca="1" si="15"/>
        <v>164.15771595379522</v>
      </c>
      <c r="E42" s="176">
        <f t="shared" ca="1" si="15"/>
        <v>9.3589709053973973</v>
      </c>
      <c r="F42" s="177">
        <f t="shared" ca="1" si="15"/>
        <v>2.9225345622337566</v>
      </c>
      <c r="G42" s="178">
        <f t="shared" ca="1" si="1"/>
        <v>378</v>
      </c>
      <c r="H42" s="178">
        <f t="shared" ca="1" si="2"/>
        <v>364.08960000000002</v>
      </c>
      <c r="I42" s="179">
        <f t="shared" ca="1" si="5"/>
        <v>271.85000000000002</v>
      </c>
      <c r="J42" s="176">
        <f t="shared" ca="1" si="6"/>
        <v>87.38</v>
      </c>
      <c r="K42" s="176">
        <f t="shared" ca="1" si="7"/>
        <v>4.8499999999999996</v>
      </c>
      <c r="L42" s="176">
        <f t="shared" ca="1" si="8"/>
        <v>0</v>
      </c>
      <c r="M42" s="177">
        <f t="shared" ca="1" si="9"/>
        <v>364.08000000000004</v>
      </c>
      <c r="N42" s="175">
        <f t="shared" ca="1" si="10"/>
        <v>271.85716809492419</v>
      </c>
      <c r="O42" s="176">
        <f t="shared" ca="1" si="11"/>
        <v>87.382304021094257</v>
      </c>
      <c r="P42" s="176">
        <f t="shared" ca="1" si="12"/>
        <v>4.8501278839815418</v>
      </c>
      <c r="Q42" s="176">
        <f t="shared" ca="1" si="13"/>
        <v>0</v>
      </c>
      <c r="R42" s="177">
        <f t="shared" ca="1" si="14"/>
        <v>364.08959999999996</v>
      </c>
      <c r="W42" s="46"/>
      <c r="X42" s="46">
        <v>42</v>
      </c>
    </row>
    <row r="43" spans="1:24">
      <c r="A43" s="61" t="s">
        <v>85</v>
      </c>
      <c r="B43" s="170">
        <f t="shared" ca="1" si="3"/>
        <v>686.05909699999995</v>
      </c>
      <c r="C43" s="175">
        <f t="shared" ca="1" si="15"/>
        <v>509.61987557857356</v>
      </c>
      <c r="D43" s="176">
        <f t="shared" ca="1" si="15"/>
        <v>164.15771595379522</v>
      </c>
      <c r="E43" s="176">
        <f t="shared" ca="1" si="15"/>
        <v>9.3589709053973973</v>
      </c>
      <c r="F43" s="177">
        <f t="shared" ca="1" si="15"/>
        <v>2.9225345622337566</v>
      </c>
      <c r="G43" s="178">
        <f t="shared" ca="1" si="1"/>
        <v>378</v>
      </c>
      <c r="H43" s="178">
        <f t="shared" ca="1" si="2"/>
        <v>364.08960000000002</v>
      </c>
      <c r="I43" s="179">
        <f t="shared" ca="1" si="5"/>
        <v>271.85000000000002</v>
      </c>
      <c r="J43" s="176">
        <f t="shared" ca="1" si="6"/>
        <v>87.38</v>
      </c>
      <c r="K43" s="176">
        <f t="shared" ca="1" si="7"/>
        <v>4.8499999999999996</v>
      </c>
      <c r="L43" s="176">
        <f t="shared" ca="1" si="8"/>
        <v>0</v>
      </c>
      <c r="M43" s="177">
        <f t="shared" ca="1" si="9"/>
        <v>364.08000000000004</v>
      </c>
      <c r="N43" s="175">
        <f t="shared" ca="1" si="10"/>
        <v>271.85716809492419</v>
      </c>
      <c r="O43" s="176">
        <f t="shared" ca="1" si="11"/>
        <v>87.382304021094257</v>
      </c>
      <c r="P43" s="176">
        <f t="shared" ca="1" si="12"/>
        <v>4.8501278839815418</v>
      </c>
      <c r="Q43" s="176">
        <f t="shared" ca="1" si="13"/>
        <v>0</v>
      </c>
      <c r="R43" s="177">
        <f t="shared" ca="1" si="14"/>
        <v>364.08959999999996</v>
      </c>
      <c r="W43" s="46"/>
      <c r="X43" s="46">
        <v>43</v>
      </c>
    </row>
    <row r="44" spans="1:24">
      <c r="A44" s="61" t="s">
        <v>86</v>
      </c>
      <c r="B44" s="170">
        <f t="shared" ca="1" si="3"/>
        <v>686.05909699999995</v>
      </c>
      <c r="C44" s="175">
        <f t="shared" ca="1" si="15"/>
        <v>509.61987557857356</v>
      </c>
      <c r="D44" s="176">
        <f t="shared" ca="1" si="15"/>
        <v>164.15771595379522</v>
      </c>
      <c r="E44" s="176">
        <f t="shared" ca="1" si="15"/>
        <v>9.3589709053973973</v>
      </c>
      <c r="F44" s="177">
        <f t="shared" ca="1" si="15"/>
        <v>2.9225345622337566</v>
      </c>
      <c r="G44" s="178">
        <f t="shared" ca="1" si="1"/>
        <v>378</v>
      </c>
      <c r="H44" s="178">
        <f t="shared" ca="1" si="2"/>
        <v>364.08960000000002</v>
      </c>
      <c r="I44" s="179">
        <f t="shared" ca="1" si="5"/>
        <v>271.85000000000002</v>
      </c>
      <c r="J44" s="176">
        <f t="shared" ca="1" si="6"/>
        <v>87.38</v>
      </c>
      <c r="K44" s="176">
        <f t="shared" ca="1" si="7"/>
        <v>4.8499999999999996</v>
      </c>
      <c r="L44" s="176">
        <f t="shared" ca="1" si="8"/>
        <v>0</v>
      </c>
      <c r="M44" s="177">
        <f t="shared" ca="1" si="9"/>
        <v>364.08000000000004</v>
      </c>
      <c r="N44" s="175">
        <f t="shared" ca="1" si="10"/>
        <v>271.85716809492419</v>
      </c>
      <c r="O44" s="176">
        <f t="shared" ca="1" si="11"/>
        <v>87.382304021094257</v>
      </c>
      <c r="P44" s="176">
        <f t="shared" ca="1" si="12"/>
        <v>4.8501278839815418</v>
      </c>
      <c r="Q44" s="176">
        <f t="shared" ca="1" si="13"/>
        <v>0</v>
      </c>
      <c r="R44" s="177">
        <f t="shared" ca="1" si="14"/>
        <v>364.08959999999996</v>
      </c>
      <c r="W44" s="46"/>
      <c r="X44" s="46">
        <v>44</v>
      </c>
    </row>
    <row r="45" spans="1:24">
      <c r="A45" s="61" t="s">
        <v>87</v>
      </c>
      <c r="B45" s="170">
        <f t="shared" ca="1" si="3"/>
        <v>686.05909699999995</v>
      </c>
      <c r="C45" s="175">
        <f t="shared" ca="1" si="15"/>
        <v>509.61987557857356</v>
      </c>
      <c r="D45" s="176">
        <f t="shared" ca="1" si="15"/>
        <v>164.15771595379522</v>
      </c>
      <c r="E45" s="176">
        <f t="shared" ca="1" si="15"/>
        <v>9.3589709053973973</v>
      </c>
      <c r="F45" s="177">
        <f t="shared" ca="1" si="15"/>
        <v>2.9225345622337566</v>
      </c>
      <c r="G45" s="178">
        <f t="shared" ca="1" si="1"/>
        <v>378</v>
      </c>
      <c r="H45" s="178">
        <f t="shared" ca="1" si="2"/>
        <v>364.08960000000002</v>
      </c>
      <c r="I45" s="179">
        <f t="shared" ca="1" si="5"/>
        <v>271.85000000000002</v>
      </c>
      <c r="J45" s="176">
        <f t="shared" ca="1" si="6"/>
        <v>87.38</v>
      </c>
      <c r="K45" s="176">
        <f t="shared" ca="1" si="7"/>
        <v>4.8499999999999996</v>
      </c>
      <c r="L45" s="176">
        <f t="shared" ca="1" si="8"/>
        <v>0</v>
      </c>
      <c r="M45" s="177">
        <f t="shared" ca="1" si="9"/>
        <v>364.08000000000004</v>
      </c>
      <c r="N45" s="175">
        <f t="shared" ca="1" si="10"/>
        <v>271.85716809492419</v>
      </c>
      <c r="O45" s="176">
        <f t="shared" ca="1" si="11"/>
        <v>87.382304021094257</v>
      </c>
      <c r="P45" s="176">
        <f t="shared" ca="1" si="12"/>
        <v>4.8501278839815418</v>
      </c>
      <c r="Q45" s="176">
        <f t="shared" ca="1" si="13"/>
        <v>0</v>
      </c>
      <c r="R45" s="177">
        <f t="shared" ca="1" si="14"/>
        <v>364.08959999999996</v>
      </c>
      <c r="W45" s="46"/>
      <c r="X45" s="46">
        <v>45</v>
      </c>
    </row>
    <row r="46" spans="1:24">
      <c r="A46" s="61" t="s">
        <v>88</v>
      </c>
      <c r="B46" s="170">
        <f t="shared" ca="1" si="3"/>
        <v>686.05909699999995</v>
      </c>
      <c r="C46" s="175">
        <f t="shared" ca="1" si="15"/>
        <v>509.61987557857356</v>
      </c>
      <c r="D46" s="176">
        <f t="shared" ca="1" si="15"/>
        <v>164.15771595379522</v>
      </c>
      <c r="E46" s="176">
        <f t="shared" ca="1" si="15"/>
        <v>9.3589709053973973</v>
      </c>
      <c r="F46" s="177">
        <f t="shared" ca="1" si="15"/>
        <v>2.9225345622337566</v>
      </c>
      <c r="G46" s="178">
        <f t="shared" ca="1" si="1"/>
        <v>378</v>
      </c>
      <c r="H46" s="178">
        <f t="shared" ca="1" si="2"/>
        <v>364.08960000000002</v>
      </c>
      <c r="I46" s="179">
        <f t="shared" ca="1" si="5"/>
        <v>271.85000000000002</v>
      </c>
      <c r="J46" s="176">
        <f t="shared" ca="1" si="6"/>
        <v>87.38</v>
      </c>
      <c r="K46" s="176">
        <f t="shared" ca="1" si="7"/>
        <v>4.8499999999999996</v>
      </c>
      <c r="L46" s="176">
        <f t="shared" ca="1" si="8"/>
        <v>0</v>
      </c>
      <c r="M46" s="177">
        <f t="shared" ca="1" si="9"/>
        <v>364.08000000000004</v>
      </c>
      <c r="N46" s="175">
        <f t="shared" ca="1" si="10"/>
        <v>271.85716809492419</v>
      </c>
      <c r="O46" s="176">
        <f t="shared" ca="1" si="11"/>
        <v>87.382304021094257</v>
      </c>
      <c r="P46" s="176">
        <f t="shared" ca="1" si="12"/>
        <v>4.8501278839815418</v>
      </c>
      <c r="Q46" s="176">
        <f t="shared" ca="1" si="13"/>
        <v>0</v>
      </c>
      <c r="R46" s="177">
        <f t="shared" ca="1" si="14"/>
        <v>364.08959999999996</v>
      </c>
      <c r="W46" s="46"/>
      <c r="X46" s="46">
        <v>46</v>
      </c>
    </row>
    <row r="47" spans="1:24">
      <c r="A47" s="61" t="s">
        <v>89</v>
      </c>
      <c r="B47" s="170">
        <f t="shared" ca="1" si="3"/>
        <v>686.05909699999995</v>
      </c>
      <c r="C47" s="175">
        <f t="shared" ca="1" si="15"/>
        <v>509.61987557857356</v>
      </c>
      <c r="D47" s="176">
        <f t="shared" ca="1" si="15"/>
        <v>164.15771595379522</v>
      </c>
      <c r="E47" s="176">
        <f t="shared" ca="1" si="15"/>
        <v>9.3589709053973973</v>
      </c>
      <c r="F47" s="177">
        <f t="shared" ca="1" si="15"/>
        <v>2.9225345622337566</v>
      </c>
      <c r="G47" s="178">
        <f t="shared" ca="1" si="1"/>
        <v>377.34</v>
      </c>
      <c r="H47" s="178">
        <f t="shared" ca="1" si="2"/>
        <v>363.45388800000001</v>
      </c>
      <c r="I47" s="179">
        <f t="shared" ca="1" si="5"/>
        <v>271.38</v>
      </c>
      <c r="J47" s="176">
        <f t="shared" ca="1" si="6"/>
        <v>87.23</v>
      </c>
      <c r="K47" s="176">
        <f t="shared" ca="1" si="7"/>
        <v>4.8499999999999996</v>
      </c>
      <c r="L47" s="176">
        <f t="shared" ca="1" si="8"/>
        <v>0</v>
      </c>
      <c r="M47" s="177">
        <f t="shared" ca="1" si="9"/>
        <v>363.46000000000004</v>
      </c>
      <c r="N47" s="175">
        <f t="shared" ca="1" si="10"/>
        <v>271.37543643162934</v>
      </c>
      <c r="O47" s="176">
        <f t="shared" ca="1" si="11"/>
        <v>87.228533126726461</v>
      </c>
      <c r="P47" s="176">
        <f t="shared" ca="1" si="12"/>
        <v>4.8499184416441965</v>
      </c>
      <c r="Q47" s="176">
        <f t="shared" ca="1" si="13"/>
        <v>0</v>
      </c>
      <c r="R47" s="177">
        <f t="shared" ca="1" si="14"/>
        <v>363.45388800000001</v>
      </c>
      <c r="W47" s="46"/>
      <c r="X47" s="46">
        <v>47</v>
      </c>
    </row>
    <row r="48" spans="1:24">
      <c r="A48" s="61" t="s">
        <v>90</v>
      </c>
      <c r="B48" s="170">
        <f t="shared" ca="1" si="3"/>
        <v>686.05909699999995</v>
      </c>
      <c r="C48" s="175">
        <f t="shared" ca="1" si="15"/>
        <v>509.61987557857356</v>
      </c>
      <c r="D48" s="176">
        <f t="shared" ca="1" si="15"/>
        <v>164.15771595379522</v>
      </c>
      <c r="E48" s="176">
        <f t="shared" ca="1" si="15"/>
        <v>9.3589709053973973</v>
      </c>
      <c r="F48" s="177">
        <f t="shared" ca="1" si="15"/>
        <v>2.9225345622337566</v>
      </c>
      <c r="G48" s="178">
        <f t="shared" ca="1" si="1"/>
        <v>377.34</v>
      </c>
      <c r="H48" s="178">
        <f t="shared" ca="1" si="2"/>
        <v>363.45388800000001</v>
      </c>
      <c r="I48" s="179">
        <f t="shared" ca="1" si="5"/>
        <v>271.38</v>
      </c>
      <c r="J48" s="176">
        <f t="shared" ca="1" si="6"/>
        <v>87.23</v>
      </c>
      <c r="K48" s="176">
        <f t="shared" ca="1" si="7"/>
        <v>4.8499999999999996</v>
      </c>
      <c r="L48" s="176">
        <f t="shared" ca="1" si="8"/>
        <v>0</v>
      </c>
      <c r="M48" s="177">
        <f t="shared" ca="1" si="9"/>
        <v>363.46000000000004</v>
      </c>
      <c r="N48" s="175">
        <f t="shared" ca="1" si="10"/>
        <v>271.37543643162934</v>
      </c>
      <c r="O48" s="176">
        <f t="shared" ca="1" si="11"/>
        <v>87.228533126726461</v>
      </c>
      <c r="P48" s="176">
        <f t="shared" ca="1" si="12"/>
        <v>4.8499184416441965</v>
      </c>
      <c r="Q48" s="176">
        <f t="shared" ca="1" si="13"/>
        <v>0</v>
      </c>
      <c r="R48" s="177">
        <f t="shared" ca="1" si="14"/>
        <v>363.45388800000001</v>
      </c>
      <c r="W48" s="46"/>
      <c r="X48" s="46">
        <v>48</v>
      </c>
    </row>
    <row r="49" spans="1:24">
      <c r="A49" s="61" t="s">
        <v>91</v>
      </c>
      <c r="B49" s="170">
        <f t="shared" ca="1" si="3"/>
        <v>686.05909699999995</v>
      </c>
      <c r="C49" s="175">
        <f t="shared" ca="1" si="15"/>
        <v>509.61987557857356</v>
      </c>
      <c r="D49" s="176">
        <f t="shared" ca="1" si="15"/>
        <v>164.15771595379522</v>
      </c>
      <c r="E49" s="176">
        <f t="shared" ca="1" si="15"/>
        <v>9.3589709053973973</v>
      </c>
      <c r="F49" s="177">
        <f t="shared" ca="1" si="15"/>
        <v>2.9225345622337566</v>
      </c>
      <c r="G49" s="178">
        <f t="shared" ca="1" si="1"/>
        <v>377.34</v>
      </c>
      <c r="H49" s="178">
        <f t="shared" ca="1" si="2"/>
        <v>363.45388800000001</v>
      </c>
      <c r="I49" s="179">
        <f t="shared" ca="1" si="5"/>
        <v>271.38</v>
      </c>
      <c r="J49" s="176">
        <f t="shared" ca="1" si="6"/>
        <v>87.23</v>
      </c>
      <c r="K49" s="176">
        <f t="shared" ca="1" si="7"/>
        <v>4.8499999999999996</v>
      </c>
      <c r="L49" s="176">
        <f t="shared" ca="1" si="8"/>
        <v>0</v>
      </c>
      <c r="M49" s="177">
        <f t="shared" ca="1" si="9"/>
        <v>363.46000000000004</v>
      </c>
      <c r="N49" s="175">
        <f t="shared" ca="1" si="10"/>
        <v>271.37543643162934</v>
      </c>
      <c r="O49" s="176">
        <f t="shared" ca="1" si="11"/>
        <v>87.228533126726461</v>
      </c>
      <c r="P49" s="176">
        <f t="shared" ca="1" si="12"/>
        <v>4.8499184416441965</v>
      </c>
      <c r="Q49" s="176">
        <f t="shared" ca="1" si="13"/>
        <v>0</v>
      </c>
      <c r="R49" s="177">
        <f t="shared" ca="1" si="14"/>
        <v>363.45388800000001</v>
      </c>
      <c r="W49" s="46"/>
      <c r="X49" s="46">
        <v>49</v>
      </c>
    </row>
    <row r="50" spans="1:24">
      <c r="A50" s="61" t="s">
        <v>92</v>
      </c>
      <c r="B50" s="170">
        <f t="shared" ca="1" si="3"/>
        <v>686.05909699999995</v>
      </c>
      <c r="C50" s="175">
        <f t="shared" ca="1" si="15"/>
        <v>509.61987557857356</v>
      </c>
      <c r="D50" s="176">
        <f t="shared" ca="1" si="15"/>
        <v>164.15771595379522</v>
      </c>
      <c r="E50" s="176">
        <f t="shared" ca="1" si="15"/>
        <v>9.3589709053973973</v>
      </c>
      <c r="F50" s="177">
        <f t="shared" ca="1" si="15"/>
        <v>2.9225345622337566</v>
      </c>
      <c r="G50" s="178">
        <f t="shared" ca="1" si="1"/>
        <v>377.34</v>
      </c>
      <c r="H50" s="178">
        <f t="shared" ca="1" si="2"/>
        <v>363.45388800000001</v>
      </c>
      <c r="I50" s="179">
        <f t="shared" ca="1" si="5"/>
        <v>271.38</v>
      </c>
      <c r="J50" s="176">
        <f t="shared" ca="1" si="6"/>
        <v>87.23</v>
      </c>
      <c r="K50" s="176">
        <f t="shared" ca="1" si="7"/>
        <v>4.8499999999999996</v>
      </c>
      <c r="L50" s="176">
        <f t="shared" ca="1" si="8"/>
        <v>0</v>
      </c>
      <c r="M50" s="177">
        <f t="shared" ca="1" si="9"/>
        <v>363.46000000000004</v>
      </c>
      <c r="N50" s="175">
        <f t="shared" ca="1" si="10"/>
        <v>271.37543643162934</v>
      </c>
      <c r="O50" s="176">
        <f t="shared" ca="1" si="11"/>
        <v>87.228533126726461</v>
      </c>
      <c r="P50" s="176">
        <f t="shared" ca="1" si="12"/>
        <v>4.8499184416441965</v>
      </c>
      <c r="Q50" s="176">
        <f t="shared" ca="1" si="13"/>
        <v>0</v>
      </c>
      <c r="R50" s="177">
        <f t="shared" ca="1" si="14"/>
        <v>363.45388800000001</v>
      </c>
      <c r="W50" s="46"/>
      <c r="X50" s="46">
        <v>50</v>
      </c>
    </row>
    <row r="51" spans="1:24">
      <c r="A51" s="61" t="s">
        <v>93</v>
      </c>
      <c r="B51" s="170">
        <f t="shared" ca="1" si="3"/>
        <v>686.05909699999995</v>
      </c>
      <c r="C51" s="175">
        <f t="shared" ca="1" si="15"/>
        <v>509.61987557857356</v>
      </c>
      <c r="D51" s="176">
        <f t="shared" ca="1" si="15"/>
        <v>164.15771595379522</v>
      </c>
      <c r="E51" s="176">
        <f t="shared" ca="1" si="15"/>
        <v>9.3589709053973973</v>
      </c>
      <c r="F51" s="177">
        <f t="shared" ca="1" si="15"/>
        <v>2.9225345622337566</v>
      </c>
      <c r="G51" s="178">
        <f t="shared" ca="1" si="1"/>
        <v>377.34</v>
      </c>
      <c r="H51" s="178">
        <f t="shared" ca="1" si="2"/>
        <v>363.45388800000001</v>
      </c>
      <c r="I51" s="179">
        <f t="shared" ca="1" si="5"/>
        <v>270.29000000000002</v>
      </c>
      <c r="J51" s="176">
        <f t="shared" ca="1" si="6"/>
        <v>86.88</v>
      </c>
      <c r="K51" s="176">
        <f t="shared" ca="1" si="7"/>
        <v>4.83</v>
      </c>
      <c r="L51" s="176">
        <f t="shared" ca="1" si="8"/>
        <v>1.45</v>
      </c>
      <c r="M51" s="177">
        <f t="shared" ca="1" si="9"/>
        <v>363.45</v>
      </c>
      <c r="N51" s="175">
        <f t="shared" ca="1" si="10"/>
        <v>270.29289142253407</v>
      </c>
      <c r="O51" s="176">
        <f t="shared" ca="1" si="11"/>
        <v>86.880929397276105</v>
      </c>
      <c r="P51" s="176">
        <f t="shared" ca="1" si="12"/>
        <v>4.830051668840281</v>
      </c>
      <c r="Q51" s="176">
        <f t="shared" ca="1" si="13"/>
        <v>1.4500155113495667</v>
      </c>
      <c r="R51" s="177">
        <f t="shared" ca="1" si="14"/>
        <v>363.45388800000006</v>
      </c>
      <c r="W51" s="46"/>
      <c r="X51" s="46">
        <v>51</v>
      </c>
    </row>
    <row r="52" spans="1:24">
      <c r="A52" s="61" t="s">
        <v>94</v>
      </c>
      <c r="B52" s="170">
        <f t="shared" ca="1" si="3"/>
        <v>686.05909699999995</v>
      </c>
      <c r="C52" s="175">
        <f t="shared" ca="1" si="15"/>
        <v>509.61987557857356</v>
      </c>
      <c r="D52" s="176">
        <f t="shared" ca="1" si="15"/>
        <v>164.15771595379522</v>
      </c>
      <c r="E52" s="176">
        <f t="shared" ca="1" si="15"/>
        <v>9.3589709053973973</v>
      </c>
      <c r="F52" s="177">
        <f t="shared" ca="1" si="15"/>
        <v>2.9225345622337566</v>
      </c>
      <c r="G52" s="178">
        <f t="shared" ca="1" si="1"/>
        <v>377.34</v>
      </c>
      <c r="H52" s="178">
        <f t="shared" ca="1" si="2"/>
        <v>363.45388800000001</v>
      </c>
      <c r="I52" s="179">
        <f t="shared" ca="1" si="5"/>
        <v>270.29000000000002</v>
      </c>
      <c r="J52" s="176">
        <f t="shared" ca="1" si="6"/>
        <v>86.88</v>
      </c>
      <c r="K52" s="176">
        <f t="shared" ca="1" si="7"/>
        <v>4.83</v>
      </c>
      <c r="L52" s="176">
        <f t="shared" ca="1" si="8"/>
        <v>1.45</v>
      </c>
      <c r="M52" s="177">
        <f t="shared" ca="1" si="9"/>
        <v>363.45</v>
      </c>
      <c r="N52" s="175">
        <f t="shared" ca="1" si="10"/>
        <v>270.29289142253407</v>
      </c>
      <c r="O52" s="176">
        <f t="shared" ca="1" si="11"/>
        <v>86.880929397276105</v>
      </c>
      <c r="P52" s="176">
        <f t="shared" ca="1" si="12"/>
        <v>4.830051668840281</v>
      </c>
      <c r="Q52" s="176">
        <f t="shared" ca="1" si="13"/>
        <v>1.4500155113495667</v>
      </c>
      <c r="R52" s="177">
        <f t="shared" ca="1" si="14"/>
        <v>363.45388800000006</v>
      </c>
      <c r="W52" s="46"/>
      <c r="X52" s="46">
        <v>52</v>
      </c>
    </row>
    <row r="53" spans="1:24">
      <c r="A53" s="61" t="s">
        <v>95</v>
      </c>
      <c r="B53" s="170">
        <f t="shared" ca="1" si="3"/>
        <v>686.05909699999995</v>
      </c>
      <c r="C53" s="175">
        <f t="shared" ca="1" si="15"/>
        <v>509.61987557857356</v>
      </c>
      <c r="D53" s="176">
        <f t="shared" ca="1" si="15"/>
        <v>164.15771595379522</v>
      </c>
      <c r="E53" s="176">
        <f t="shared" ca="1" si="15"/>
        <v>9.3589709053973973</v>
      </c>
      <c r="F53" s="177">
        <f t="shared" ca="1" si="15"/>
        <v>2.9225345622337566</v>
      </c>
      <c r="G53" s="178">
        <f t="shared" ca="1" si="1"/>
        <v>377.34</v>
      </c>
      <c r="H53" s="178">
        <f t="shared" ca="1" si="2"/>
        <v>363.45388800000001</v>
      </c>
      <c r="I53" s="179">
        <f t="shared" ca="1" si="5"/>
        <v>270.29000000000002</v>
      </c>
      <c r="J53" s="176">
        <f t="shared" ca="1" si="6"/>
        <v>86.88</v>
      </c>
      <c r="K53" s="176">
        <f t="shared" ca="1" si="7"/>
        <v>4.83</v>
      </c>
      <c r="L53" s="176">
        <f t="shared" ca="1" si="8"/>
        <v>1.45</v>
      </c>
      <c r="M53" s="177">
        <f t="shared" ca="1" si="9"/>
        <v>363.45</v>
      </c>
      <c r="N53" s="175">
        <f t="shared" ca="1" si="10"/>
        <v>270.29289142253407</v>
      </c>
      <c r="O53" s="176">
        <f t="shared" ca="1" si="11"/>
        <v>86.880929397276105</v>
      </c>
      <c r="P53" s="176">
        <f t="shared" ca="1" si="12"/>
        <v>4.830051668840281</v>
      </c>
      <c r="Q53" s="176">
        <f t="shared" ca="1" si="13"/>
        <v>1.4500155113495667</v>
      </c>
      <c r="R53" s="177">
        <f t="shared" ca="1" si="14"/>
        <v>363.45388800000006</v>
      </c>
      <c r="W53" s="46"/>
      <c r="X53" s="46">
        <v>53</v>
      </c>
    </row>
    <row r="54" spans="1:24">
      <c r="A54" s="61" t="s">
        <v>96</v>
      </c>
      <c r="B54" s="170">
        <f t="shared" ca="1" si="3"/>
        <v>686.05909699999995</v>
      </c>
      <c r="C54" s="175">
        <f t="shared" ca="1" si="15"/>
        <v>509.61987557857356</v>
      </c>
      <c r="D54" s="176">
        <f t="shared" ca="1" si="15"/>
        <v>164.15771595379522</v>
      </c>
      <c r="E54" s="176">
        <f t="shared" ca="1" si="15"/>
        <v>9.3589709053973973</v>
      </c>
      <c r="F54" s="177">
        <f t="shared" ca="1" si="15"/>
        <v>2.9225345622337566</v>
      </c>
      <c r="G54" s="178">
        <f t="shared" ca="1" si="1"/>
        <v>377.34</v>
      </c>
      <c r="H54" s="178">
        <f t="shared" ca="1" si="2"/>
        <v>363.45388800000001</v>
      </c>
      <c r="I54" s="179">
        <f t="shared" ca="1" si="5"/>
        <v>270.29000000000002</v>
      </c>
      <c r="J54" s="176">
        <f t="shared" ca="1" si="6"/>
        <v>86.88</v>
      </c>
      <c r="K54" s="176">
        <f t="shared" ca="1" si="7"/>
        <v>4.83</v>
      </c>
      <c r="L54" s="176">
        <f t="shared" ca="1" si="8"/>
        <v>1.45</v>
      </c>
      <c r="M54" s="177">
        <f t="shared" ca="1" si="9"/>
        <v>363.45</v>
      </c>
      <c r="N54" s="175">
        <f t="shared" ca="1" si="10"/>
        <v>270.29289142253407</v>
      </c>
      <c r="O54" s="176">
        <f t="shared" ca="1" si="11"/>
        <v>86.880929397276105</v>
      </c>
      <c r="P54" s="176">
        <f t="shared" ca="1" si="12"/>
        <v>4.830051668840281</v>
      </c>
      <c r="Q54" s="176">
        <f t="shared" ca="1" si="13"/>
        <v>1.4500155113495667</v>
      </c>
      <c r="R54" s="177">
        <f t="shared" ca="1" si="14"/>
        <v>363.45388800000006</v>
      </c>
      <c r="W54" s="46"/>
      <c r="X54" s="46">
        <v>54</v>
      </c>
    </row>
    <row r="55" spans="1:24">
      <c r="A55" s="61" t="s">
        <v>97</v>
      </c>
      <c r="B55" s="170">
        <f t="shared" ca="1" si="3"/>
        <v>686.05909699999995</v>
      </c>
      <c r="C55" s="175">
        <f t="shared" ca="1" si="15"/>
        <v>509.61987557857356</v>
      </c>
      <c r="D55" s="176">
        <f t="shared" ca="1" si="15"/>
        <v>164.15771595379522</v>
      </c>
      <c r="E55" s="176">
        <f t="shared" ca="1" si="15"/>
        <v>9.3589709053973973</v>
      </c>
      <c r="F55" s="177">
        <f t="shared" ca="1" si="15"/>
        <v>2.9225345622337566</v>
      </c>
      <c r="G55" s="178">
        <f t="shared" ca="1" si="1"/>
        <v>377.34</v>
      </c>
      <c r="H55" s="178">
        <f t="shared" ca="1" si="2"/>
        <v>363.45388800000001</v>
      </c>
      <c r="I55" s="179">
        <f t="shared" ca="1" si="5"/>
        <v>270.29000000000002</v>
      </c>
      <c r="J55" s="176">
        <f t="shared" ca="1" si="6"/>
        <v>86.88</v>
      </c>
      <c r="K55" s="176">
        <f t="shared" ca="1" si="7"/>
        <v>4.83</v>
      </c>
      <c r="L55" s="176">
        <f t="shared" ca="1" si="8"/>
        <v>1.45</v>
      </c>
      <c r="M55" s="177">
        <f t="shared" ca="1" si="9"/>
        <v>363.45</v>
      </c>
      <c r="N55" s="175">
        <f t="shared" ca="1" si="10"/>
        <v>270.29289142253407</v>
      </c>
      <c r="O55" s="176">
        <f t="shared" ca="1" si="11"/>
        <v>86.880929397276105</v>
      </c>
      <c r="P55" s="176">
        <f t="shared" ca="1" si="12"/>
        <v>4.830051668840281</v>
      </c>
      <c r="Q55" s="176">
        <f t="shared" ca="1" si="13"/>
        <v>1.4500155113495667</v>
      </c>
      <c r="R55" s="177">
        <f t="shared" ca="1" si="14"/>
        <v>363.45388800000006</v>
      </c>
      <c r="W55" s="46"/>
      <c r="X55" s="46">
        <v>55</v>
      </c>
    </row>
    <row r="56" spans="1:24">
      <c r="A56" s="61" t="s">
        <v>98</v>
      </c>
      <c r="B56" s="170">
        <f t="shared" ca="1" si="3"/>
        <v>686.05909699999995</v>
      </c>
      <c r="C56" s="175">
        <f t="shared" ca="1" si="15"/>
        <v>509.61987557857356</v>
      </c>
      <c r="D56" s="176">
        <f t="shared" ca="1" si="15"/>
        <v>164.15771595379522</v>
      </c>
      <c r="E56" s="176">
        <f t="shared" ca="1" si="15"/>
        <v>9.3589709053973973</v>
      </c>
      <c r="F56" s="177">
        <f t="shared" ca="1" si="15"/>
        <v>2.9225345622337566</v>
      </c>
      <c r="G56" s="178">
        <f t="shared" ca="1" si="1"/>
        <v>377.34</v>
      </c>
      <c r="H56" s="178">
        <f t="shared" ca="1" si="2"/>
        <v>363.45388800000001</v>
      </c>
      <c r="I56" s="179">
        <f t="shared" ca="1" si="5"/>
        <v>270.29000000000002</v>
      </c>
      <c r="J56" s="176">
        <f t="shared" ca="1" si="6"/>
        <v>86.88</v>
      </c>
      <c r="K56" s="176">
        <f t="shared" ca="1" si="7"/>
        <v>4.83</v>
      </c>
      <c r="L56" s="176">
        <f t="shared" ca="1" si="8"/>
        <v>1.45</v>
      </c>
      <c r="M56" s="177">
        <f t="shared" ca="1" si="9"/>
        <v>363.45</v>
      </c>
      <c r="N56" s="175">
        <f t="shared" ca="1" si="10"/>
        <v>270.29289142253407</v>
      </c>
      <c r="O56" s="176">
        <f t="shared" ca="1" si="11"/>
        <v>86.880929397276105</v>
      </c>
      <c r="P56" s="176">
        <f t="shared" ca="1" si="12"/>
        <v>4.830051668840281</v>
      </c>
      <c r="Q56" s="176">
        <f t="shared" ca="1" si="13"/>
        <v>1.4500155113495667</v>
      </c>
      <c r="R56" s="177">
        <f t="shared" ca="1" si="14"/>
        <v>363.45388800000006</v>
      </c>
      <c r="W56" s="46"/>
      <c r="X56" s="46">
        <v>56</v>
      </c>
    </row>
    <row r="57" spans="1:24">
      <c r="A57" s="61" t="s">
        <v>99</v>
      </c>
      <c r="B57" s="170">
        <f t="shared" ca="1" si="3"/>
        <v>686.05909699999995</v>
      </c>
      <c r="C57" s="175">
        <f t="shared" ca="1" si="15"/>
        <v>509.61987557857356</v>
      </c>
      <c r="D57" s="176">
        <f t="shared" ca="1" si="15"/>
        <v>164.15771595379522</v>
      </c>
      <c r="E57" s="176">
        <f t="shared" ca="1" si="15"/>
        <v>9.3589709053973973</v>
      </c>
      <c r="F57" s="177">
        <f t="shared" ca="1" si="15"/>
        <v>2.9225345622337566</v>
      </c>
      <c r="G57" s="178">
        <f t="shared" ca="1" si="1"/>
        <v>377.34</v>
      </c>
      <c r="H57" s="178">
        <f t="shared" ca="1" si="2"/>
        <v>363.45388800000001</v>
      </c>
      <c r="I57" s="179">
        <f t="shared" ca="1" si="5"/>
        <v>270.29000000000002</v>
      </c>
      <c r="J57" s="176">
        <f t="shared" ca="1" si="6"/>
        <v>86.88</v>
      </c>
      <c r="K57" s="176">
        <f t="shared" ca="1" si="7"/>
        <v>4.83</v>
      </c>
      <c r="L57" s="176">
        <f t="shared" ca="1" si="8"/>
        <v>1.45</v>
      </c>
      <c r="M57" s="177">
        <f t="shared" ca="1" si="9"/>
        <v>363.45</v>
      </c>
      <c r="N57" s="175">
        <f t="shared" ca="1" si="10"/>
        <v>270.29289142253407</v>
      </c>
      <c r="O57" s="176">
        <f t="shared" ca="1" si="11"/>
        <v>86.880929397276105</v>
      </c>
      <c r="P57" s="176">
        <f t="shared" ca="1" si="12"/>
        <v>4.830051668840281</v>
      </c>
      <c r="Q57" s="176">
        <f t="shared" ca="1" si="13"/>
        <v>1.4500155113495667</v>
      </c>
      <c r="R57" s="177">
        <f t="shared" ca="1" si="14"/>
        <v>363.45388800000006</v>
      </c>
      <c r="W57" s="46"/>
      <c r="X57" s="46">
        <v>57</v>
      </c>
    </row>
    <row r="58" spans="1:24">
      <c r="A58" s="61" t="s">
        <v>100</v>
      </c>
      <c r="B58" s="170">
        <f t="shared" ca="1" si="3"/>
        <v>686.05909699999995</v>
      </c>
      <c r="C58" s="175">
        <f t="shared" ca="1" si="15"/>
        <v>509.61987557857356</v>
      </c>
      <c r="D58" s="176">
        <f t="shared" ca="1" si="15"/>
        <v>164.15771595379522</v>
      </c>
      <c r="E58" s="176">
        <f t="shared" ca="1" si="15"/>
        <v>9.3589709053973973</v>
      </c>
      <c r="F58" s="177">
        <f t="shared" ca="1" si="15"/>
        <v>2.9225345622337566</v>
      </c>
      <c r="G58" s="178">
        <f t="shared" ca="1" si="1"/>
        <v>377.34</v>
      </c>
      <c r="H58" s="178">
        <f t="shared" ca="1" si="2"/>
        <v>363.45388800000001</v>
      </c>
      <c r="I58" s="179">
        <f t="shared" ca="1" si="5"/>
        <v>270.29000000000002</v>
      </c>
      <c r="J58" s="176">
        <f t="shared" ca="1" si="6"/>
        <v>86.88</v>
      </c>
      <c r="K58" s="176">
        <f t="shared" ca="1" si="7"/>
        <v>4.83</v>
      </c>
      <c r="L58" s="176">
        <f t="shared" ca="1" si="8"/>
        <v>1.45</v>
      </c>
      <c r="M58" s="177">
        <f t="shared" ca="1" si="9"/>
        <v>363.45</v>
      </c>
      <c r="N58" s="175">
        <f t="shared" ca="1" si="10"/>
        <v>270.29289142253407</v>
      </c>
      <c r="O58" s="176">
        <f t="shared" ca="1" si="11"/>
        <v>86.880929397276105</v>
      </c>
      <c r="P58" s="176">
        <f t="shared" ca="1" si="12"/>
        <v>4.830051668840281</v>
      </c>
      <c r="Q58" s="176">
        <f t="shared" ca="1" si="13"/>
        <v>1.4500155113495667</v>
      </c>
      <c r="R58" s="177">
        <f t="shared" ca="1" si="14"/>
        <v>363.45388800000006</v>
      </c>
      <c r="W58" s="46"/>
      <c r="X58" s="46">
        <v>58</v>
      </c>
    </row>
    <row r="59" spans="1:24">
      <c r="A59" s="61" t="s">
        <v>101</v>
      </c>
      <c r="B59" s="170">
        <f t="shared" ca="1" si="3"/>
        <v>686.05909699999995</v>
      </c>
      <c r="C59" s="175">
        <f t="shared" ca="1" si="15"/>
        <v>509.61987557857356</v>
      </c>
      <c r="D59" s="176">
        <f t="shared" ca="1" si="15"/>
        <v>164.15771595379522</v>
      </c>
      <c r="E59" s="176">
        <f t="shared" ca="1" si="15"/>
        <v>9.3589709053973973</v>
      </c>
      <c r="F59" s="177">
        <f t="shared" ca="1" si="15"/>
        <v>2.9225345622337566</v>
      </c>
      <c r="G59" s="178">
        <f t="shared" ca="1" si="1"/>
        <v>377.34</v>
      </c>
      <c r="H59" s="178">
        <f t="shared" ca="1" si="2"/>
        <v>363.45388800000001</v>
      </c>
      <c r="I59" s="179">
        <f t="shared" ca="1" si="5"/>
        <v>270.29000000000002</v>
      </c>
      <c r="J59" s="176">
        <f t="shared" ca="1" si="6"/>
        <v>86.88</v>
      </c>
      <c r="K59" s="176">
        <f t="shared" ca="1" si="7"/>
        <v>4.83</v>
      </c>
      <c r="L59" s="176">
        <f t="shared" ca="1" si="8"/>
        <v>1.45</v>
      </c>
      <c r="M59" s="177">
        <f t="shared" ca="1" si="9"/>
        <v>363.45</v>
      </c>
      <c r="N59" s="175">
        <f t="shared" ca="1" si="10"/>
        <v>270.29289142253407</v>
      </c>
      <c r="O59" s="176">
        <f t="shared" ca="1" si="11"/>
        <v>86.880929397276105</v>
      </c>
      <c r="P59" s="176">
        <f t="shared" ca="1" si="12"/>
        <v>4.830051668840281</v>
      </c>
      <c r="Q59" s="176">
        <f t="shared" ca="1" si="13"/>
        <v>1.4500155113495667</v>
      </c>
      <c r="R59" s="177">
        <f t="shared" ca="1" si="14"/>
        <v>363.45388800000006</v>
      </c>
      <c r="W59" s="46"/>
      <c r="X59" s="46">
        <v>59</v>
      </c>
    </row>
    <row r="60" spans="1:24">
      <c r="A60" s="61" t="s">
        <v>102</v>
      </c>
      <c r="B60" s="170">
        <f t="shared" ca="1" si="3"/>
        <v>686.05909699999995</v>
      </c>
      <c r="C60" s="175">
        <f t="shared" ca="1" si="15"/>
        <v>509.61987557857356</v>
      </c>
      <c r="D60" s="176">
        <f t="shared" ca="1" si="15"/>
        <v>164.15771595379522</v>
      </c>
      <c r="E60" s="176">
        <f t="shared" ca="1" si="15"/>
        <v>9.3589709053973973</v>
      </c>
      <c r="F60" s="177">
        <f t="shared" ca="1" si="15"/>
        <v>2.9225345622337566</v>
      </c>
      <c r="G60" s="178">
        <f t="shared" ca="1" si="1"/>
        <v>377.34</v>
      </c>
      <c r="H60" s="178">
        <f t="shared" ca="1" si="2"/>
        <v>363.45388800000001</v>
      </c>
      <c r="I60" s="179">
        <f t="shared" ca="1" si="5"/>
        <v>270.29000000000002</v>
      </c>
      <c r="J60" s="176">
        <f t="shared" ca="1" si="6"/>
        <v>86.88</v>
      </c>
      <c r="K60" s="176">
        <f t="shared" ca="1" si="7"/>
        <v>4.83</v>
      </c>
      <c r="L60" s="176">
        <f t="shared" ca="1" si="8"/>
        <v>1.45</v>
      </c>
      <c r="M60" s="177">
        <f t="shared" ca="1" si="9"/>
        <v>363.45</v>
      </c>
      <c r="N60" s="175">
        <f t="shared" ca="1" si="10"/>
        <v>270.29289142253407</v>
      </c>
      <c r="O60" s="176">
        <f t="shared" ca="1" si="11"/>
        <v>86.880929397276105</v>
      </c>
      <c r="P60" s="176">
        <f t="shared" ca="1" si="12"/>
        <v>4.830051668840281</v>
      </c>
      <c r="Q60" s="176">
        <f t="shared" ca="1" si="13"/>
        <v>1.4500155113495667</v>
      </c>
      <c r="R60" s="177">
        <f t="shared" ca="1" si="14"/>
        <v>363.45388800000006</v>
      </c>
      <c r="W60" s="46"/>
      <c r="X60" s="46">
        <v>60</v>
      </c>
    </row>
    <row r="61" spans="1:24">
      <c r="A61" s="61" t="s">
        <v>103</v>
      </c>
      <c r="B61" s="170">
        <f t="shared" ca="1" si="3"/>
        <v>686.05909699999995</v>
      </c>
      <c r="C61" s="175">
        <f t="shared" ca="1" si="15"/>
        <v>509.61987557857356</v>
      </c>
      <c r="D61" s="176">
        <f t="shared" ca="1" si="15"/>
        <v>164.15771595379522</v>
      </c>
      <c r="E61" s="176">
        <f t="shared" ca="1" si="15"/>
        <v>9.3589709053973973</v>
      </c>
      <c r="F61" s="177">
        <f t="shared" ca="1" si="15"/>
        <v>2.9225345622337566</v>
      </c>
      <c r="G61" s="178">
        <f t="shared" ca="1" si="1"/>
        <v>377.34</v>
      </c>
      <c r="H61" s="178">
        <f t="shared" ca="1" si="2"/>
        <v>363.45388800000001</v>
      </c>
      <c r="I61" s="179">
        <f t="shared" ca="1" si="5"/>
        <v>270.29000000000002</v>
      </c>
      <c r="J61" s="176">
        <f t="shared" ca="1" si="6"/>
        <v>86.88</v>
      </c>
      <c r="K61" s="176">
        <f t="shared" ca="1" si="7"/>
        <v>4.83</v>
      </c>
      <c r="L61" s="176">
        <f t="shared" ca="1" si="8"/>
        <v>1.45</v>
      </c>
      <c r="M61" s="177">
        <f t="shared" ca="1" si="9"/>
        <v>363.45</v>
      </c>
      <c r="N61" s="175">
        <f t="shared" ca="1" si="10"/>
        <v>270.29289142253407</v>
      </c>
      <c r="O61" s="176">
        <f t="shared" ca="1" si="11"/>
        <v>86.880929397276105</v>
      </c>
      <c r="P61" s="176">
        <f t="shared" ca="1" si="12"/>
        <v>4.830051668840281</v>
      </c>
      <c r="Q61" s="176">
        <f t="shared" ca="1" si="13"/>
        <v>1.4500155113495667</v>
      </c>
      <c r="R61" s="177">
        <f t="shared" ca="1" si="14"/>
        <v>363.45388800000006</v>
      </c>
      <c r="W61" s="46"/>
      <c r="X61" s="46">
        <v>61</v>
      </c>
    </row>
    <row r="62" spans="1:24">
      <c r="A62" s="61" t="s">
        <v>104</v>
      </c>
      <c r="B62" s="170">
        <f t="shared" ca="1" si="3"/>
        <v>686.05909699999995</v>
      </c>
      <c r="C62" s="175">
        <f t="shared" ca="1" si="15"/>
        <v>509.61987557857356</v>
      </c>
      <c r="D62" s="176">
        <f t="shared" ca="1" si="15"/>
        <v>164.15771595379522</v>
      </c>
      <c r="E62" s="176">
        <f t="shared" ca="1" si="15"/>
        <v>9.3589709053973973</v>
      </c>
      <c r="F62" s="177">
        <f t="shared" ca="1" si="15"/>
        <v>2.9225345622337566</v>
      </c>
      <c r="G62" s="178">
        <f t="shared" ca="1" si="1"/>
        <v>377.34</v>
      </c>
      <c r="H62" s="178">
        <f t="shared" ca="1" si="2"/>
        <v>363.45388800000001</v>
      </c>
      <c r="I62" s="179">
        <f t="shared" ca="1" si="5"/>
        <v>270.29000000000002</v>
      </c>
      <c r="J62" s="176">
        <f t="shared" ca="1" si="6"/>
        <v>86.88</v>
      </c>
      <c r="K62" s="176">
        <f t="shared" ca="1" si="7"/>
        <v>4.83</v>
      </c>
      <c r="L62" s="176">
        <f t="shared" ca="1" si="8"/>
        <v>1.45</v>
      </c>
      <c r="M62" s="177">
        <f t="shared" ca="1" si="9"/>
        <v>363.45</v>
      </c>
      <c r="N62" s="175">
        <f t="shared" ca="1" si="10"/>
        <v>270.29289142253407</v>
      </c>
      <c r="O62" s="176">
        <f t="shared" ca="1" si="11"/>
        <v>86.880929397276105</v>
      </c>
      <c r="P62" s="176">
        <f t="shared" ca="1" si="12"/>
        <v>4.830051668840281</v>
      </c>
      <c r="Q62" s="176">
        <f t="shared" ca="1" si="13"/>
        <v>1.4500155113495667</v>
      </c>
      <c r="R62" s="177">
        <f t="shared" ca="1" si="14"/>
        <v>363.45388800000006</v>
      </c>
      <c r="W62" s="46"/>
      <c r="X62" s="46">
        <v>62</v>
      </c>
    </row>
    <row r="63" spans="1:24">
      <c r="A63" s="61" t="s">
        <v>105</v>
      </c>
      <c r="B63" s="170">
        <f t="shared" ca="1" si="3"/>
        <v>686.05909699999995</v>
      </c>
      <c r="C63" s="175">
        <f t="shared" ca="1" si="15"/>
        <v>509.61987557857356</v>
      </c>
      <c r="D63" s="176">
        <f t="shared" ca="1" si="15"/>
        <v>164.15771595379522</v>
      </c>
      <c r="E63" s="176">
        <f t="shared" ca="1" si="15"/>
        <v>9.3589709053973973</v>
      </c>
      <c r="F63" s="177">
        <f t="shared" ca="1" si="15"/>
        <v>2.9225345622337566</v>
      </c>
      <c r="G63" s="178">
        <f t="shared" ca="1" si="1"/>
        <v>396.5</v>
      </c>
      <c r="H63" s="178">
        <f t="shared" ca="1" si="2"/>
        <v>381.90879999999999</v>
      </c>
      <c r="I63" s="179">
        <f t="shared" ca="1" si="5"/>
        <v>288.95999999999998</v>
      </c>
      <c r="J63" s="176">
        <f t="shared" ca="1" si="6"/>
        <v>86.69</v>
      </c>
      <c r="K63" s="176">
        <f t="shared" ca="1" si="7"/>
        <v>4.82</v>
      </c>
      <c r="L63" s="176">
        <f t="shared" ca="1" si="8"/>
        <v>1.44</v>
      </c>
      <c r="M63" s="177">
        <f t="shared" ca="1" si="9"/>
        <v>381.90999999999997</v>
      </c>
      <c r="N63" s="175">
        <f t="shared" ca="1" si="10"/>
        <v>288.95909205833834</v>
      </c>
      <c r="O63" s="176">
        <f t="shared" ca="1" si="11"/>
        <v>86.689727611217307</v>
      </c>
      <c r="P63" s="176">
        <f t="shared" ca="1" si="12"/>
        <v>4.8199848550705671</v>
      </c>
      <c r="Q63" s="176">
        <f t="shared" ca="1" si="13"/>
        <v>1.4399954753737791</v>
      </c>
      <c r="R63" s="177">
        <f t="shared" ca="1" si="14"/>
        <v>381.90880000000004</v>
      </c>
      <c r="W63" s="46"/>
      <c r="X63" s="46">
        <v>63</v>
      </c>
    </row>
    <row r="64" spans="1:24">
      <c r="A64" s="61" t="s">
        <v>106</v>
      </c>
      <c r="B64" s="170">
        <f t="shared" ca="1" si="3"/>
        <v>686.05909699999995</v>
      </c>
      <c r="C64" s="175">
        <f t="shared" ca="1" si="15"/>
        <v>509.61987557857356</v>
      </c>
      <c r="D64" s="176">
        <f t="shared" ca="1" si="15"/>
        <v>164.15771595379522</v>
      </c>
      <c r="E64" s="176">
        <f t="shared" ca="1" si="15"/>
        <v>9.3589709053973973</v>
      </c>
      <c r="F64" s="177">
        <f t="shared" ca="1" si="15"/>
        <v>2.9225345622337566</v>
      </c>
      <c r="G64" s="178">
        <f t="shared" ca="1" si="1"/>
        <v>416.5</v>
      </c>
      <c r="H64" s="178">
        <f t="shared" ca="1" si="2"/>
        <v>401.1728</v>
      </c>
      <c r="I64" s="179">
        <f t="shared" ca="1" si="5"/>
        <v>308.22000000000003</v>
      </c>
      <c r="J64" s="176">
        <f t="shared" ca="1" si="6"/>
        <v>86.69</v>
      </c>
      <c r="K64" s="176">
        <f t="shared" ca="1" si="7"/>
        <v>4.82</v>
      </c>
      <c r="L64" s="176">
        <f t="shared" ca="1" si="8"/>
        <v>1.44</v>
      </c>
      <c r="M64" s="177">
        <f t="shared" ca="1" si="9"/>
        <v>401.17</v>
      </c>
      <c r="N64" s="175">
        <f t="shared" ca="1" si="10"/>
        <v>308.22215124760078</v>
      </c>
      <c r="O64" s="176">
        <f t="shared" ca="1" si="11"/>
        <v>86.690605060198905</v>
      </c>
      <c r="P64" s="176">
        <f t="shared" ca="1" si="12"/>
        <v>4.8200336415983251</v>
      </c>
      <c r="Q64" s="176">
        <f t="shared" ca="1" si="13"/>
        <v>1.4400100506019891</v>
      </c>
      <c r="R64" s="177">
        <f t="shared" ca="1" si="14"/>
        <v>401.1728</v>
      </c>
      <c r="W64" s="46"/>
      <c r="X64" s="46">
        <v>64</v>
      </c>
    </row>
    <row r="65" spans="1:24">
      <c r="A65" s="61" t="s">
        <v>107</v>
      </c>
      <c r="B65" s="170">
        <f t="shared" ca="1" si="3"/>
        <v>686.05909699999995</v>
      </c>
      <c r="C65" s="175">
        <f t="shared" ca="1" si="15"/>
        <v>509.61987557857356</v>
      </c>
      <c r="D65" s="176">
        <f t="shared" ca="1" si="15"/>
        <v>164.15771595379522</v>
      </c>
      <c r="E65" s="176">
        <f t="shared" ca="1" si="15"/>
        <v>9.3589709053973973</v>
      </c>
      <c r="F65" s="177">
        <f t="shared" ca="1" si="15"/>
        <v>2.9225345622337566</v>
      </c>
      <c r="G65" s="178">
        <f t="shared" ca="1" si="1"/>
        <v>416.5</v>
      </c>
      <c r="H65" s="178">
        <f t="shared" ca="1" si="2"/>
        <v>401.1728</v>
      </c>
      <c r="I65" s="179">
        <f t="shared" ca="1" si="5"/>
        <v>308.22000000000003</v>
      </c>
      <c r="J65" s="176">
        <f t="shared" ca="1" si="6"/>
        <v>86.69</v>
      </c>
      <c r="K65" s="176">
        <f t="shared" ca="1" si="7"/>
        <v>4.82</v>
      </c>
      <c r="L65" s="176">
        <f t="shared" ca="1" si="8"/>
        <v>1.44</v>
      </c>
      <c r="M65" s="177">
        <f t="shared" ca="1" si="9"/>
        <v>401.17</v>
      </c>
      <c r="N65" s="175">
        <f t="shared" ca="1" si="10"/>
        <v>308.22215124760078</v>
      </c>
      <c r="O65" s="176">
        <f t="shared" ca="1" si="11"/>
        <v>86.690605060198905</v>
      </c>
      <c r="P65" s="176">
        <f t="shared" ca="1" si="12"/>
        <v>4.8200336415983251</v>
      </c>
      <c r="Q65" s="176">
        <f t="shared" ca="1" si="13"/>
        <v>1.4400100506019891</v>
      </c>
      <c r="R65" s="177">
        <f t="shared" ca="1" si="14"/>
        <v>401.1728</v>
      </c>
      <c r="W65" s="46"/>
      <c r="X65" s="46">
        <v>65</v>
      </c>
    </row>
    <row r="66" spans="1:24">
      <c r="A66" s="61" t="s">
        <v>108</v>
      </c>
      <c r="B66" s="170">
        <f t="shared" ca="1" si="3"/>
        <v>686.05909699999995</v>
      </c>
      <c r="C66" s="175">
        <f t="shared" ca="1" si="15"/>
        <v>509.61987557857356</v>
      </c>
      <c r="D66" s="176">
        <f t="shared" ca="1" si="15"/>
        <v>164.15771595379522</v>
      </c>
      <c r="E66" s="176">
        <f t="shared" ca="1" si="15"/>
        <v>9.3589709053973973</v>
      </c>
      <c r="F66" s="177">
        <f t="shared" ca="1" si="15"/>
        <v>2.9225345622337566</v>
      </c>
      <c r="G66" s="178">
        <f t="shared" ca="1" si="1"/>
        <v>416.5</v>
      </c>
      <c r="H66" s="178">
        <f t="shared" ca="1" si="2"/>
        <v>401.1728</v>
      </c>
      <c r="I66" s="179">
        <f t="shared" ca="1" si="5"/>
        <v>308.22000000000003</v>
      </c>
      <c r="J66" s="176">
        <f t="shared" ca="1" si="6"/>
        <v>86.69</v>
      </c>
      <c r="K66" s="176">
        <f t="shared" ca="1" si="7"/>
        <v>4.82</v>
      </c>
      <c r="L66" s="176">
        <f t="shared" ca="1" si="8"/>
        <v>1.44</v>
      </c>
      <c r="M66" s="177">
        <f t="shared" ca="1" si="9"/>
        <v>401.17</v>
      </c>
      <c r="N66" s="175">
        <f t="shared" ca="1" si="10"/>
        <v>308.22215124760078</v>
      </c>
      <c r="O66" s="176">
        <f t="shared" ca="1" si="11"/>
        <v>86.690605060198905</v>
      </c>
      <c r="P66" s="176">
        <f t="shared" ca="1" si="12"/>
        <v>4.8200336415983251</v>
      </c>
      <c r="Q66" s="176">
        <f t="shared" ca="1" si="13"/>
        <v>1.4400100506019891</v>
      </c>
      <c r="R66" s="177">
        <f t="shared" ca="1" si="14"/>
        <v>401.1728</v>
      </c>
      <c r="W66" s="46"/>
      <c r="X66" s="46">
        <v>66</v>
      </c>
    </row>
    <row r="67" spans="1:24">
      <c r="A67" s="61" t="s">
        <v>109</v>
      </c>
      <c r="B67" s="170">
        <f t="shared" ca="1" si="3"/>
        <v>686.05909699999995</v>
      </c>
      <c r="C67" s="175">
        <f t="shared" ca="1" si="15"/>
        <v>509.61987557857356</v>
      </c>
      <c r="D67" s="176">
        <f t="shared" ca="1" si="15"/>
        <v>164.15771595379522</v>
      </c>
      <c r="E67" s="176">
        <f t="shared" ca="1" si="15"/>
        <v>9.3589709053973973</v>
      </c>
      <c r="F67" s="177">
        <f t="shared" ca="1" si="15"/>
        <v>2.9225345622337566</v>
      </c>
      <c r="G67" s="178">
        <f t="shared" ref="G67:G98" ca="1" si="16">INDIRECT("ISGS_exbus!" &amp; $V$3 &amp; X67)</f>
        <v>446.5</v>
      </c>
      <c r="H67" s="178">
        <f t="shared" ref="H67:H98" ca="1" si="17">INDIRECT("ISGS_Delhi_pp!" &amp; $V$3 &amp; X67)</f>
        <v>430.06880000000001</v>
      </c>
      <c r="I67" s="179">
        <f t="shared" ca="1" si="5"/>
        <v>337.12</v>
      </c>
      <c r="J67" s="176">
        <f t="shared" ca="1" si="6"/>
        <v>86.69</v>
      </c>
      <c r="K67" s="176">
        <f t="shared" ca="1" si="7"/>
        <v>4.82</v>
      </c>
      <c r="L67" s="176">
        <f t="shared" ca="1" si="8"/>
        <v>1.44</v>
      </c>
      <c r="M67" s="177">
        <f t="shared" ca="1" si="9"/>
        <v>430.07</v>
      </c>
      <c r="N67" s="175">
        <f t="shared" ca="1" si="10"/>
        <v>337.11905935312859</v>
      </c>
      <c r="O67" s="176">
        <f t="shared" ca="1" si="11"/>
        <v>86.689758113795435</v>
      </c>
      <c r="P67" s="176">
        <f t="shared" ca="1" si="12"/>
        <v>4.8199865510265774</v>
      </c>
      <c r="Q67" s="176">
        <f t="shared" ca="1" si="13"/>
        <v>1.4399959820494339</v>
      </c>
      <c r="R67" s="177">
        <f t="shared" ca="1" si="14"/>
        <v>430.06880000000007</v>
      </c>
      <c r="W67" s="46"/>
      <c r="X67" s="46">
        <v>67</v>
      </c>
    </row>
    <row r="68" spans="1:24">
      <c r="A68" s="61" t="s">
        <v>110</v>
      </c>
      <c r="B68" s="170">
        <f t="shared" ref="B68:B98" ca="1" si="18">INDIRECT("Entt_ISGS!" &amp; $V$3 &amp; X68)</f>
        <v>686.05909699999995</v>
      </c>
      <c r="C68" s="175">
        <f t="shared" ref="C68:F98" ca="1" si="19">$B68*C$1/100</f>
        <v>509.61987557857356</v>
      </c>
      <c r="D68" s="176">
        <f t="shared" ca="1" si="19"/>
        <v>164.15771595379522</v>
      </c>
      <c r="E68" s="176">
        <f t="shared" ca="1" si="19"/>
        <v>9.3589709053973973</v>
      </c>
      <c r="F68" s="177">
        <f t="shared" ca="1" si="19"/>
        <v>2.9225345622337566</v>
      </c>
      <c r="G68" s="178">
        <f t="shared" ca="1" si="16"/>
        <v>446.5</v>
      </c>
      <c r="H68" s="178">
        <f t="shared" ca="1" si="17"/>
        <v>430.06880000000001</v>
      </c>
      <c r="I68" s="179">
        <f t="shared" ref="I68:I98" ca="1" si="20">INDIRECT("BRPL_EOD!" &amp; $V$3 &amp; X68)</f>
        <v>337.12</v>
      </c>
      <c r="J68" s="176">
        <f t="shared" ref="J68:J98" ca="1" si="21">INDIRECT("BYPL_EOD!" &amp; $V$3 &amp; X68)</f>
        <v>86.69</v>
      </c>
      <c r="K68" s="176">
        <f t="shared" ref="K68:K98" ca="1" si="22">INDIRECT("TPDDL_EOD!" &amp; $V$3 &amp; X68)</f>
        <v>4.82</v>
      </c>
      <c r="L68" s="176">
        <f t="shared" ref="L68:L98" ca="1" si="23">INDIRECT("NDMC_EOD!" &amp; $V$3 &amp; X68)</f>
        <v>1.44</v>
      </c>
      <c r="M68" s="177">
        <f t="shared" ref="M68:M98" ca="1" si="24">SUM(I68:L68)</f>
        <v>430.07</v>
      </c>
      <c r="N68" s="175">
        <f t="shared" ref="N68:N98" ca="1" si="25">INDIRECT("BRPL_ISGS_exbus!" &amp; $V$3 &amp; X68)</f>
        <v>337.11905935312859</v>
      </c>
      <c r="O68" s="176">
        <f t="shared" ref="O68:O98" ca="1" si="26">INDIRECT("BYPL_ISGS_exbus!" &amp; $V$3 &amp; X68)</f>
        <v>86.689758113795435</v>
      </c>
      <c r="P68" s="176">
        <f t="shared" ref="P68:P98" ca="1" si="27">INDIRECT("TPDDL_ISGS_exbus!" &amp; $V$3 &amp; X68)</f>
        <v>4.8199865510265774</v>
      </c>
      <c r="Q68" s="176">
        <f t="shared" ref="Q68:Q98" ca="1" si="28">INDIRECT("NDMC_ISGS_exbus!" &amp; $V$3 &amp; X68)</f>
        <v>1.4399959820494339</v>
      </c>
      <c r="R68" s="177">
        <f t="shared" ref="R68:R98" ca="1" si="29">SUM(N68:Q68)</f>
        <v>430.06880000000007</v>
      </c>
      <c r="W68" s="46"/>
      <c r="X68" s="46">
        <v>68</v>
      </c>
    </row>
    <row r="69" spans="1:24">
      <c r="A69" s="61" t="s">
        <v>111</v>
      </c>
      <c r="B69" s="170">
        <f t="shared" ca="1" si="18"/>
        <v>686.05909699999995</v>
      </c>
      <c r="C69" s="175">
        <f t="shared" ca="1" si="19"/>
        <v>509.61987557857356</v>
      </c>
      <c r="D69" s="176">
        <f t="shared" ca="1" si="19"/>
        <v>164.15771595379522</v>
      </c>
      <c r="E69" s="176">
        <f t="shared" ca="1" si="19"/>
        <v>9.3589709053973973</v>
      </c>
      <c r="F69" s="177">
        <f t="shared" ca="1" si="19"/>
        <v>2.9225345622337566</v>
      </c>
      <c r="G69" s="178">
        <f t="shared" ca="1" si="16"/>
        <v>446.5</v>
      </c>
      <c r="H69" s="178">
        <f t="shared" ca="1" si="17"/>
        <v>430.06880000000001</v>
      </c>
      <c r="I69" s="179">
        <f t="shared" ca="1" si="20"/>
        <v>337.12</v>
      </c>
      <c r="J69" s="176">
        <f t="shared" ca="1" si="21"/>
        <v>86.69</v>
      </c>
      <c r="K69" s="176">
        <f t="shared" ca="1" si="22"/>
        <v>4.82</v>
      </c>
      <c r="L69" s="176">
        <f t="shared" ca="1" si="23"/>
        <v>1.44</v>
      </c>
      <c r="M69" s="177">
        <f t="shared" ca="1" si="24"/>
        <v>430.07</v>
      </c>
      <c r="N69" s="175">
        <f t="shared" ca="1" si="25"/>
        <v>337.11905935312859</v>
      </c>
      <c r="O69" s="176">
        <f t="shared" ca="1" si="26"/>
        <v>86.689758113795435</v>
      </c>
      <c r="P69" s="176">
        <f t="shared" ca="1" si="27"/>
        <v>4.8199865510265774</v>
      </c>
      <c r="Q69" s="176">
        <f t="shared" ca="1" si="28"/>
        <v>1.4399959820494339</v>
      </c>
      <c r="R69" s="177">
        <f t="shared" ca="1" si="29"/>
        <v>430.06880000000007</v>
      </c>
      <c r="W69" s="46"/>
      <c r="X69" s="46">
        <v>69</v>
      </c>
    </row>
    <row r="70" spans="1:24">
      <c r="A70" s="61" t="s">
        <v>112</v>
      </c>
      <c r="B70" s="170">
        <f t="shared" ca="1" si="18"/>
        <v>686.05909699999995</v>
      </c>
      <c r="C70" s="175">
        <f t="shared" ca="1" si="19"/>
        <v>509.61987557857356</v>
      </c>
      <c r="D70" s="176">
        <f t="shared" ca="1" si="19"/>
        <v>164.15771595379522</v>
      </c>
      <c r="E70" s="176">
        <f t="shared" ca="1" si="19"/>
        <v>9.3589709053973973</v>
      </c>
      <c r="F70" s="177">
        <f t="shared" ca="1" si="19"/>
        <v>2.9225345622337566</v>
      </c>
      <c r="G70" s="178">
        <f t="shared" ca="1" si="16"/>
        <v>446.5</v>
      </c>
      <c r="H70" s="178">
        <f t="shared" ca="1" si="17"/>
        <v>430.06880000000001</v>
      </c>
      <c r="I70" s="179">
        <f t="shared" ca="1" si="20"/>
        <v>337.12</v>
      </c>
      <c r="J70" s="176">
        <f t="shared" ca="1" si="21"/>
        <v>86.69</v>
      </c>
      <c r="K70" s="176">
        <f t="shared" ca="1" si="22"/>
        <v>4.82</v>
      </c>
      <c r="L70" s="176">
        <f t="shared" ca="1" si="23"/>
        <v>1.44</v>
      </c>
      <c r="M70" s="177">
        <f t="shared" ca="1" si="24"/>
        <v>430.07</v>
      </c>
      <c r="N70" s="175">
        <f t="shared" ca="1" si="25"/>
        <v>337.11905935312859</v>
      </c>
      <c r="O70" s="176">
        <f t="shared" ca="1" si="26"/>
        <v>86.689758113795435</v>
      </c>
      <c r="P70" s="176">
        <f t="shared" ca="1" si="27"/>
        <v>4.8199865510265774</v>
      </c>
      <c r="Q70" s="176">
        <f t="shared" ca="1" si="28"/>
        <v>1.4399959820494339</v>
      </c>
      <c r="R70" s="177">
        <f t="shared" ca="1" si="29"/>
        <v>430.06880000000007</v>
      </c>
      <c r="W70" s="46"/>
      <c r="X70" s="46">
        <v>70</v>
      </c>
    </row>
    <row r="71" spans="1:24">
      <c r="A71" s="61" t="s">
        <v>113</v>
      </c>
      <c r="B71" s="170">
        <f t="shared" ca="1" si="18"/>
        <v>686.05909699999995</v>
      </c>
      <c r="C71" s="175">
        <f t="shared" ca="1" si="19"/>
        <v>509.61987557857356</v>
      </c>
      <c r="D71" s="176">
        <f t="shared" ca="1" si="19"/>
        <v>164.15771595379522</v>
      </c>
      <c r="E71" s="176">
        <f t="shared" ca="1" si="19"/>
        <v>9.3589709053973973</v>
      </c>
      <c r="F71" s="177">
        <f t="shared" ca="1" si="19"/>
        <v>2.9225345622337566</v>
      </c>
      <c r="G71" s="178">
        <f t="shared" ca="1" si="16"/>
        <v>446.5</v>
      </c>
      <c r="H71" s="178">
        <f t="shared" ca="1" si="17"/>
        <v>430.06880000000001</v>
      </c>
      <c r="I71" s="179">
        <f t="shared" ca="1" si="20"/>
        <v>337.12</v>
      </c>
      <c r="J71" s="176">
        <f t="shared" ca="1" si="21"/>
        <v>86.69</v>
      </c>
      <c r="K71" s="176">
        <f t="shared" ca="1" si="22"/>
        <v>4.82</v>
      </c>
      <c r="L71" s="176">
        <f t="shared" ca="1" si="23"/>
        <v>1.44</v>
      </c>
      <c r="M71" s="177">
        <f t="shared" ca="1" si="24"/>
        <v>430.07</v>
      </c>
      <c r="N71" s="175">
        <f t="shared" ca="1" si="25"/>
        <v>337.11905935312859</v>
      </c>
      <c r="O71" s="176">
        <f t="shared" ca="1" si="26"/>
        <v>86.689758113795435</v>
      </c>
      <c r="P71" s="176">
        <f t="shared" ca="1" si="27"/>
        <v>4.8199865510265774</v>
      </c>
      <c r="Q71" s="176">
        <f t="shared" ca="1" si="28"/>
        <v>1.4399959820494339</v>
      </c>
      <c r="R71" s="177">
        <f t="shared" ca="1" si="29"/>
        <v>430.06880000000007</v>
      </c>
      <c r="W71" s="46"/>
      <c r="X71" s="46">
        <v>71</v>
      </c>
    </row>
    <row r="72" spans="1:24">
      <c r="A72" s="61" t="s">
        <v>114</v>
      </c>
      <c r="B72" s="170">
        <f t="shared" ca="1" si="18"/>
        <v>686.05909699999995</v>
      </c>
      <c r="C72" s="175">
        <f t="shared" ca="1" si="19"/>
        <v>509.61987557857356</v>
      </c>
      <c r="D72" s="176">
        <f t="shared" ca="1" si="19"/>
        <v>164.15771595379522</v>
      </c>
      <c r="E72" s="176">
        <f t="shared" ca="1" si="19"/>
        <v>9.3589709053973973</v>
      </c>
      <c r="F72" s="177">
        <f t="shared" ca="1" si="19"/>
        <v>2.9225345622337566</v>
      </c>
      <c r="G72" s="178">
        <f t="shared" ca="1" si="16"/>
        <v>471.5</v>
      </c>
      <c r="H72" s="178">
        <f t="shared" ca="1" si="17"/>
        <v>454.14879999999999</v>
      </c>
      <c r="I72" s="179">
        <f t="shared" ca="1" si="20"/>
        <v>361.2</v>
      </c>
      <c r="J72" s="176">
        <f t="shared" ca="1" si="21"/>
        <v>86.69</v>
      </c>
      <c r="K72" s="176">
        <f t="shared" ca="1" si="22"/>
        <v>4.82</v>
      </c>
      <c r="L72" s="176">
        <f t="shared" ca="1" si="23"/>
        <v>1.44</v>
      </c>
      <c r="M72" s="177">
        <f t="shared" ca="1" si="24"/>
        <v>454.15</v>
      </c>
      <c r="N72" s="175">
        <f t="shared" ca="1" si="25"/>
        <v>361.19904560167345</v>
      </c>
      <c r="O72" s="176">
        <f t="shared" ca="1" si="26"/>
        <v>86.689770939117039</v>
      </c>
      <c r="P72" s="176">
        <f t="shared" ca="1" si="27"/>
        <v>4.819987264119785</v>
      </c>
      <c r="Q72" s="176">
        <f t="shared" ca="1" si="28"/>
        <v>1.439996195089728</v>
      </c>
      <c r="R72" s="177">
        <f t="shared" ca="1" si="29"/>
        <v>454.14879999999999</v>
      </c>
      <c r="W72" s="46"/>
      <c r="X72" s="46">
        <v>72</v>
      </c>
    </row>
    <row r="73" spans="1:24">
      <c r="A73" s="61" t="s">
        <v>115</v>
      </c>
      <c r="B73" s="170">
        <f t="shared" ca="1" si="18"/>
        <v>686.05909699999995</v>
      </c>
      <c r="C73" s="175">
        <f t="shared" ca="1" si="19"/>
        <v>509.61987557857356</v>
      </c>
      <c r="D73" s="176">
        <f t="shared" ca="1" si="19"/>
        <v>164.15771595379522</v>
      </c>
      <c r="E73" s="176">
        <f t="shared" ca="1" si="19"/>
        <v>9.3589709053973973</v>
      </c>
      <c r="F73" s="177">
        <f t="shared" ca="1" si="19"/>
        <v>2.9225345622337566</v>
      </c>
      <c r="G73" s="178">
        <f t="shared" ca="1" si="16"/>
        <v>496.5</v>
      </c>
      <c r="H73" s="178">
        <f t="shared" ca="1" si="17"/>
        <v>478.22879999999998</v>
      </c>
      <c r="I73" s="179">
        <f t="shared" ca="1" si="20"/>
        <v>385.28</v>
      </c>
      <c r="J73" s="176">
        <f t="shared" ca="1" si="21"/>
        <v>86.69</v>
      </c>
      <c r="K73" s="176">
        <f t="shared" ca="1" si="22"/>
        <v>4.82</v>
      </c>
      <c r="L73" s="176">
        <f t="shared" ca="1" si="23"/>
        <v>1.44</v>
      </c>
      <c r="M73" s="177">
        <f t="shared" ca="1" si="24"/>
        <v>478.22999999999996</v>
      </c>
      <c r="N73" s="175">
        <f t="shared" ca="1" si="25"/>
        <v>385.27903323505427</v>
      </c>
      <c r="O73" s="176">
        <f t="shared" ca="1" si="26"/>
        <v>86.6897824728687</v>
      </c>
      <c r="P73" s="176">
        <f t="shared" ca="1" si="27"/>
        <v>4.8199879054011676</v>
      </c>
      <c r="Q73" s="176">
        <f t="shared" ca="1" si="28"/>
        <v>1.4399963866758672</v>
      </c>
      <c r="R73" s="177">
        <f t="shared" ca="1" si="29"/>
        <v>478.22880000000004</v>
      </c>
      <c r="W73" s="46"/>
      <c r="X73" s="46">
        <v>73</v>
      </c>
    </row>
    <row r="74" spans="1:24">
      <c r="A74" s="61" t="s">
        <v>116</v>
      </c>
      <c r="B74" s="170">
        <f t="shared" ca="1" si="18"/>
        <v>686.05909699999995</v>
      </c>
      <c r="C74" s="175">
        <f t="shared" ca="1" si="19"/>
        <v>509.61987557857356</v>
      </c>
      <c r="D74" s="176">
        <f t="shared" ca="1" si="19"/>
        <v>164.15771595379522</v>
      </c>
      <c r="E74" s="176">
        <f t="shared" ca="1" si="19"/>
        <v>9.3589709053973973</v>
      </c>
      <c r="F74" s="177">
        <f t="shared" ca="1" si="19"/>
        <v>2.9225345622337566</v>
      </c>
      <c r="G74" s="178">
        <f t="shared" ca="1" si="16"/>
        <v>546.5</v>
      </c>
      <c r="H74" s="178">
        <f t="shared" ca="1" si="17"/>
        <v>526.38879999999995</v>
      </c>
      <c r="I74" s="179">
        <f t="shared" ca="1" si="20"/>
        <v>433.44</v>
      </c>
      <c r="J74" s="176">
        <f t="shared" ca="1" si="21"/>
        <v>86.69</v>
      </c>
      <c r="K74" s="176">
        <f t="shared" ca="1" si="22"/>
        <v>4.82</v>
      </c>
      <c r="L74" s="176">
        <f t="shared" ca="1" si="23"/>
        <v>1.44</v>
      </c>
      <c r="M74" s="177">
        <f t="shared" ca="1" si="24"/>
        <v>526.3900000000001</v>
      </c>
      <c r="N74" s="175">
        <f t="shared" ca="1" si="25"/>
        <v>433.43901189612251</v>
      </c>
      <c r="O74" s="176">
        <f t="shared" ca="1" si="26"/>
        <v>86.689802374665149</v>
      </c>
      <c r="P74" s="176">
        <f t="shared" ca="1" si="27"/>
        <v>4.8199890119493141</v>
      </c>
      <c r="Q74" s="176">
        <f t="shared" ca="1" si="28"/>
        <v>1.4399967172628654</v>
      </c>
      <c r="R74" s="177">
        <f t="shared" ca="1" si="29"/>
        <v>526.38879999999983</v>
      </c>
      <c r="W74" s="46"/>
      <c r="X74" s="46">
        <v>74</v>
      </c>
    </row>
    <row r="75" spans="1:24">
      <c r="A75" s="61" t="s">
        <v>117</v>
      </c>
      <c r="B75" s="170">
        <f t="shared" ca="1" si="18"/>
        <v>686.05909699999995</v>
      </c>
      <c r="C75" s="175">
        <f t="shared" ca="1" si="19"/>
        <v>509.61987557857356</v>
      </c>
      <c r="D75" s="176">
        <f t="shared" ca="1" si="19"/>
        <v>164.15771595379522</v>
      </c>
      <c r="E75" s="176">
        <f t="shared" ca="1" si="19"/>
        <v>9.3589709053973973</v>
      </c>
      <c r="F75" s="177">
        <f t="shared" ca="1" si="19"/>
        <v>2.9225345622337566</v>
      </c>
      <c r="G75" s="178">
        <f t="shared" ca="1" si="16"/>
        <v>606.10540000000003</v>
      </c>
      <c r="H75" s="178">
        <f t="shared" ca="1" si="17"/>
        <v>583.80072099999995</v>
      </c>
      <c r="I75" s="179">
        <f t="shared" ca="1" si="20"/>
        <v>490.85</v>
      </c>
      <c r="J75" s="176">
        <f t="shared" ca="1" si="21"/>
        <v>86.69</v>
      </c>
      <c r="K75" s="176">
        <f t="shared" ca="1" si="22"/>
        <v>4.82</v>
      </c>
      <c r="L75" s="176">
        <f t="shared" ca="1" si="23"/>
        <v>1.44</v>
      </c>
      <c r="M75" s="177">
        <f t="shared" ca="1" si="24"/>
        <v>583.80000000000007</v>
      </c>
      <c r="N75" s="175">
        <f t="shared" ca="1" si="25"/>
        <v>490.85060620563542</v>
      </c>
      <c r="O75" s="176">
        <f t="shared" ca="1" si="26"/>
        <v>86.69010706318943</v>
      </c>
      <c r="P75" s="176">
        <f t="shared" ca="1" si="27"/>
        <v>4.8200059527577928</v>
      </c>
      <c r="Q75" s="176">
        <f t="shared" ca="1" si="28"/>
        <v>1.4400017784172658</v>
      </c>
      <c r="R75" s="177">
        <f t="shared" ca="1" si="29"/>
        <v>583.80072099999995</v>
      </c>
      <c r="W75" s="46"/>
      <c r="X75" s="46">
        <v>75</v>
      </c>
    </row>
    <row r="76" spans="1:24">
      <c r="A76" s="61" t="s">
        <v>118</v>
      </c>
      <c r="B76" s="170">
        <f t="shared" ca="1" si="18"/>
        <v>686.05909699999995</v>
      </c>
      <c r="C76" s="175">
        <f t="shared" ca="1" si="19"/>
        <v>509.61987557857356</v>
      </c>
      <c r="D76" s="176">
        <f t="shared" ca="1" si="19"/>
        <v>164.15771595379522</v>
      </c>
      <c r="E76" s="176">
        <f t="shared" ca="1" si="19"/>
        <v>9.3589709053973973</v>
      </c>
      <c r="F76" s="177">
        <f t="shared" ca="1" si="19"/>
        <v>2.9225345622337566</v>
      </c>
      <c r="G76" s="178">
        <f t="shared" ca="1" si="16"/>
        <v>606.10540000000003</v>
      </c>
      <c r="H76" s="178">
        <f t="shared" ca="1" si="17"/>
        <v>583.80072099999995</v>
      </c>
      <c r="I76" s="179">
        <f t="shared" ca="1" si="20"/>
        <v>490.85</v>
      </c>
      <c r="J76" s="176">
        <f t="shared" ca="1" si="21"/>
        <v>86.69</v>
      </c>
      <c r="K76" s="176">
        <f t="shared" ca="1" si="22"/>
        <v>4.82</v>
      </c>
      <c r="L76" s="176">
        <f t="shared" ca="1" si="23"/>
        <v>1.44</v>
      </c>
      <c r="M76" s="177">
        <f t="shared" ca="1" si="24"/>
        <v>583.80000000000007</v>
      </c>
      <c r="N76" s="175">
        <f t="shared" ca="1" si="25"/>
        <v>490.85060620563542</v>
      </c>
      <c r="O76" s="176">
        <f t="shared" ca="1" si="26"/>
        <v>86.69010706318943</v>
      </c>
      <c r="P76" s="176">
        <f t="shared" ca="1" si="27"/>
        <v>4.8200059527577928</v>
      </c>
      <c r="Q76" s="176">
        <f t="shared" ca="1" si="28"/>
        <v>1.4400017784172658</v>
      </c>
      <c r="R76" s="177">
        <f t="shared" ca="1" si="29"/>
        <v>583.80072099999995</v>
      </c>
      <c r="W76" s="46"/>
      <c r="X76" s="46">
        <v>76</v>
      </c>
    </row>
    <row r="77" spans="1:24">
      <c r="A77" s="61" t="s">
        <v>119</v>
      </c>
      <c r="B77" s="170">
        <f t="shared" ca="1" si="18"/>
        <v>686.05909699999995</v>
      </c>
      <c r="C77" s="175">
        <f t="shared" ca="1" si="19"/>
        <v>509.61987557857356</v>
      </c>
      <c r="D77" s="176">
        <f t="shared" ca="1" si="19"/>
        <v>164.15771595379522</v>
      </c>
      <c r="E77" s="176">
        <f t="shared" ca="1" si="19"/>
        <v>9.3589709053973973</v>
      </c>
      <c r="F77" s="177">
        <f t="shared" ca="1" si="19"/>
        <v>2.9225345622337566</v>
      </c>
      <c r="G77" s="178">
        <f t="shared" ca="1" si="16"/>
        <v>606.10540000000003</v>
      </c>
      <c r="H77" s="178">
        <f t="shared" ca="1" si="17"/>
        <v>583.80072099999995</v>
      </c>
      <c r="I77" s="179">
        <f t="shared" ca="1" si="20"/>
        <v>490.85</v>
      </c>
      <c r="J77" s="176">
        <f t="shared" ca="1" si="21"/>
        <v>86.69</v>
      </c>
      <c r="K77" s="176">
        <f t="shared" ca="1" si="22"/>
        <v>4.82</v>
      </c>
      <c r="L77" s="176">
        <f t="shared" ca="1" si="23"/>
        <v>1.44</v>
      </c>
      <c r="M77" s="177">
        <f t="shared" ca="1" si="24"/>
        <v>583.80000000000007</v>
      </c>
      <c r="N77" s="175">
        <f t="shared" ca="1" si="25"/>
        <v>490.85060620563542</v>
      </c>
      <c r="O77" s="176">
        <f t="shared" ca="1" si="26"/>
        <v>86.69010706318943</v>
      </c>
      <c r="P77" s="176">
        <f t="shared" ca="1" si="27"/>
        <v>4.8200059527577928</v>
      </c>
      <c r="Q77" s="176">
        <f t="shared" ca="1" si="28"/>
        <v>1.4400017784172658</v>
      </c>
      <c r="R77" s="177">
        <f t="shared" ca="1" si="29"/>
        <v>583.80072099999995</v>
      </c>
      <c r="W77" s="46"/>
      <c r="X77" s="46">
        <v>77</v>
      </c>
    </row>
    <row r="78" spans="1:24">
      <c r="A78" s="61" t="s">
        <v>120</v>
      </c>
      <c r="B78" s="170">
        <f t="shared" ca="1" si="18"/>
        <v>686.05909699999995</v>
      </c>
      <c r="C78" s="175">
        <f t="shared" ca="1" si="19"/>
        <v>509.61987557857356</v>
      </c>
      <c r="D78" s="176">
        <f t="shared" ca="1" si="19"/>
        <v>164.15771595379522</v>
      </c>
      <c r="E78" s="176">
        <f t="shared" ca="1" si="19"/>
        <v>9.3589709053973973</v>
      </c>
      <c r="F78" s="177">
        <f t="shared" ca="1" si="19"/>
        <v>2.9225345622337566</v>
      </c>
      <c r="G78" s="178">
        <f t="shared" ca="1" si="16"/>
        <v>606.10540000000003</v>
      </c>
      <c r="H78" s="178">
        <f t="shared" ca="1" si="17"/>
        <v>583.80072099999995</v>
      </c>
      <c r="I78" s="179">
        <f t="shared" ca="1" si="20"/>
        <v>490.85</v>
      </c>
      <c r="J78" s="176">
        <f t="shared" ca="1" si="21"/>
        <v>86.69</v>
      </c>
      <c r="K78" s="176">
        <f t="shared" ca="1" si="22"/>
        <v>4.82</v>
      </c>
      <c r="L78" s="176">
        <f t="shared" ca="1" si="23"/>
        <v>1.44</v>
      </c>
      <c r="M78" s="177">
        <f t="shared" ca="1" si="24"/>
        <v>583.80000000000007</v>
      </c>
      <c r="N78" s="175">
        <f t="shared" ca="1" si="25"/>
        <v>490.85060620563542</v>
      </c>
      <c r="O78" s="176">
        <f t="shared" ca="1" si="26"/>
        <v>86.69010706318943</v>
      </c>
      <c r="P78" s="176">
        <f t="shared" ca="1" si="27"/>
        <v>4.8200059527577928</v>
      </c>
      <c r="Q78" s="176">
        <f t="shared" ca="1" si="28"/>
        <v>1.4400017784172658</v>
      </c>
      <c r="R78" s="177">
        <f t="shared" ca="1" si="29"/>
        <v>583.80072099999995</v>
      </c>
      <c r="W78" s="46"/>
      <c r="X78" s="46">
        <v>78</v>
      </c>
    </row>
    <row r="79" spans="1:24">
      <c r="A79" s="61" t="s">
        <v>121</v>
      </c>
      <c r="B79" s="170">
        <f t="shared" ca="1" si="18"/>
        <v>686.05909699999995</v>
      </c>
      <c r="C79" s="175">
        <f t="shared" ca="1" si="19"/>
        <v>509.61987557857356</v>
      </c>
      <c r="D79" s="176">
        <f t="shared" ca="1" si="19"/>
        <v>164.15771595379522</v>
      </c>
      <c r="E79" s="176">
        <f t="shared" ca="1" si="19"/>
        <v>9.3589709053973973</v>
      </c>
      <c r="F79" s="177">
        <f t="shared" ca="1" si="19"/>
        <v>2.9225345622337566</v>
      </c>
      <c r="G79" s="178">
        <f t="shared" ca="1" si="16"/>
        <v>607.53539999999998</v>
      </c>
      <c r="H79" s="178">
        <f t="shared" ca="1" si="17"/>
        <v>585.17809699999998</v>
      </c>
      <c r="I79" s="179">
        <f t="shared" ca="1" si="20"/>
        <v>490.85</v>
      </c>
      <c r="J79" s="176">
        <f t="shared" ca="1" si="21"/>
        <v>86.69</v>
      </c>
      <c r="K79" s="176">
        <f t="shared" ca="1" si="22"/>
        <v>4.82</v>
      </c>
      <c r="L79" s="176">
        <f t="shared" ca="1" si="23"/>
        <v>2.82</v>
      </c>
      <c r="M79" s="177">
        <f t="shared" ca="1" si="24"/>
        <v>585.18000000000006</v>
      </c>
      <c r="N79" s="175">
        <f t="shared" ca="1" si="25"/>
        <v>490.84840376029592</v>
      </c>
      <c r="O79" s="176">
        <f t="shared" ca="1" si="26"/>
        <v>86.689718084914034</v>
      </c>
      <c r="P79" s="176">
        <f t="shared" ca="1" si="27"/>
        <v>4.8199843254041488</v>
      </c>
      <c r="Q79" s="176">
        <f t="shared" ca="1" si="28"/>
        <v>2.8199908293858296</v>
      </c>
      <c r="R79" s="177">
        <f t="shared" ca="1" si="29"/>
        <v>585.17809699999987</v>
      </c>
      <c r="W79" s="46"/>
      <c r="X79" s="46">
        <v>79</v>
      </c>
    </row>
    <row r="80" spans="1:24">
      <c r="A80" s="61" t="s">
        <v>122</v>
      </c>
      <c r="B80" s="170">
        <f t="shared" ca="1" si="18"/>
        <v>686.05909699999995</v>
      </c>
      <c r="C80" s="175">
        <f t="shared" ca="1" si="19"/>
        <v>509.61987557857356</v>
      </c>
      <c r="D80" s="176">
        <f t="shared" ca="1" si="19"/>
        <v>164.15771595379522</v>
      </c>
      <c r="E80" s="176">
        <f t="shared" ca="1" si="19"/>
        <v>9.3589709053973973</v>
      </c>
      <c r="F80" s="177">
        <f t="shared" ca="1" si="19"/>
        <v>2.9225345622337566</v>
      </c>
      <c r="G80" s="178">
        <f t="shared" ca="1" si="16"/>
        <v>607.53539999999998</v>
      </c>
      <c r="H80" s="178">
        <f t="shared" ca="1" si="17"/>
        <v>585.17809699999998</v>
      </c>
      <c r="I80" s="179">
        <f t="shared" ca="1" si="20"/>
        <v>490.85</v>
      </c>
      <c r="J80" s="176">
        <f t="shared" ca="1" si="21"/>
        <v>86.69</v>
      </c>
      <c r="K80" s="176">
        <f t="shared" ca="1" si="22"/>
        <v>4.82</v>
      </c>
      <c r="L80" s="176">
        <f t="shared" ca="1" si="23"/>
        <v>2.82</v>
      </c>
      <c r="M80" s="177">
        <f t="shared" ca="1" si="24"/>
        <v>585.18000000000006</v>
      </c>
      <c r="N80" s="175">
        <f t="shared" ca="1" si="25"/>
        <v>490.84840376029592</v>
      </c>
      <c r="O80" s="176">
        <f t="shared" ca="1" si="26"/>
        <v>86.689718084914034</v>
      </c>
      <c r="P80" s="176">
        <f t="shared" ca="1" si="27"/>
        <v>4.8199843254041488</v>
      </c>
      <c r="Q80" s="176">
        <f t="shared" ca="1" si="28"/>
        <v>2.8199908293858296</v>
      </c>
      <c r="R80" s="177">
        <f t="shared" ca="1" si="29"/>
        <v>585.17809699999987</v>
      </c>
      <c r="W80" s="46"/>
      <c r="X80" s="46">
        <v>80</v>
      </c>
    </row>
    <row r="81" spans="1:24">
      <c r="A81" s="61" t="s">
        <v>123</v>
      </c>
      <c r="B81" s="170">
        <f t="shared" ca="1" si="18"/>
        <v>686.05909699999995</v>
      </c>
      <c r="C81" s="175">
        <f t="shared" ca="1" si="19"/>
        <v>509.61987557857356</v>
      </c>
      <c r="D81" s="176">
        <f t="shared" ca="1" si="19"/>
        <v>164.15771595379522</v>
      </c>
      <c r="E81" s="176">
        <f t="shared" ca="1" si="19"/>
        <v>9.3589709053973973</v>
      </c>
      <c r="F81" s="177">
        <f t="shared" ca="1" si="19"/>
        <v>2.9225345622337566</v>
      </c>
      <c r="G81" s="178">
        <f t="shared" ca="1" si="16"/>
        <v>607.53539999999998</v>
      </c>
      <c r="H81" s="178">
        <f t="shared" ca="1" si="17"/>
        <v>585.17809699999998</v>
      </c>
      <c r="I81" s="179">
        <f t="shared" ca="1" si="20"/>
        <v>490.85</v>
      </c>
      <c r="J81" s="176">
        <f t="shared" ca="1" si="21"/>
        <v>86.69</v>
      </c>
      <c r="K81" s="176">
        <f t="shared" ca="1" si="22"/>
        <v>4.82</v>
      </c>
      <c r="L81" s="176">
        <f t="shared" ca="1" si="23"/>
        <v>2.82</v>
      </c>
      <c r="M81" s="177">
        <f t="shared" ca="1" si="24"/>
        <v>585.18000000000006</v>
      </c>
      <c r="N81" s="175">
        <f t="shared" ca="1" si="25"/>
        <v>490.84840376029592</v>
      </c>
      <c r="O81" s="176">
        <f t="shared" ca="1" si="26"/>
        <v>86.689718084914034</v>
      </c>
      <c r="P81" s="176">
        <f t="shared" ca="1" si="27"/>
        <v>4.8199843254041488</v>
      </c>
      <c r="Q81" s="176">
        <f t="shared" ca="1" si="28"/>
        <v>2.8199908293858296</v>
      </c>
      <c r="R81" s="177">
        <f t="shared" ca="1" si="29"/>
        <v>585.17809699999987</v>
      </c>
      <c r="W81" s="46"/>
      <c r="X81" s="46">
        <v>81</v>
      </c>
    </row>
    <row r="82" spans="1:24">
      <c r="A82" s="61" t="s">
        <v>124</v>
      </c>
      <c r="B82" s="170">
        <f t="shared" ca="1" si="18"/>
        <v>686.05909699999995</v>
      </c>
      <c r="C82" s="175">
        <f t="shared" ca="1" si="19"/>
        <v>509.61987557857356</v>
      </c>
      <c r="D82" s="176">
        <f t="shared" ca="1" si="19"/>
        <v>164.15771595379522</v>
      </c>
      <c r="E82" s="176">
        <f t="shared" ca="1" si="19"/>
        <v>9.3589709053973973</v>
      </c>
      <c r="F82" s="177">
        <f t="shared" ca="1" si="19"/>
        <v>2.9225345622337566</v>
      </c>
      <c r="G82" s="178">
        <f t="shared" ca="1" si="16"/>
        <v>607.53539999999998</v>
      </c>
      <c r="H82" s="178">
        <f t="shared" ca="1" si="17"/>
        <v>585.17809699999998</v>
      </c>
      <c r="I82" s="179">
        <f t="shared" ca="1" si="20"/>
        <v>490.85</v>
      </c>
      <c r="J82" s="176">
        <f t="shared" ca="1" si="21"/>
        <v>86.69</v>
      </c>
      <c r="K82" s="176">
        <f t="shared" ca="1" si="22"/>
        <v>4.82</v>
      </c>
      <c r="L82" s="176">
        <f t="shared" ca="1" si="23"/>
        <v>2.82</v>
      </c>
      <c r="M82" s="177">
        <f t="shared" ca="1" si="24"/>
        <v>585.18000000000006</v>
      </c>
      <c r="N82" s="175">
        <f t="shared" ca="1" si="25"/>
        <v>490.84840376029592</v>
      </c>
      <c r="O82" s="176">
        <f t="shared" ca="1" si="26"/>
        <v>86.689718084914034</v>
      </c>
      <c r="P82" s="176">
        <f t="shared" ca="1" si="27"/>
        <v>4.8199843254041488</v>
      </c>
      <c r="Q82" s="176">
        <f t="shared" ca="1" si="28"/>
        <v>2.8199908293858296</v>
      </c>
      <c r="R82" s="177">
        <f t="shared" ca="1" si="29"/>
        <v>585.17809699999987</v>
      </c>
      <c r="W82" s="46"/>
      <c r="X82" s="46">
        <v>82</v>
      </c>
    </row>
    <row r="83" spans="1:24">
      <c r="A83" s="61" t="s">
        <v>125</v>
      </c>
      <c r="B83" s="170">
        <f t="shared" ca="1" si="18"/>
        <v>686.05909699999995</v>
      </c>
      <c r="C83" s="175">
        <f t="shared" ca="1" si="19"/>
        <v>509.61987557857356</v>
      </c>
      <c r="D83" s="176">
        <f t="shared" ca="1" si="19"/>
        <v>164.15771595379522</v>
      </c>
      <c r="E83" s="176">
        <f t="shared" ca="1" si="19"/>
        <v>9.3589709053973973</v>
      </c>
      <c r="F83" s="177">
        <f t="shared" ca="1" si="19"/>
        <v>2.9225345622337566</v>
      </c>
      <c r="G83" s="178">
        <f t="shared" ca="1" si="16"/>
        <v>611.86580000000004</v>
      </c>
      <c r="H83" s="178">
        <f t="shared" ca="1" si="17"/>
        <v>589.34913900000004</v>
      </c>
      <c r="I83" s="179">
        <f t="shared" ca="1" si="20"/>
        <v>490.85</v>
      </c>
      <c r="J83" s="176">
        <f t="shared" ca="1" si="21"/>
        <v>86.69</v>
      </c>
      <c r="K83" s="176">
        <f t="shared" ca="1" si="22"/>
        <v>8.99</v>
      </c>
      <c r="L83" s="176">
        <f t="shared" ca="1" si="23"/>
        <v>2.82</v>
      </c>
      <c r="M83" s="177">
        <f t="shared" ca="1" si="24"/>
        <v>589.35</v>
      </c>
      <c r="N83" s="175">
        <f t="shared" ca="1" si="25"/>
        <v>490.84928290175623</v>
      </c>
      <c r="O83" s="176">
        <f t="shared" ca="1" si="26"/>
        <v>86.68987335184525</v>
      </c>
      <c r="P83" s="176">
        <f t="shared" ca="1" si="27"/>
        <v>8.9899868662255038</v>
      </c>
      <c r="Q83" s="176">
        <f t="shared" ca="1" si="28"/>
        <v>2.8199958801730718</v>
      </c>
      <c r="R83" s="177">
        <f t="shared" ca="1" si="29"/>
        <v>589.34913900000015</v>
      </c>
      <c r="W83" s="46"/>
      <c r="X83" s="46">
        <v>83</v>
      </c>
    </row>
    <row r="84" spans="1:24">
      <c r="A84" s="61" t="s">
        <v>126</v>
      </c>
      <c r="B84" s="170">
        <f t="shared" ca="1" si="18"/>
        <v>686.05909699999995</v>
      </c>
      <c r="C84" s="175">
        <f t="shared" ca="1" si="19"/>
        <v>509.61987557857356</v>
      </c>
      <c r="D84" s="176">
        <f t="shared" ca="1" si="19"/>
        <v>164.15771595379522</v>
      </c>
      <c r="E84" s="176">
        <f t="shared" ca="1" si="19"/>
        <v>9.3589709053973973</v>
      </c>
      <c r="F84" s="177">
        <f t="shared" ca="1" si="19"/>
        <v>2.9225345622337566</v>
      </c>
      <c r="G84" s="178">
        <f t="shared" ca="1" si="16"/>
        <v>611.86580000000004</v>
      </c>
      <c r="H84" s="178">
        <f t="shared" ca="1" si="17"/>
        <v>589.34913900000004</v>
      </c>
      <c r="I84" s="179">
        <f t="shared" ca="1" si="20"/>
        <v>490.85</v>
      </c>
      <c r="J84" s="176">
        <f t="shared" ca="1" si="21"/>
        <v>86.69</v>
      </c>
      <c r="K84" s="176">
        <f t="shared" ca="1" si="22"/>
        <v>8.99</v>
      </c>
      <c r="L84" s="176">
        <f t="shared" ca="1" si="23"/>
        <v>2.82</v>
      </c>
      <c r="M84" s="177">
        <f t="shared" ca="1" si="24"/>
        <v>589.35</v>
      </c>
      <c r="N84" s="175">
        <f t="shared" ca="1" si="25"/>
        <v>490.84928290175623</v>
      </c>
      <c r="O84" s="176">
        <f t="shared" ca="1" si="26"/>
        <v>86.68987335184525</v>
      </c>
      <c r="P84" s="176">
        <f t="shared" ca="1" si="27"/>
        <v>8.9899868662255038</v>
      </c>
      <c r="Q84" s="176">
        <f t="shared" ca="1" si="28"/>
        <v>2.8199958801730718</v>
      </c>
      <c r="R84" s="177">
        <f t="shared" ca="1" si="29"/>
        <v>589.34913900000015</v>
      </c>
      <c r="W84" s="46"/>
      <c r="X84" s="46">
        <v>84</v>
      </c>
    </row>
    <row r="85" spans="1:24">
      <c r="A85" s="61" t="s">
        <v>127</v>
      </c>
      <c r="B85" s="170">
        <f t="shared" ca="1" si="18"/>
        <v>686.05909699999995</v>
      </c>
      <c r="C85" s="175">
        <f t="shared" ca="1" si="19"/>
        <v>509.61987557857356</v>
      </c>
      <c r="D85" s="176">
        <f t="shared" ca="1" si="19"/>
        <v>164.15771595379522</v>
      </c>
      <c r="E85" s="176">
        <f t="shared" ca="1" si="19"/>
        <v>9.3589709053973973</v>
      </c>
      <c r="F85" s="177">
        <f t="shared" ca="1" si="19"/>
        <v>2.9225345622337566</v>
      </c>
      <c r="G85" s="178">
        <f t="shared" ca="1" si="16"/>
        <v>611.86580000000004</v>
      </c>
      <c r="H85" s="178">
        <f t="shared" ca="1" si="17"/>
        <v>589.34913900000004</v>
      </c>
      <c r="I85" s="179">
        <f t="shared" ca="1" si="20"/>
        <v>490.85</v>
      </c>
      <c r="J85" s="176">
        <f t="shared" ca="1" si="21"/>
        <v>86.69</v>
      </c>
      <c r="K85" s="176">
        <f t="shared" ca="1" si="22"/>
        <v>8.99</v>
      </c>
      <c r="L85" s="176">
        <f t="shared" ca="1" si="23"/>
        <v>2.82</v>
      </c>
      <c r="M85" s="177">
        <f t="shared" ca="1" si="24"/>
        <v>589.35</v>
      </c>
      <c r="N85" s="175">
        <f t="shared" ca="1" si="25"/>
        <v>490.84928290175623</v>
      </c>
      <c r="O85" s="176">
        <f t="shared" ca="1" si="26"/>
        <v>86.68987335184525</v>
      </c>
      <c r="P85" s="176">
        <f t="shared" ca="1" si="27"/>
        <v>8.9899868662255038</v>
      </c>
      <c r="Q85" s="176">
        <f t="shared" ca="1" si="28"/>
        <v>2.8199958801730718</v>
      </c>
      <c r="R85" s="177">
        <f t="shared" ca="1" si="29"/>
        <v>589.34913900000015</v>
      </c>
      <c r="W85" s="46"/>
      <c r="X85" s="46">
        <v>85</v>
      </c>
    </row>
    <row r="86" spans="1:24">
      <c r="A86" s="61" t="s">
        <v>128</v>
      </c>
      <c r="B86" s="170">
        <f t="shared" ca="1" si="18"/>
        <v>686.05909699999995</v>
      </c>
      <c r="C86" s="175">
        <f t="shared" ca="1" si="19"/>
        <v>509.61987557857356</v>
      </c>
      <c r="D86" s="176">
        <f t="shared" ca="1" si="19"/>
        <v>164.15771595379522</v>
      </c>
      <c r="E86" s="176">
        <f t="shared" ca="1" si="19"/>
        <v>9.3589709053973973</v>
      </c>
      <c r="F86" s="177">
        <f t="shared" ca="1" si="19"/>
        <v>2.9225345622337566</v>
      </c>
      <c r="G86" s="178">
        <f t="shared" ca="1" si="16"/>
        <v>611.86580000000004</v>
      </c>
      <c r="H86" s="178">
        <f t="shared" ca="1" si="17"/>
        <v>589.34913900000004</v>
      </c>
      <c r="I86" s="179">
        <f t="shared" ca="1" si="20"/>
        <v>490.85</v>
      </c>
      <c r="J86" s="176">
        <f t="shared" ca="1" si="21"/>
        <v>86.69</v>
      </c>
      <c r="K86" s="176">
        <f t="shared" ca="1" si="22"/>
        <v>8.99</v>
      </c>
      <c r="L86" s="176">
        <f t="shared" ca="1" si="23"/>
        <v>2.82</v>
      </c>
      <c r="M86" s="177">
        <f t="shared" ca="1" si="24"/>
        <v>589.35</v>
      </c>
      <c r="N86" s="175">
        <f t="shared" ca="1" si="25"/>
        <v>490.84928290175623</v>
      </c>
      <c r="O86" s="176">
        <f t="shared" ca="1" si="26"/>
        <v>86.68987335184525</v>
      </c>
      <c r="P86" s="176">
        <f t="shared" ca="1" si="27"/>
        <v>8.9899868662255038</v>
      </c>
      <c r="Q86" s="176">
        <f t="shared" ca="1" si="28"/>
        <v>2.8199958801730718</v>
      </c>
      <c r="R86" s="177">
        <f t="shared" ca="1" si="29"/>
        <v>589.34913900000015</v>
      </c>
      <c r="W86" s="46"/>
      <c r="X86" s="46">
        <v>86</v>
      </c>
    </row>
    <row r="87" spans="1:24">
      <c r="A87" s="61" t="s">
        <v>129</v>
      </c>
      <c r="B87" s="170">
        <f t="shared" ca="1" si="18"/>
        <v>686.05909699999995</v>
      </c>
      <c r="C87" s="175">
        <f t="shared" ca="1" si="19"/>
        <v>509.61987557857356</v>
      </c>
      <c r="D87" s="176">
        <f t="shared" ca="1" si="19"/>
        <v>164.15771595379522</v>
      </c>
      <c r="E87" s="176">
        <f t="shared" ca="1" si="19"/>
        <v>9.3589709053973973</v>
      </c>
      <c r="F87" s="177">
        <f t="shared" ca="1" si="19"/>
        <v>2.9225345622337566</v>
      </c>
      <c r="G87" s="178">
        <f t="shared" ca="1" si="16"/>
        <v>683.75927100000001</v>
      </c>
      <c r="H87" s="178">
        <f t="shared" ca="1" si="17"/>
        <v>658.59693000000004</v>
      </c>
      <c r="I87" s="179">
        <f t="shared" ca="1" si="20"/>
        <v>489.23</v>
      </c>
      <c r="J87" s="176">
        <f t="shared" ca="1" si="21"/>
        <v>157.6</v>
      </c>
      <c r="K87" s="176">
        <f t="shared" ca="1" si="22"/>
        <v>8.9600000000000009</v>
      </c>
      <c r="L87" s="176">
        <f t="shared" ca="1" si="23"/>
        <v>2.81</v>
      </c>
      <c r="M87" s="177">
        <f t="shared" ca="1" si="24"/>
        <v>658.6</v>
      </c>
      <c r="N87" s="175">
        <f t="shared" ca="1" si="25"/>
        <v>489.22771950182209</v>
      </c>
      <c r="O87" s="176">
        <f t="shared" ca="1" si="26"/>
        <v>157.59926536289097</v>
      </c>
      <c r="P87" s="176">
        <f t="shared" ca="1" si="27"/>
        <v>8.9599582338293366</v>
      </c>
      <c r="Q87" s="176">
        <f t="shared" ca="1" si="28"/>
        <v>2.8099869014576377</v>
      </c>
      <c r="R87" s="177">
        <f t="shared" ca="1" si="29"/>
        <v>658.59692999999993</v>
      </c>
      <c r="W87" s="46"/>
      <c r="X87" s="46">
        <v>87</v>
      </c>
    </row>
    <row r="88" spans="1:24">
      <c r="A88" s="61" t="s">
        <v>130</v>
      </c>
      <c r="B88" s="170">
        <f t="shared" ca="1" si="18"/>
        <v>685.759097</v>
      </c>
      <c r="C88" s="175">
        <f t="shared" ca="1" si="19"/>
        <v>509.39702894139305</v>
      </c>
      <c r="D88" s="176">
        <f t="shared" ca="1" si="19"/>
        <v>164.08593304908413</v>
      </c>
      <c r="E88" s="176">
        <f t="shared" ca="1" si="19"/>
        <v>9.3548784135349674</v>
      </c>
      <c r="F88" s="177">
        <f t="shared" ca="1" si="19"/>
        <v>2.9212565959878405</v>
      </c>
      <c r="G88" s="178">
        <f t="shared" ca="1" si="16"/>
        <v>685.74120000000005</v>
      </c>
      <c r="H88" s="178">
        <f t="shared" ca="1" si="17"/>
        <v>660.50592400000005</v>
      </c>
      <c r="I88" s="179">
        <f t="shared" ca="1" si="20"/>
        <v>490.64</v>
      </c>
      <c r="J88" s="176">
        <f t="shared" ca="1" si="21"/>
        <v>158.06</v>
      </c>
      <c r="K88" s="176">
        <f t="shared" ca="1" si="22"/>
        <v>8.99</v>
      </c>
      <c r="L88" s="176">
        <f t="shared" ca="1" si="23"/>
        <v>2.82</v>
      </c>
      <c r="M88" s="177">
        <f t="shared" ca="1" si="24"/>
        <v>660.5100000000001</v>
      </c>
      <c r="N88" s="175">
        <f t="shared" ca="1" si="25"/>
        <v>490.63697226591569</v>
      </c>
      <c r="O88" s="176">
        <f t="shared" ca="1" si="26"/>
        <v>158.05902461346534</v>
      </c>
      <c r="P88" s="176">
        <f t="shared" ca="1" si="27"/>
        <v>8.9899445228081323</v>
      </c>
      <c r="Q88" s="176">
        <f t="shared" ca="1" si="28"/>
        <v>2.8199825978107822</v>
      </c>
      <c r="R88" s="177">
        <f t="shared" ca="1" si="29"/>
        <v>660.50592399999994</v>
      </c>
      <c r="W88" s="46"/>
      <c r="X88" s="46">
        <v>88</v>
      </c>
    </row>
    <row r="89" spans="1:24">
      <c r="A89" s="61" t="s">
        <v>131</v>
      </c>
      <c r="B89" s="170">
        <f t="shared" ca="1" si="18"/>
        <v>685.759097</v>
      </c>
      <c r="C89" s="175">
        <f t="shared" ca="1" si="19"/>
        <v>509.39702894139305</v>
      </c>
      <c r="D89" s="176">
        <f t="shared" ca="1" si="19"/>
        <v>164.08593304908413</v>
      </c>
      <c r="E89" s="176">
        <f t="shared" ca="1" si="19"/>
        <v>9.3548784135349674</v>
      </c>
      <c r="F89" s="177">
        <f t="shared" ca="1" si="19"/>
        <v>2.9212565959878405</v>
      </c>
      <c r="G89" s="178">
        <f t="shared" ca="1" si="16"/>
        <v>685.74120000000005</v>
      </c>
      <c r="H89" s="178">
        <f t="shared" ca="1" si="17"/>
        <v>660.50592400000005</v>
      </c>
      <c r="I89" s="179">
        <f t="shared" ca="1" si="20"/>
        <v>490.64</v>
      </c>
      <c r="J89" s="176">
        <f t="shared" ca="1" si="21"/>
        <v>158.06</v>
      </c>
      <c r="K89" s="176">
        <f t="shared" ca="1" si="22"/>
        <v>8.99</v>
      </c>
      <c r="L89" s="176">
        <f t="shared" ca="1" si="23"/>
        <v>2.82</v>
      </c>
      <c r="M89" s="177">
        <f t="shared" ca="1" si="24"/>
        <v>660.5100000000001</v>
      </c>
      <c r="N89" s="175">
        <f t="shared" ca="1" si="25"/>
        <v>490.63697226591569</v>
      </c>
      <c r="O89" s="176">
        <f t="shared" ca="1" si="26"/>
        <v>158.05902461346534</v>
      </c>
      <c r="P89" s="176">
        <f t="shared" ca="1" si="27"/>
        <v>8.9899445228081323</v>
      </c>
      <c r="Q89" s="176">
        <f t="shared" ca="1" si="28"/>
        <v>2.8199825978107822</v>
      </c>
      <c r="R89" s="177">
        <f t="shared" ca="1" si="29"/>
        <v>660.50592399999994</v>
      </c>
      <c r="W89" s="46"/>
      <c r="X89" s="46">
        <v>89</v>
      </c>
    </row>
    <row r="90" spans="1:24">
      <c r="A90" s="61" t="s">
        <v>132</v>
      </c>
      <c r="B90" s="170">
        <f t="shared" ca="1" si="18"/>
        <v>685.759097</v>
      </c>
      <c r="C90" s="175">
        <f t="shared" ca="1" si="19"/>
        <v>509.39702894139305</v>
      </c>
      <c r="D90" s="176">
        <f t="shared" ca="1" si="19"/>
        <v>164.08593304908413</v>
      </c>
      <c r="E90" s="176">
        <f t="shared" ca="1" si="19"/>
        <v>9.3548784135349674</v>
      </c>
      <c r="F90" s="177">
        <f t="shared" ca="1" si="19"/>
        <v>2.9212565959878405</v>
      </c>
      <c r="G90" s="178">
        <f t="shared" ca="1" si="16"/>
        <v>685.74120000000005</v>
      </c>
      <c r="H90" s="178">
        <f t="shared" ca="1" si="17"/>
        <v>660.50592400000005</v>
      </c>
      <c r="I90" s="179">
        <f t="shared" ca="1" si="20"/>
        <v>490.64</v>
      </c>
      <c r="J90" s="176">
        <f t="shared" ca="1" si="21"/>
        <v>158.06</v>
      </c>
      <c r="K90" s="176">
        <f t="shared" ca="1" si="22"/>
        <v>8.99</v>
      </c>
      <c r="L90" s="176">
        <f t="shared" ca="1" si="23"/>
        <v>2.82</v>
      </c>
      <c r="M90" s="177">
        <f t="shared" ca="1" si="24"/>
        <v>660.5100000000001</v>
      </c>
      <c r="N90" s="175">
        <f t="shared" ca="1" si="25"/>
        <v>490.63697226591569</v>
      </c>
      <c r="O90" s="176">
        <f t="shared" ca="1" si="26"/>
        <v>158.05902461346534</v>
      </c>
      <c r="P90" s="176">
        <f t="shared" ca="1" si="27"/>
        <v>8.9899445228081323</v>
      </c>
      <c r="Q90" s="176">
        <f t="shared" ca="1" si="28"/>
        <v>2.8199825978107822</v>
      </c>
      <c r="R90" s="177">
        <f t="shared" ca="1" si="29"/>
        <v>660.50592399999994</v>
      </c>
      <c r="W90" s="46"/>
      <c r="X90" s="46">
        <v>90</v>
      </c>
    </row>
    <row r="91" spans="1:24">
      <c r="A91" s="61" t="s">
        <v>133</v>
      </c>
      <c r="B91" s="170">
        <f t="shared" ca="1" si="18"/>
        <v>686.05909699999995</v>
      </c>
      <c r="C91" s="175">
        <f t="shared" ca="1" si="19"/>
        <v>509.61987557857356</v>
      </c>
      <c r="D91" s="176">
        <f t="shared" ca="1" si="19"/>
        <v>164.15771595379522</v>
      </c>
      <c r="E91" s="176">
        <f t="shared" ca="1" si="19"/>
        <v>9.3589709053973973</v>
      </c>
      <c r="F91" s="177">
        <f t="shared" ca="1" si="19"/>
        <v>2.9225345622337566</v>
      </c>
      <c r="G91" s="178">
        <f t="shared" ca="1" si="16"/>
        <v>686.04</v>
      </c>
      <c r="H91" s="178">
        <f t="shared" ca="1" si="17"/>
        <v>660.79372799999999</v>
      </c>
      <c r="I91" s="179">
        <f t="shared" ca="1" si="20"/>
        <v>490.85</v>
      </c>
      <c r="J91" s="176">
        <f t="shared" ca="1" si="21"/>
        <v>158.13</v>
      </c>
      <c r="K91" s="176">
        <f t="shared" ca="1" si="22"/>
        <v>8.99</v>
      </c>
      <c r="L91" s="176">
        <f t="shared" ca="1" si="23"/>
        <v>2.82</v>
      </c>
      <c r="M91" s="177">
        <f t="shared" ca="1" si="24"/>
        <v>660.79000000000008</v>
      </c>
      <c r="N91" s="175">
        <f t="shared" ca="1" si="25"/>
        <v>490.85276924408657</v>
      </c>
      <c r="O91" s="176">
        <f t="shared" ca="1" si="26"/>
        <v>158.13089212706001</v>
      </c>
      <c r="P91" s="176">
        <f t="shared" ca="1" si="27"/>
        <v>8.9900507191694778</v>
      </c>
      <c r="Q91" s="176">
        <f t="shared" ca="1" si="28"/>
        <v>2.8200159096838626</v>
      </c>
      <c r="R91" s="177">
        <f t="shared" ca="1" si="29"/>
        <v>660.79372799999999</v>
      </c>
      <c r="W91" s="46"/>
      <c r="X91" s="46">
        <v>91</v>
      </c>
    </row>
    <row r="92" spans="1:24">
      <c r="A92" s="61" t="s">
        <v>134</v>
      </c>
      <c r="B92" s="170">
        <f t="shared" ca="1" si="18"/>
        <v>686.05909699999995</v>
      </c>
      <c r="C92" s="175">
        <f t="shared" ca="1" si="19"/>
        <v>509.61987557857356</v>
      </c>
      <c r="D92" s="176">
        <f t="shared" ca="1" si="19"/>
        <v>164.15771595379522</v>
      </c>
      <c r="E92" s="176">
        <f t="shared" ca="1" si="19"/>
        <v>9.3589709053973973</v>
      </c>
      <c r="F92" s="177">
        <f t="shared" ca="1" si="19"/>
        <v>2.9225345622337566</v>
      </c>
      <c r="G92" s="178">
        <f t="shared" ca="1" si="16"/>
        <v>686.04</v>
      </c>
      <c r="H92" s="178">
        <f t="shared" ca="1" si="17"/>
        <v>660.79372799999999</v>
      </c>
      <c r="I92" s="179">
        <f t="shared" ca="1" si="20"/>
        <v>490.85</v>
      </c>
      <c r="J92" s="176">
        <f t="shared" ca="1" si="21"/>
        <v>158.13</v>
      </c>
      <c r="K92" s="176">
        <f t="shared" ca="1" si="22"/>
        <v>8.99</v>
      </c>
      <c r="L92" s="176">
        <f t="shared" ca="1" si="23"/>
        <v>2.82</v>
      </c>
      <c r="M92" s="177">
        <f t="shared" ca="1" si="24"/>
        <v>660.79000000000008</v>
      </c>
      <c r="N92" s="175">
        <f t="shared" ca="1" si="25"/>
        <v>490.85276924408657</v>
      </c>
      <c r="O92" s="176">
        <f t="shared" ca="1" si="26"/>
        <v>158.13089212706001</v>
      </c>
      <c r="P92" s="176">
        <f t="shared" ca="1" si="27"/>
        <v>8.9900507191694778</v>
      </c>
      <c r="Q92" s="176">
        <f t="shared" ca="1" si="28"/>
        <v>2.8200159096838626</v>
      </c>
      <c r="R92" s="177">
        <f t="shared" ca="1" si="29"/>
        <v>660.79372799999999</v>
      </c>
      <c r="W92" s="46"/>
      <c r="X92" s="46">
        <v>92</v>
      </c>
    </row>
    <row r="93" spans="1:24">
      <c r="A93" s="61" t="s">
        <v>135</v>
      </c>
      <c r="B93" s="170">
        <f t="shared" ca="1" si="18"/>
        <v>686.05909699999995</v>
      </c>
      <c r="C93" s="175">
        <f t="shared" ca="1" si="19"/>
        <v>509.61987557857356</v>
      </c>
      <c r="D93" s="176">
        <f t="shared" ca="1" si="19"/>
        <v>164.15771595379522</v>
      </c>
      <c r="E93" s="176">
        <f t="shared" ca="1" si="19"/>
        <v>9.3589709053973973</v>
      </c>
      <c r="F93" s="177">
        <f t="shared" ca="1" si="19"/>
        <v>2.9225345622337566</v>
      </c>
      <c r="G93" s="178">
        <f t="shared" ca="1" si="16"/>
        <v>613.54</v>
      </c>
      <c r="H93" s="178">
        <f t="shared" ca="1" si="17"/>
        <v>590.96172799999999</v>
      </c>
      <c r="I93" s="179">
        <f t="shared" ca="1" si="20"/>
        <v>492.19</v>
      </c>
      <c r="J93" s="176">
        <f t="shared" ca="1" si="21"/>
        <v>86.92</v>
      </c>
      <c r="K93" s="176">
        <f t="shared" ca="1" si="22"/>
        <v>9.01</v>
      </c>
      <c r="L93" s="176">
        <f t="shared" ca="1" si="23"/>
        <v>2.83</v>
      </c>
      <c r="M93" s="177">
        <f t="shared" ca="1" si="24"/>
        <v>590.95000000000005</v>
      </c>
      <c r="N93" s="175">
        <f t="shared" ca="1" si="25"/>
        <v>492.19976800798707</v>
      </c>
      <c r="O93" s="176">
        <f t="shared" ca="1" si="26"/>
        <v>86.921725015246636</v>
      </c>
      <c r="P93" s="176">
        <f t="shared" ca="1" si="27"/>
        <v>9.0101788125560525</v>
      </c>
      <c r="Q93" s="176">
        <f t="shared" ca="1" si="28"/>
        <v>2.8300561642101698</v>
      </c>
      <c r="R93" s="177">
        <f t="shared" ca="1" si="29"/>
        <v>590.96172799999999</v>
      </c>
      <c r="W93" s="46"/>
      <c r="X93" s="46">
        <v>93</v>
      </c>
    </row>
    <row r="94" spans="1:24">
      <c r="A94" s="61" t="s">
        <v>136</v>
      </c>
      <c r="B94" s="170">
        <f t="shared" ca="1" si="18"/>
        <v>686.05909699999995</v>
      </c>
      <c r="C94" s="175">
        <f t="shared" ca="1" si="19"/>
        <v>509.61987557857356</v>
      </c>
      <c r="D94" s="176">
        <f t="shared" ca="1" si="19"/>
        <v>164.15771595379522</v>
      </c>
      <c r="E94" s="176">
        <f t="shared" ca="1" si="19"/>
        <v>9.3589709053973973</v>
      </c>
      <c r="F94" s="177">
        <f t="shared" ca="1" si="19"/>
        <v>2.9225345622337566</v>
      </c>
      <c r="G94" s="178">
        <f t="shared" ca="1" si="16"/>
        <v>611.86580000000004</v>
      </c>
      <c r="H94" s="178">
        <f t="shared" ca="1" si="17"/>
        <v>589.34913900000004</v>
      </c>
      <c r="I94" s="179">
        <f t="shared" ca="1" si="20"/>
        <v>490.85</v>
      </c>
      <c r="J94" s="176">
        <f t="shared" ca="1" si="21"/>
        <v>86.69</v>
      </c>
      <c r="K94" s="176">
        <f t="shared" ca="1" si="22"/>
        <v>8.99</v>
      </c>
      <c r="L94" s="176">
        <f t="shared" ca="1" si="23"/>
        <v>2.82</v>
      </c>
      <c r="M94" s="177">
        <f t="shared" ca="1" si="24"/>
        <v>589.35</v>
      </c>
      <c r="N94" s="175">
        <f t="shared" ca="1" si="25"/>
        <v>490.84928290175623</v>
      </c>
      <c r="O94" s="176">
        <f t="shared" ca="1" si="26"/>
        <v>86.68987335184525</v>
      </c>
      <c r="P94" s="176">
        <f t="shared" ca="1" si="27"/>
        <v>8.9899868662255038</v>
      </c>
      <c r="Q94" s="176">
        <f t="shared" ca="1" si="28"/>
        <v>2.8199958801730718</v>
      </c>
      <c r="R94" s="177">
        <f t="shared" ca="1" si="29"/>
        <v>589.34913900000015</v>
      </c>
      <c r="W94" s="46"/>
      <c r="X94" s="46">
        <v>94</v>
      </c>
    </row>
    <row r="95" spans="1:24">
      <c r="A95" s="61" t="s">
        <v>137</v>
      </c>
      <c r="B95" s="170">
        <f t="shared" ca="1" si="18"/>
        <v>686.05909699999995</v>
      </c>
      <c r="C95" s="175">
        <f t="shared" ca="1" si="19"/>
        <v>509.61987557857356</v>
      </c>
      <c r="D95" s="176">
        <f t="shared" ca="1" si="19"/>
        <v>164.15771595379522</v>
      </c>
      <c r="E95" s="176">
        <f t="shared" ca="1" si="19"/>
        <v>9.3589709053973973</v>
      </c>
      <c r="F95" s="177">
        <f t="shared" ca="1" si="19"/>
        <v>2.9225345622337566</v>
      </c>
      <c r="G95" s="178">
        <f t="shared" ca="1" si="16"/>
        <v>611.86580000000004</v>
      </c>
      <c r="H95" s="178">
        <f t="shared" ca="1" si="17"/>
        <v>589.34913900000004</v>
      </c>
      <c r="I95" s="179">
        <f t="shared" ca="1" si="20"/>
        <v>490.85</v>
      </c>
      <c r="J95" s="176">
        <f t="shared" ca="1" si="21"/>
        <v>86.69</v>
      </c>
      <c r="K95" s="176">
        <f t="shared" ca="1" si="22"/>
        <v>8.99</v>
      </c>
      <c r="L95" s="176">
        <f t="shared" ca="1" si="23"/>
        <v>2.82</v>
      </c>
      <c r="M95" s="177">
        <f t="shared" ca="1" si="24"/>
        <v>589.35</v>
      </c>
      <c r="N95" s="175">
        <f t="shared" ca="1" si="25"/>
        <v>490.84928290175623</v>
      </c>
      <c r="O95" s="176">
        <f t="shared" ca="1" si="26"/>
        <v>86.68987335184525</v>
      </c>
      <c r="P95" s="176">
        <f t="shared" ca="1" si="27"/>
        <v>8.9899868662255038</v>
      </c>
      <c r="Q95" s="176">
        <f t="shared" ca="1" si="28"/>
        <v>2.8199958801730718</v>
      </c>
      <c r="R95" s="177">
        <f t="shared" ca="1" si="29"/>
        <v>589.34913900000015</v>
      </c>
      <c r="W95" s="46"/>
      <c r="X95" s="46">
        <v>95</v>
      </c>
    </row>
    <row r="96" spans="1:24">
      <c r="A96" s="61" t="s">
        <v>138</v>
      </c>
      <c r="B96" s="170">
        <f t="shared" ca="1" si="18"/>
        <v>686.05909699999995</v>
      </c>
      <c r="C96" s="175">
        <f t="shared" ca="1" si="19"/>
        <v>509.61987557857356</v>
      </c>
      <c r="D96" s="176">
        <f t="shared" ca="1" si="19"/>
        <v>164.15771595379522</v>
      </c>
      <c r="E96" s="176">
        <f t="shared" ca="1" si="19"/>
        <v>9.3589709053973973</v>
      </c>
      <c r="F96" s="177">
        <f t="shared" ca="1" si="19"/>
        <v>2.9225345622337566</v>
      </c>
      <c r="G96" s="178">
        <f t="shared" ca="1" si="16"/>
        <v>611.86580000000004</v>
      </c>
      <c r="H96" s="178">
        <f t="shared" ca="1" si="17"/>
        <v>589.34913900000004</v>
      </c>
      <c r="I96" s="179">
        <f t="shared" ca="1" si="20"/>
        <v>490.85</v>
      </c>
      <c r="J96" s="176">
        <f t="shared" ca="1" si="21"/>
        <v>86.69</v>
      </c>
      <c r="K96" s="176">
        <f t="shared" ca="1" si="22"/>
        <v>8.99</v>
      </c>
      <c r="L96" s="176">
        <f t="shared" ca="1" si="23"/>
        <v>2.82</v>
      </c>
      <c r="M96" s="177">
        <f t="shared" ca="1" si="24"/>
        <v>589.35</v>
      </c>
      <c r="N96" s="175">
        <f t="shared" ca="1" si="25"/>
        <v>490.84928290175623</v>
      </c>
      <c r="O96" s="176">
        <f t="shared" ca="1" si="26"/>
        <v>86.68987335184525</v>
      </c>
      <c r="P96" s="176">
        <f t="shared" ca="1" si="27"/>
        <v>8.9899868662255038</v>
      </c>
      <c r="Q96" s="176">
        <f t="shared" ca="1" si="28"/>
        <v>2.8199958801730718</v>
      </c>
      <c r="R96" s="177">
        <f t="shared" ca="1" si="29"/>
        <v>589.34913900000015</v>
      </c>
      <c r="W96" s="46"/>
      <c r="X96" s="46">
        <v>96</v>
      </c>
    </row>
    <row r="97" spans="1:24">
      <c r="A97" s="61" t="s">
        <v>139</v>
      </c>
      <c r="B97" s="170">
        <f t="shared" ca="1" si="18"/>
        <v>686.05909699999995</v>
      </c>
      <c r="C97" s="175">
        <f t="shared" ca="1" si="19"/>
        <v>509.61987557857356</v>
      </c>
      <c r="D97" s="176">
        <f t="shared" ca="1" si="19"/>
        <v>164.15771595379522</v>
      </c>
      <c r="E97" s="176">
        <f t="shared" ca="1" si="19"/>
        <v>9.3589709053973973</v>
      </c>
      <c r="F97" s="177">
        <f t="shared" ca="1" si="19"/>
        <v>2.9225345622337566</v>
      </c>
      <c r="G97" s="178">
        <f t="shared" ca="1" si="16"/>
        <v>611.86580000000004</v>
      </c>
      <c r="H97" s="178">
        <f t="shared" ca="1" si="17"/>
        <v>589.34913900000004</v>
      </c>
      <c r="I97" s="179">
        <f t="shared" ca="1" si="20"/>
        <v>490.85</v>
      </c>
      <c r="J97" s="176">
        <f t="shared" ca="1" si="21"/>
        <v>86.69</v>
      </c>
      <c r="K97" s="176">
        <f t="shared" ca="1" si="22"/>
        <v>8.99</v>
      </c>
      <c r="L97" s="176">
        <f t="shared" ca="1" si="23"/>
        <v>2.82</v>
      </c>
      <c r="M97" s="177">
        <f t="shared" ca="1" si="24"/>
        <v>589.35</v>
      </c>
      <c r="N97" s="175">
        <f t="shared" ca="1" si="25"/>
        <v>490.84928290175623</v>
      </c>
      <c r="O97" s="176">
        <f t="shared" ca="1" si="26"/>
        <v>86.68987335184525</v>
      </c>
      <c r="P97" s="176">
        <f t="shared" ca="1" si="27"/>
        <v>8.9899868662255038</v>
      </c>
      <c r="Q97" s="176">
        <f t="shared" ca="1" si="28"/>
        <v>2.8199958801730718</v>
      </c>
      <c r="R97" s="177">
        <f t="shared" ca="1" si="29"/>
        <v>589.34913900000015</v>
      </c>
      <c r="W97" s="46"/>
      <c r="X97" s="46">
        <v>97</v>
      </c>
    </row>
    <row r="98" spans="1:24" ht="15.75" thickBot="1">
      <c r="A98" s="166" t="s">
        <v>140</v>
      </c>
      <c r="B98" s="170">
        <f t="shared" ca="1" si="18"/>
        <v>686.05909699999995</v>
      </c>
      <c r="C98" s="180">
        <f t="shared" ca="1" si="19"/>
        <v>509.61987557857356</v>
      </c>
      <c r="D98" s="181">
        <f t="shared" ca="1" si="19"/>
        <v>164.15771595379522</v>
      </c>
      <c r="E98" s="181">
        <f t="shared" ca="1" si="19"/>
        <v>9.3589709053973973</v>
      </c>
      <c r="F98" s="182">
        <f t="shared" ca="1" si="19"/>
        <v>2.9225345622337566</v>
      </c>
      <c r="G98" s="183">
        <f t="shared" ca="1" si="16"/>
        <v>611.86580000000004</v>
      </c>
      <c r="H98" s="183">
        <f t="shared" ca="1" si="17"/>
        <v>589.34913900000004</v>
      </c>
      <c r="I98" s="184">
        <f t="shared" ca="1" si="20"/>
        <v>490.85</v>
      </c>
      <c r="J98" s="181">
        <f t="shared" ca="1" si="21"/>
        <v>86.69</v>
      </c>
      <c r="K98" s="181">
        <f t="shared" ca="1" si="22"/>
        <v>8.99</v>
      </c>
      <c r="L98" s="181">
        <f t="shared" ca="1" si="23"/>
        <v>2.82</v>
      </c>
      <c r="M98" s="182">
        <f t="shared" ca="1" si="24"/>
        <v>589.35</v>
      </c>
      <c r="N98" s="180">
        <f t="shared" ca="1" si="25"/>
        <v>490.84928290175623</v>
      </c>
      <c r="O98" s="181">
        <f t="shared" ca="1" si="26"/>
        <v>86.68987335184525</v>
      </c>
      <c r="P98" s="181">
        <f t="shared" ca="1" si="27"/>
        <v>8.9899868662255038</v>
      </c>
      <c r="Q98" s="181">
        <f t="shared" ca="1" si="28"/>
        <v>2.8199958801730718</v>
      </c>
      <c r="R98" s="182">
        <f t="shared" ca="1" si="29"/>
        <v>589.34913900000015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16.46519332799998</v>
      </c>
      <c r="C99" s="56">
        <f t="shared" ref="C99:R99" ca="1" si="30">SUM(C3:C98)/4000</f>
        <v>12.230709878907879</v>
      </c>
      <c r="D99" s="54">
        <f t="shared" ca="1" si="30"/>
        <v>3.9397313457125569</v>
      </c>
      <c r="E99" s="54">
        <f t="shared" ca="1" si="30"/>
        <v>0.22461223236064079</v>
      </c>
      <c r="F99" s="55">
        <f t="shared" ca="1" si="30"/>
        <v>7.0139871018925604E-2</v>
      </c>
      <c r="G99" s="59">
        <f t="shared" ca="1" si="30"/>
        <v>11.439633036</v>
      </c>
      <c r="H99" s="59">
        <f t="shared" ca="1" si="30"/>
        <v>11.018654541499988</v>
      </c>
      <c r="I99" s="167">
        <f t="shared" ca="1" si="30"/>
        <v>8.630574999999995</v>
      </c>
      <c r="J99" s="54">
        <f t="shared" ca="1" si="30"/>
        <v>2.219314999999999</v>
      </c>
      <c r="K99" s="54">
        <f t="shared" ca="1" si="30"/>
        <v>0.14327749999999992</v>
      </c>
      <c r="L99" s="54">
        <f t="shared" ca="1" si="30"/>
        <v>2.5434999999999978E-2</v>
      </c>
      <c r="M99" s="55">
        <f t="shared" ca="1" si="30"/>
        <v>11.018602499999998</v>
      </c>
      <c r="N99" s="56">
        <f t="shared" ca="1" si="30"/>
        <v>8.630611679301488</v>
      </c>
      <c r="O99" s="54">
        <f t="shared" ca="1" si="30"/>
        <v>2.219329656774264</v>
      </c>
      <c r="P99" s="54">
        <f t="shared" ca="1" si="30"/>
        <v>0.14327816828378817</v>
      </c>
      <c r="Q99" s="54">
        <f t="shared" ca="1" si="30"/>
        <v>2.5435037140465449E-2</v>
      </c>
      <c r="R99" s="55">
        <f t="shared" ca="1" si="30"/>
        <v>11.018654541499988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-1.202052859412106E-3</v>
      </c>
      <c r="L3" s="24">
        <f>BRPL_EOD!L3-BRPL_ISGS_exbus!L3</f>
        <v>3.6047476610789886E-4</v>
      </c>
      <c r="M3" s="24">
        <f>BRPL_EOD!M3-BRPL_ISGS_exbus!M3</f>
        <v>-9.3184836173065833E-4</v>
      </c>
      <c r="N3" s="24">
        <f>BRPL_EOD!N3-BRPL_ISGS_exbus!N3</f>
        <v>3.6684671159363802E-3</v>
      </c>
      <c r="O3" s="24">
        <f>BRPL_EOD!O3-BRPL_ISGS_exbus!O3</f>
        <v>-2.4391967453141206E-3</v>
      </c>
      <c r="P3" s="24">
        <f>BRPL_EOD!P3-BRPL_ISGS_exbus!P3</f>
        <v>2.1123406468355199E-3</v>
      </c>
      <c r="Q3" s="24">
        <f>BRPL_EOD!Q3-BRPL_ISGS_exbus!Q3</f>
        <v>6.2863099444729897E-3</v>
      </c>
      <c r="R3" s="24">
        <f>BRPL_EOD!R3-BRPL_ISGS_exbus!R3</f>
        <v>-1.8821449914270261E-3</v>
      </c>
      <c r="S3" s="24">
        <f>BRPL_EOD!S3-BRPL_ISGS_exbus!S3</f>
        <v>0</v>
      </c>
      <c r="T3" s="24">
        <f>BRPL_EOD!T3-BRPL_ISGS_exbus!T3</f>
        <v>0</v>
      </c>
      <c r="U3" s="24">
        <f>BRPL_EOD!U3-BRPL_ISGS_exbus!U3</f>
        <v>7.1191270627224412E-4</v>
      </c>
      <c r="V3" s="24">
        <f>BRPL_EOD!V3-BRPL_ISGS_exbus!V3</f>
        <v>2.7396226415099534E-3</v>
      </c>
      <c r="W3" s="24">
        <f>BRPL_EOD!W3-BRPL_ISGS_exbus!W3</f>
        <v>1.6512939657964409E-3</v>
      </c>
      <c r="X3" s="24">
        <f>BRPL_EOD!X3-BRPL_ISGS_exbus!X3</f>
        <v>-5.5162696912418596E-3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-1.202052859412106E-3</v>
      </c>
      <c r="L4" s="24">
        <f>BRPL_EOD!L4-BRPL_ISGS_exbus!L4</f>
        <v>0</v>
      </c>
      <c r="M4" s="24">
        <f>BRPL_EOD!M4-BRPL_ISGS_exbus!M4</f>
        <v>-9.3184836173065833E-4</v>
      </c>
      <c r="N4" s="24">
        <f>BRPL_EOD!N4-BRPL_ISGS_exbus!N4</f>
        <v>3.6684671159363802E-3</v>
      </c>
      <c r="O4" s="24">
        <f>BRPL_EOD!O4-BRPL_ISGS_exbus!O4</f>
        <v>-2.4391967453141206E-3</v>
      </c>
      <c r="P4" s="24">
        <f>BRPL_EOD!P4-BRPL_ISGS_exbus!P4</f>
        <v>2.1123406468355199E-3</v>
      </c>
      <c r="Q4" s="24">
        <f>BRPL_EOD!Q4-BRPL_ISGS_exbus!Q4</f>
        <v>6.2863099444729897E-3</v>
      </c>
      <c r="R4" s="24">
        <f>BRPL_EOD!R4-BRPL_ISGS_exbus!R4</f>
        <v>-1.8821449914270261E-3</v>
      </c>
      <c r="S4" s="24">
        <f>BRPL_EOD!S4-BRPL_ISGS_exbus!S4</f>
        <v>0</v>
      </c>
      <c r="T4" s="24">
        <f>BRPL_EOD!T4-BRPL_ISGS_exbus!T4</f>
        <v>0</v>
      </c>
      <c r="U4" s="24">
        <f>BRPL_EOD!U4-BRPL_ISGS_exbus!U4</f>
        <v>7.1191270627224412E-4</v>
      </c>
      <c r="V4" s="24">
        <f>BRPL_EOD!V4-BRPL_ISGS_exbus!V4</f>
        <v>2.7396226415099534E-3</v>
      </c>
      <c r="W4" s="24">
        <f>BRPL_EOD!W4-BRPL_ISGS_exbus!W4</f>
        <v>1.6512939657964409E-3</v>
      </c>
      <c r="X4" s="24">
        <f>BRPL_EOD!X4-BRPL_ISGS_exbus!X4</f>
        <v>-5.5162696912418596E-3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2.1541460611729235E-3</v>
      </c>
      <c r="L5" s="24">
        <f>BRPL_EOD!L5-BRPL_ISGS_exbus!L5</f>
        <v>8.0778264905490005E-5</v>
      </c>
      <c r="M5" s="24">
        <f>BRPL_EOD!M5-BRPL_ISGS_exbus!M5</f>
        <v>-9.3184836173065833E-4</v>
      </c>
      <c r="N5" s="24">
        <f>BRPL_EOD!N5-BRPL_ISGS_exbus!N5</f>
        <v>3.6684671159363802E-3</v>
      </c>
      <c r="O5" s="24">
        <f>BRPL_EOD!O5-BRPL_ISGS_exbus!O5</f>
        <v>-2.4391967453141206E-3</v>
      </c>
      <c r="P5" s="24">
        <f>BRPL_EOD!P5-BRPL_ISGS_exbus!P5</f>
        <v>2.1123406468355199E-3</v>
      </c>
      <c r="Q5" s="24">
        <f>BRPL_EOD!Q5-BRPL_ISGS_exbus!Q5</f>
        <v>5.5484040747035834E-3</v>
      </c>
      <c r="R5" s="24">
        <f>BRPL_EOD!R5-BRPL_ISGS_exbus!R5</f>
        <v>-1.9137207505508513E-3</v>
      </c>
      <c r="S5" s="24">
        <f>BRPL_EOD!S5-BRPL_ISGS_exbus!S5</f>
        <v>0</v>
      </c>
      <c r="T5" s="24">
        <f>BRPL_EOD!T5-BRPL_ISGS_exbus!T5</f>
        <v>0</v>
      </c>
      <c r="U5" s="24">
        <f>BRPL_EOD!U5-BRPL_ISGS_exbus!U5</f>
        <v>7.1191270627224412E-4</v>
      </c>
      <c r="V5" s="24">
        <f>BRPL_EOD!V5-BRPL_ISGS_exbus!V5</f>
        <v>2.7396226415099534E-3</v>
      </c>
      <c r="W5" s="24">
        <f>BRPL_EOD!W5-BRPL_ISGS_exbus!W5</f>
        <v>1.6512939657964409E-3</v>
      </c>
      <c r="X5" s="24">
        <f>BRPL_EOD!X5-BRPL_ISGS_exbus!X5</f>
        <v>-5.5162696912418596E-3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1.0910324649614722E-2</v>
      </c>
      <c r="L6" s="24">
        <f>BRPL_EOD!L6-BRPL_ISGS_exbus!L6</f>
        <v>0</v>
      </c>
      <c r="M6" s="24">
        <f>BRPL_EOD!M6-BRPL_ISGS_exbus!M6</f>
        <v>-9.3184836173065833E-4</v>
      </c>
      <c r="N6" s="24">
        <f>BRPL_EOD!N6-BRPL_ISGS_exbus!N6</f>
        <v>3.6684671159363802E-3</v>
      </c>
      <c r="O6" s="24">
        <f>BRPL_EOD!O6-BRPL_ISGS_exbus!O6</f>
        <v>-2.4391967453141206E-3</v>
      </c>
      <c r="P6" s="24">
        <f>BRPL_EOD!P6-BRPL_ISGS_exbus!P6</f>
        <v>2.1123406468355199E-3</v>
      </c>
      <c r="Q6" s="24">
        <f>BRPL_EOD!Q6-BRPL_ISGS_exbus!Q6</f>
        <v>5.5484040747035834E-3</v>
      </c>
      <c r="R6" s="24">
        <f>BRPL_EOD!R6-BRPL_ISGS_exbus!R6</f>
        <v>-1.9137207505508513E-3</v>
      </c>
      <c r="S6" s="24">
        <f>BRPL_EOD!S6-BRPL_ISGS_exbus!S6</f>
        <v>0</v>
      </c>
      <c r="T6" s="24">
        <f>BRPL_EOD!T6-BRPL_ISGS_exbus!T6</f>
        <v>0</v>
      </c>
      <c r="U6" s="24">
        <f>BRPL_EOD!U6-BRPL_ISGS_exbus!U6</f>
        <v>7.1191270627224412E-4</v>
      </c>
      <c r="V6" s="24">
        <f>BRPL_EOD!V6-BRPL_ISGS_exbus!V6</f>
        <v>2.7396226415099534E-3</v>
      </c>
      <c r="W6" s="24">
        <f>BRPL_EOD!W6-BRPL_ISGS_exbus!W6</f>
        <v>1.6512939657964409E-3</v>
      </c>
      <c r="X6" s="24">
        <f>BRPL_EOD!X6-BRPL_ISGS_exbus!X6</f>
        <v>-5.5162696912418596E-3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1.0910324649614722E-2</v>
      </c>
      <c r="L7" s="24">
        <f>BRPL_EOD!L7-BRPL_ISGS_exbus!L7</f>
        <v>0</v>
      </c>
      <c r="M7" s="24">
        <f>BRPL_EOD!M7-BRPL_ISGS_exbus!M7</f>
        <v>-9.3184836173065833E-4</v>
      </c>
      <c r="N7" s="24">
        <f>BRPL_EOD!N7-BRPL_ISGS_exbus!N7</f>
        <v>3.6684671159363802E-3</v>
      </c>
      <c r="O7" s="24">
        <f>BRPL_EOD!O7-BRPL_ISGS_exbus!O7</f>
        <v>-2.4391967453141206E-3</v>
      </c>
      <c r="P7" s="24">
        <f>BRPL_EOD!P7-BRPL_ISGS_exbus!P7</f>
        <v>2.1123406468355199E-3</v>
      </c>
      <c r="Q7" s="24">
        <f>BRPL_EOD!Q7-BRPL_ISGS_exbus!Q7</f>
        <v>5.5484040747035834E-3</v>
      </c>
      <c r="R7" s="24">
        <f>BRPL_EOD!R7-BRPL_ISGS_exbus!R7</f>
        <v>-1.9137207505508513E-3</v>
      </c>
      <c r="S7" s="24">
        <f>BRPL_EOD!S7-BRPL_ISGS_exbus!S7</f>
        <v>0</v>
      </c>
      <c r="T7" s="24">
        <f>BRPL_EOD!T7-BRPL_ISGS_exbus!T7</f>
        <v>0</v>
      </c>
      <c r="U7" s="24">
        <f>BRPL_EOD!U7-BRPL_ISGS_exbus!U7</f>
        <v>7.1191270627224412E-4</v>
      </c>
      <c r="V7" s="24">
        <f>BRPL_EOD!V7-BRPL_ISGS_exbus!V7</f>
        <v>2.7396226415099534E-3</v>
      </c>
      <c r="W7" s="24">
        <f>BRPL_EOD!W7-BRPL_ISGS_exbus!W7</f>
        <v>1.6512939657964409E-3</v>
      </c>
      <c r="X7" s="24">
        <f>BRPL_EOD!X7-BRPL_ISGS_exbus!X7</f>
        <v>-5.5162696912418596E-3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1.0910324649614722E-2</v>
      </c>
      <c r="L8" s="24">
        <f>BRPL_EOD!L8-BRPL_ISGS_exbus!L8</f>
        <v>0</v>
      </c>
      <c r="M8" s="24">
        <f>BRPL_EOD!M8-BRPL_ISGS_exbus!M8</f>
        <v>-9.3184836173065833E-4</v>
      </c>
      <c r="N8" s="24">
        <f>BRPL_EOD!N8-BRPL_ISGS_exbus!N8</f>
        <v>3.6684671159363802E-3</v>
      </c>
      <c r="O8" s="24">
        <f>BRPL_EOD!O8-BRPL_ISGS_exbus!O8</f>
        <v>-2.4391967453141206E-3</v>
      </c>
      <c r="P8" s="24">
        <f>BRPL_EOD!P8-BRPL_ISGS_exbus!P8</f>
        <v>2.1123406468355199E-3</v>
      </c>
      <c r="Q8" s="24">
        <f>BRPL_EOD!Q8-BRPL_ISGS_exbus!Q8</f>
        <v>5.5484040747035834E-3</v>
      </c>
      <c r="R8" s="24">
        <f>BRPL_EOD!R8-BRPL_ISGS_exbus!R8</f>
        <v>-1.9137207505508513E-3</v>
      </c>
      <c r="S8" s="24">
        <f>BRPL_EOD!S8-BRPL_ISGS_exbus!S8</f>
        <v>0</v>
      </c>
      <c r="T8" s="24">
        <f>BRPL_EOD!T8-BRPL_ISGS_exbus!T8</f>
        <v>0</v>
      </c>
      <c r="U8" s="24">
        <f>BRPL_EOD!U8-BRPL_ISGS_exbus!U8</f>
        <v>7.1191270627224412E-4</v>
      </c>
      <c r="V8" s="24">
        <f>BRPL_EOD!V8-BRPL_ISGS_exbus!V8</f>
        <v>2.7396226415099534E-3</v>
      </c>
      <c r="W8" s="24">
        <f>BRPL_EOD!W8-BRPL_ISGS_exbus!W8</f>
        <v>1.6512939657964409E-3</v>
      </c>
      <c r="X8" s="24">
        <f>BRPL_EOD!X8-BRPL_ISGS_exbus!X8</f>
        <v>-5.5162696912418596E-3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1.0910324649614722E-2</v>
      </c>
      <c r="L9" s="24">
        <f>BRPL_EOD!L9-BRPL_ISGS_exbus!L9</f>
        <v>1.1677105981355851E-4</v>
      </c>
      <c r="M9" s="24">
        <f>BRPL_EOD!M9-BRPL_ISGS_exbus!M9</f>
        <v>-9.3184836173065833E-4</v>
      </c>
      <c r="N9" s="24">
        <f>BRPL_EOD!N9-BRPL_ISGS_exbus!N9</f>
        <v>3.6684671159363802E-3</v>
      </c>
      <c r="O9" s="24">
        <f>BRPL_EOD!O9-BRPL_ISGS_exbus!O9</f>
        <v>-2.4391967453141206E-3</v>
      </c>
      <c r="P9" s="24">
        <f>BRPL_EOD!P9-BRPL_ISGS_exbus!P9</f>
        <v>2.1123406468355199E-3</v>
      </c>
      <c r="Q9" s="24">
        <f>BRPL_EOD!Q9-BRPL_ISGS_exbus!Q9</f>
        <v>5.5484040747035834E-3</v>
      </c>
      <c r="R9" s="24">
        <f>BRPL_EOD!R9-BRPL_ISGS_exbus!R9</f>
        <v>-1.9137207505508513E-3</v>
      </c>
      <c r="S9" s="24">
        <f>BRPL_EOD!S9-BRPL_ISGS_exbus!S9</f>
        <v>0</v>
      </c>
      <c r="T9" s="24">
        <f>BRPL_EOD!T9-BRPL_ISGS_exbus!T9</f>
        <v>0</v>
      </c>
      <c r="U9" s="24">
        <f>BRPL_EOD!U9-BRPL_ISGS_exbus!U9</f>
        <v>7.1191270627224412E-4</v>
      </c>
      <c r="V9" s="24">
        <f>BRPL_EOD!V9-BRPL_ISGS_exbus!V9</f>
        <v>2.7396226415099534E-3</v>
      </c>
      <c r="W9" s="24">
        <f>BRPL_EOD!W9-BRPL_ISGS_exbus!W9</f>
        <v>1.6512939657964409E-3</v>
      </c>
      <c r="X9" s="24">
        <f>BRPL_EOD!X9-BRPL_ISGS_exbus!X9</f>
        <v>-5.5162696912418596E-3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1.0910324649614722E-2</v>
      </c>
      <c r="L10" s="24">
        <f>BRPL_EOD!L10-BRPL_ISGS_exbus!L10</f>
        <v>0</v>
      </c>
      <c r="M10" s="24">
        <f>BRPL_EOD!M10-BRPL_ISGS_exbus!M10</f>
        <v>-9.3184836173065833E-4</v>
      </c>
      <c r="N10" s="24">
        <f>BRPL_EOD!N10-BRPL_ISGS_exbus!N10</f>
        <v>3.6684671159363802E-3</v>
      </c>
      <c r="O10" s="24">
        <f>BRPL_EOD!O10-BRPL_ISGS_exbus!O10</f>
        <v>-2.4391967453141206E-3</v>
      </c>
      <c r="P10" s="24">
        <f>BRPL_EOD!P10-BRPL_ISGS_exbus!P10</f>
        <v>2.1123406468355199E-3</v>
      </c>
      <c r="Q10" s="24">
        <f>BRPL_EOD!Q10-BRPL_ISGS_exbus!Q10</f>
        <v>5.5484040747035834E-3</v>
      </c>
      <c r="R10" s="24">
        <f>BRPL_EOD!R10-BRPL_ISGS_exbus!R10</f>
        <v>-1.9137207505508513E-3</v>
      </c>
      <c r="S10" s="24">
        <f>BRPL_EOD!S10-BRPL_ISGS_exbus!S10</f>
        <v>0</v>
      </c>
      <c r="T10" s="24">
        <f>BRPL_EOD!T10-BRPL_ISGS_exbus!T10</f>
        <v>0</v>
      </c>
      <c r="U10" s="24">
        <f>BRPL_EOD!U10-BRPL_ISGS_exbus!U10</f>
        <v>7.1191270627224412E-4</v>
      </c>
      <c r="V10" s="24">
        <f>BRPL_EOD!V10-BRPL_ISGS_exbus!V10</f>
        <v>4.1497747747749614E-3</v>
      </c>
      <c r="W10" s="24">
        <f>BRPL_EOD!W10-BRPL_ISGS_exbus!W10</f>
        <v>1.6512939657964409E-3</v>
      </c>
      <c r="X10" s="24">
        <f>BRPL_EOD!X10-BRPL_ISGS_exbus!X10</f>
        <v>-5.5162696912418596E-3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1.0910324649614722E-2</v>
      </c>
      <c r="L11" s="24">
        <f>BRPL_EOD!L11-BRPL_ISGS_exbus!L11</f>
        <v>6.7480106101136528E-5</v>
      </c>
      <c r="M11" s="24">
        <f>BRPL_EOD!M11-BRPL_ISGS_exbus!M11</f>
        <v>-9.3184836173065833E-4</v>
      </c>
      <c r="N11" s="24">
        <f>BRPL_EOD!N11-BRPL_ISGS_exbus!N11</f>
        <v>3.6684671159363802E-3</v>
      </c>
      <c r="O11" s="24">
        <f>BRPL_EOD!O11-BRPL_ISGS_exbus!O11</f>
        <v>-2.4391967453141206E-3</v>
      </c>
      <c r="P11" s="24">
        <f>BRPL_EOD!P11-BRPL_ISGS_exbus!P11</f>
        <v>2.1123406468355199E-3</v>
      </c>
      <c r="Q11" s="24">
        <f>BRPL_EOD!Q11-BRPL_ISGS_exbus!Q11</f>
        <v>5.5484040747035834E-3</v>
      </c>
      <c r="R11" s="24">
        <f>BRPL_EOD!R11-BRPL_ISGS_exbus!R11</f>
        <v>-1.9137207505508513E-3</v>
      </c>
      <c r="S11" s="24">
        <f>BRPL_EOD!S11-BRPL_ISGS_exbus!S11</f>
        <v>0</v>
      </c>
      <c r="T11" s="24">
        <f>BRPL_EOD!T11-BRPL_ISGS_exbus!T11</f>
        <v>0</v>
      </c>
      <c r="U11" s="24">
        <f>BRPL_EOD!U11-BRPL_ISGS_exbus!U11</f>
        <v>7.1191270627224412E-4</v>
      </c>
      <c r="V11" s="24">
        <f>BRPL_EOD!V11-BRPL_ISGS_exbus!V11</f>
        <v>4.1497747747749614E-3</v>
      </c>
      <c r="W11" s="24">
        <f>BRPL_EOD!W11-BRPL_ISGS_exbus!W11</f>
        <v>1.6512939657964409E-3</v>
      </c>
      <c r="X11" s="24">
        <f>BRPL_EOD!X11-BRPL_ISGS_exbus!X11</f>
        <v>-5.5162696912418596E-3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4.062271242787574E-3</v>
      </c>
      <c r="L12" s="24">
        <f>BRPL_EOD!L12-BRPL_ISGS_exbus!L12</f>
        <v>-1.3368365738397614E-5</v>
      </c>
      <c r="M12" s="24">
        <f>BRPL_EOD!M12-BRPL_ISGS_exbus!M12</f>
        <v>-9.3184836173065833E-4</v>
      </c>
      <c r="N12" s="24">
        <f>BRPL_EOD!N12-BRPL_ISGS_exbus!N12</f>
        <v>3.6684671159363802E-3</v>
      </c>
      <c r="O12" s="24">
        <f>BRPL_EOD!O12-BRPL_ISGS_exbus!O12</f>
        <v>-2.4391967453141206E-3</v>
      </c>
      <c r="P12" s="24">
        <f>BRPL_EOD!P12-BRPL_ISGS_exbus!P12</f>
        <v>2.1123406468355199E-3</v>
      </c>
      <c r="Q12" s="24">
        <f>BRPL_EOD!Q12-BRPL_ISGS_exbus!Q12</f>
        <v>5.5484040747035834E-3</v>
      </c>
      <c r="R12" s="24">
        <f>BRPL_EOD!R12-BRPL_ISGS_exbus!R12</f>
        <v>-1.9137207505508513E-3</v>
      </c>
      <c r="S12" s="24">
        <f>BRPL_EOD!S12-BRPL_ISGS_exbus!S12</f>
        <v>0</v>
      </c>
      <c r="T12" s="24">
        <f>BRPL_EOD!T12-BRPL_ISGS_exbus!T12</f>
        <v>0</v>
      </c>
      <c r="U12" s="24">
        <f>BRPL_EOD!U12-BRPL_ISGS_exbus!U12</f>
        <v>7.1191270627224412E-4</v>
      </c>
      <c r="V12" s="24">
        <f>BRPL_EOD!V12-BRPL_ISGS_exbus!V12</f>
        <v>4.1497747747749614E-3</v>
      </c>
      <c r="W12" s="24">
        <f>BRPL_EOD!W12-BRPL_ISGS_exbus!W12</f>
        <v>1.6512939657964409E-3</v>
      </c>
      <c r="X12" s="24">
        <f>BRPL_EOD!X12-BRPL_ISGS_exbus!X12</f>
        <v>-5.5162696912418596E-3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4.8484238343462494E-3</v>
      </c>
      <c r="L13" s="24">
        <f>BRPL_EOD!L13-BRPL_ISGS_exbus!L13</f>
        <v>-3.5442584802591881E-5</v>
      </c>
      <c r="M13" s="24">
        <f>BRPL_EOD!M13-BRPL_ISGS_exbus!M13</f>
        <v>-9.3184836173065833E-4</v>
      </c>
      <c r="N13" s="24">
        <f>BRPL_EOD!N13-BRPL_ISGS_exbus!N13</f>
        <v>3.6684671159363802E-3</v>
      </c>
      <c r="O13" s="24">
        <f>BRPL_EOD!O13-BRPL_ISGS_exbus!O13</f>
        <v>-2.4391967453141206E-3</v>
      </c>
      <c r="P13" s="24">
        <f>BRPL_EOD!P13-BRPL_ISGS_exbus!P13</f>
        <v>2.1123406468355199E-3</v>
      </c>
      <c r="Q13" s="24">
        <f>BRPL_EOD!Q13-BRPL_ISGS_exbus!Q13</f>
        <v>1.3568393782374955E-3</v>
      </c>
      <c r="R13" s="24">
        <f>BRPL_EOD!R13-BRPL_ISGS_exbus!R13</f>
        <v>6.1403248532307941E-3</v>
      </c>
      <c r="S13" s="24">
        <f>BRPL_EOD!S13-BRPL_ISGS_exbus!S13</f>
        <v>0</v>
      </c>
      <c r="T13" s="24">
        <f>BRPL_EOD!T13-BRPL_ISGS_exbus!T13</f>
        <v>0</v>
      </c>
      <c r="U13" s="24">
        <f>BRPL_EOD!U13-BRPL_ISGS_exbus!U13</f>
        <v>7.1191270627224412E-4</v>
      </c>
      <c r="V13" s="24">
        <f>BRPL_EOD!V13-BRPL_ISGS_exbus!V13</f>
        <v>4.7166801210893894E-3</v>
      </c>
      <c r="W13" s="24">
        <f>BRPL_EOD!W13-BRPL_ISGS_exbus!W13</f>
        <v>1.6512939657964409E-3</v>
      </c>
      <c r="X13" s="24">
        <f>BRPL_EOD!X13-BRPL_ISGS_exbus!X13</f>
        <v>-5.5162696912418596E-3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4.7190350651931112E-3</v>
      </c>
      <c r="L14" s="24">
        <f>BRPL_EOD!L14-BRPL_ISGS_exbus!L14</f>
        <v>-3.5442584802591881E-5</v>
      </c>
      <c r="M14" s="24">
        <f>BRPL_EOD!M14-BRPL_ISGS_exbus!M14</f>
        <v>-9.3184836173065833E-4</v>
      </c>
      <c r="N14" s="24">
        <f>BRPL_EOD!N14-BRPL_ISGS_exbus!N14</f>
        <v>3.6684671159363802E-3</v>
      </c>
      <c r="O14" s="24">
        <f>BRPL_EOD!O14-BRPL_ISGS_exbus!O14</f>
        <v>-2.4391967453141206E-3</v>
      </c>
      <c r="P14" s="24">
        <f>BRPL_EOD!P14-BRPL_ISGS_exbus!P14</f>
        <v>2.1123406468355199E-3</v>
      </c>
      <c r="Q14" s="24">
        <f>BRPL_EOD!Q14-BRPL_ISGS_exbus!Q14</f>
        <v>1.3568393782374955E-3</v>
      </c>
      <c r="R14" s="24">
        <f>BRPL_EOD!R14-BRPL_ISGS_exbus!R14</f>
        <v>6.1403248532307941E-3</v>
      </c>
      <c r="S14" s="24">
        <f>BRPL_EOD!S14-BRPL_ISGS_exbus!S14</f>
        <v>0</v>
      </c>
      <c r="T14" s="24">
        <f>BRPL_EOD!T14-BRPL_ISGS_exbus!T14</f>
        <v>0</v>
      </c>
      <c r="U14" s="24">
        <f>BRPL_EOD!U14-BRPL_ISGS_exbus!U14</f>
        <v>7.1191270627224412E-4</v>
      </c>
      <c r="V14" s="24">
        <f>BRPL_EOD!V14-BRPL_ISGS_exbus!V14</f>
        <v>4.7166801210893894E-3</v>
      </c>
      <c r="W14" s="24">
        <f>BRPL_EOD!W14-BRPL_ISGS_exbus!W14</f>
        <v>1.6512939657964409E-3</v>
      </c>
      <c r="X14" s="24">
        <f>BRPL_EOD!X14-BRPL_ISGS_exbus!X14</f>
        <v>-5.5162696912418596E-3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4.5568901621209079E-3</v>
      </c>
      <c r="L15" s="24">
        <f>BRPL_EOD!L15-BRPL_ISGS_exbus!L15</f>
        <v>-3.5442584802591881E-5</v>
      </c>
      <c r="M15" s="24">
        <f>BRPL_EOD!M15-BRPL_ISGS_exbus!M15</f>
        <v>-9.3184836173065833E-4</v>
      </c>
      <c r="N15" s="24">
        <f>BRPL_EOD!N15-BRPL_ISGS_exbus!N15</f>
        <v>3.6684671159363802E-3</v>
      </c>
      <c r="O15" s="24">
        <f>BRPL_EOD!O15-BRPL_ISGS_exbus!O15</f>
        <v>-2.4391967453141206E-3</v>
      </c>
      <c r="P15" s="24">
        <f>BRPL_EOD!P15-BRPL_ISGS_exbus!P15</f>
        <v>2.1123406468355199E-3</v>
      </c>
      <c r="Q15" s="24">
        <f>BRPL_EOD!Q15-BRPL_ISGS_exbus!Q15</f>
        <v>1.3568393782374955E-3</v>
      </c>
      <c r="R15" s="24">
        <f>BRPL_EOD!R15-BRPL_ISGS_exbus!R15</f>
        <v>6.1403248532307941E-3</v>
      </c>
      <c r="S15" s="24">
        <f>BRPL_EOD!S15-BRPL_ISGS_exbus!S15</f>
        <v>0</v>
      </c>
      <c r="T15" s="24">
        <f>BRPL_EOD!T15-BRPL_ISGS_exbus!T15</f>
        <v>0</v>
      </c>
      <c r="U15" s="24">
        <f>BRPL_EOD!U15-BRPL_ISGS_exbus!U15</f>
        <v>7.1191270627224412E-4</v>
      </c>
      <c r="V15" s="24">
        <f>BRPL_EOD!V15-BRPL_ISGS_exbus!V15</f>
        <v>4.7166801210893894E-3</v>
      </c>
      <c r="W15" s="24">
        <f>BRPL_EOD!W15-BRPL_ISGS_exbus!W15</f>
        <v>4.0235719398697967E-3</v>
      </c>
      <c r="X15" s="24">
        <f>BRPL_EOD!X15-BRPL_ISGS_exbus!X15</f>
        <v>-2.6409598898169406E-4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-7.1680949241681446E-3</v>
      </c>
      <c r="L16" s="24">
        <f>BRPL_EOD!L16-BRPL_ISGS_exbus!L16</f>
        <v>-3.5442584802591881E-5</v>
      </c>
      <c r="M16" s="24">
        <f>BRPL_EOD!M16-BRPL_ISGS_exbus!M16</f>
        <v>-9.3184836173065833E-4</v>
      </c>
      <c r="N16" s="24">
        <f>BRPL_EOD!N16-BRPL_ISGS_exbus!N16</f>
        <v>3.6684671159363802E-3</v>
      </c>
      <c r="O16" s="24">
        <f>BRPL_EOD!O16-BRPL_ISGS_exbus!O16</f>
        <v>-2.4391967453141206E-3</v>
      </c>
      <c r="P16" s="24">
        <f>BRPL_EOD!P16-BRPL_ISGS_exbus!P16</f>
        <v>2.1123406468355199E-3</v>
      </c>
      <c r="Q16" s="24">
        <f>BRPL_EOD!Q16-BRPL_ISGS_exbus!Q16</f>
        <v>1.3568393782374955E-3</v>
      </c>
      <c r="R16" s="24">
        <f>BRPL_EOD!R16-BRPL_ISGS_exbus!R16</f>
        <v>6.1403248532307941E-3</v>
      </c>
      <c r="S16" s="24">
        <f>BRPL_EOD!S16-BRPL_ISGS_exbus!S16</f>
        <v>0</v>
      </c>
      <c r="T16" s="24">
        <f>BRPL_EOD!T16-BRPL_ISGS_exbus!T16</f>
        <v>0</v>
      </c>
      <c r="U16" s="24">
        <f>BRPL_EOD!U16-BRPL_ISGS_exbus!U16</f>
        <v>7.1191270627224412E-4</v>
      </c>
      <c r="V16" s="24">
        <f>BRPL_EOD!V16-BRPL_ISGS_exbus!V16</f>
        <v>4.7166801210893894E-3</v>
      </c>
      <c r="W16" s="24">
        <f>BRPL_EOD!W16-BRPL_ISGS_exbus!W16</f>
        <v>4.0235719398697967E-3</v>
      </c>
      <c r="X16" s="24">
        <f>BRPL_EOD!X16-BRPL_ISGS_exbus!X16</f>
        <v>-2.6409598898169406E-4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-7.1680949241681446E-3</v>
      </c>
      <c r="L17" s="24">
        <f>BRPL_EOD!L17-BRPL_ISGS_exbus!L17</f>
        <v>-3.5442584802591881E-5</v>
      </c>
      <c r="M17" s="24">
        <f>BRPL_EOD!M17-BRPL_ISGS_exbus!M17</f>
        <v>-9.3184836173065833E-4</v>
      </c>
      <c r="N17" s="24">
        <f>BRPL_EOD!N17-BRPL_ISGS_exbus!N17</f>
        <v>3.6684671159363802E-3</v>
      </c>
      <c r="O17" s="24">
        <f>BRPL_EOD!O17-BRPL_ISGS_exbus!O17</f>
        <v>-2.4391967453141206E-3</v>
      </c>
      <c r="P17" s="24">
        <f>BRPL_EOD!P17-BRPL_ISGS_exbus!P17</f>
        <v>2.1123406468355199E-3</v>
      </c>
      <c r="Q17" s="24">
        <f>BRPL_EOD!Q17-BRPL_ISGS_exbus!Q17</f>
        <v>1.3568393782374955E-3</v>
      </c>
      <c r="R17" s="24">
        <f>BRPL_EOD!R17-BRPL_ISGS_exbus!R17</f>
        <v>6.1403248532307941E-3</v>
      </c>
      <c r="S17" s="24">
        <f>BRPL_EOD!S17-BRPL_ISGS_exbus!S17</f>
        <v>0</v>
      </c>
      <c r="T17" s="24">
        <f>BRPL_EOD!T17-BRPL_ISGS_exbus!T17</f>
        <v>0</v>
      </c>
      <c r="U17" s="24">
        <f>BRPL_EOD!U17-BRPL_ISGS_exbus!U17</f>
        <v>7.1191270627224412E-4</v>
      </c>
      <c r="V17" s="24">
        <f>BRPL_EOD!V17-BRPL_ISGS_exbus!V17</f>
        <v>4.7166801210893894E-3</v>
      </c>
      <c r="W17" s="24">
        <f>BRPL_EOD!W17-BRPL_ISGS_exbus!W17</f>
        <v>4.0235719398697967E-3</v>
      </c>
      <c r="X17" s="24">
        <f>BRPL_EOD!X17-BRPL_ISGS_exbus!X17</f>
        <v>-7.2547611477631335E-3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-7.1680949241681446E-3</v>
      </c>
      <c r="L18" s="24">
        <f>BRPL_EOD!L18-BRPL_ISGS_exbus!L18</f>
        <v>-3.5442584802591881E-5</v>
      </c>
      <c r="M18" s="24">
        <f>BRPL_EOD!M18-BRPL_ISGS_exbus!M18</f>
        <v>-9.3184836173065833E-4</v>
      </c>
      <c r="N18" s="24">
        <f>BRPL_EOD!N18-BRPL_ISGS_exbus!N18</f>
        <v>3.6684671159363802E-3</v>
      </c>
      <c r="O18" s="24">
        <f>BRPL_EOD!O18-BRPL_ISGS_exbus!O18</f>
        <v>-2.4391967453141206E-3</v>
      </c>
      <c r="P18" s="24">
        <f>BRPL_EOD!P18-BRPL_ISGS_exbus!P18</f>
        <v>2.1123406468355199E-3</v>
      </c>
      <c r="Q18" s="24">
        <f>BRPL_EOD!Q18-BRPL_ISGS_exbus!Q18</f>
        <v>1.3568393782374955E-3</v>
      </c>
      <c r="R18" s="24">
        <f>BRPL_EOD!R18-BRPL_ISGS_exbus!R18</f>
        <v>6.1403248532307941E-3</v>
      </c>
      <c r="S18" s="24">
        <f>BRPL_EOD!S18-BRPL_ISGS_exbus!S18</f>
        <v>0</v>
      </c>
      <c r="T18" s="24">
        <f>BRPL_EOD!T18-BRPL_ISGS_exbus!T18</f>
        <v>0</v>
      </c>
      <c r="U18" s="24">
        <f>BRPL_EOD!U18-BRPL_ISGS_exbus!U18</f>
        <v>7.1191270627224412E-4</v>
      </c>
      <c r="V18" s="24">
        <f>BRPL_EOD!V18-BRPL_ISGS_exbus!V18</f>
        <v>4.7166801210893894E-3</v>
      </c>
      <c r="W18" s="24">
        <f>BRPL_EOD!W18-BRPL_ISGS_exbus!W18</f>
        <v>4.0235719398697967E-3</v>
      </c>
      <c r="X18" s="24">
        <f>BRPL_EOD!X18-BRPL_ISGS_exbus!X18</f>
        <v>-7.2547611477631335E-3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-7.1680949241681446E-3</v>
      </c>
      <c r="L19" s="24">
        <f>BRPL_EOD!L19-BRPL_ISGS_exbus!L19</f>
        <v>-3.5442584802591881E-5</v>
      </c>
      <c r="M19" s="24">
        <f>BRPL_EOD!M19-BRPL_ISGS_exbus!M19</f>
        <v>-9.3184836173065833E-4</v>
      </c>
      <c r="N19" s="24">
        <f>BRPL_EOD!N19-BRPL_ISGS_exbus!N19</f>
        <v>3.6684671159363802E-3</v>
      </c>
      <c r="O19" s="24">
        <f>BRPL_EOD!O19-BRPL_ISGS_exbus!O19</f>
        <v>-2.4391967453141206E-3</v>
      </c>
      <c r="P19" s="24">
        <f>BRPL_EOD!P19-BRPL_ISGS_exbus!P19</f>
        <v>2.1123406468355199E-3</v>
      </c>
      <c r="Q19" s="24">
        <f>BRPL_EOD!Q19-BRPL_ISGS_exbus!Q19</f>
        <v>1.3568393782374955E-3</v>
      </c>
      <c r="R19" s="24">
        <f>BRPL_EOD!R19-BRPL_ISGS_exbus!R19</f>
        <v>6.1403248532307941E-3</v>
      </c>
      <c r="S19" s="24">
        <f>BRPL_EOD!S19-BRPL_ISGS_exbus!S19</f>
        <v>0</v>
      </c>
      <c r="T19" s="24">
        <f>BRPL_EOD!T19-BRPL_ISGS_exbus!T19</f>
        <v>0</v>
      </c>
      <c r="U19" s="24">
        <f>BRPL_EOD!U19-BRPL_ISGS_exbus!U19</f>
        <v>7.1191270627224412E-4</v>
      </c>
      <c r="V19" s="24">
        <f>BRPL_EOD!V19-BRPL_ISGS_exbus!V19</f>
        <v>4.7166801210893894E-3</v>
      </c>
      <c r="W19" s="24">
        <f>BRPL_EOD!W19-BRPL_ISGS_exbus!W19</f>
        <v>4.0235719398697967E-3</v>
      </c>
      <c r="X19" s="24">
        <f>BRPL_EOD!X19-BRPL_ISGS_exbus!X19</f>
        <v>-7.2547611477631335E-3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-7.1680949241681446E-3</v>
      </c>
      <c r="L20" s="24">
        <f>BRPL_EOD!L20-BRPL_ISGS_exbus!L20</f>
        <v>-3.5442584802591881E-5</v>
      </c>
      <c r="M20" s="24">
        <f>BRPL_EOD!M20-BRPL_ISGS_exbus!M20</f>
        <v>-9.3184836173065833E-4</v>
      </c>
      <c r="N20" s="24">
        <f>BRPL_EOD!N20-BRPL_ISGS_exbus!N20</f>
        <v>3.6684671159363802E-3</v>
      </c>
      <c r="O20" s="24">
        <f>BRPL_EOD!O20-BRPL_ISGS_exbus!O20</f>
        <v>-2.4391967453141206E-3</v>
      </c>
      <c r="P20" s="24">
        <f>BRPL_EOD!P20-BRPL_ISGS_exbus!P20</f>
        <v>2.1123406468355199E-3</v>
      </c>
      <c r="Q20" s="24">
        <f>BRPL_EOD!Q20-BRPL_ISGS_exbus!Q20</f>
        <v>1.3568393782374955E-3</v>
      </c>
      <c r="R20" s="24">
        <f>BRPL_EOD!R20-BRPL_ISGS_exbus!R20</f>
        <v>6.1403248532307941E-3</v>
      </c>
      <c r="S20" s="24">
        <f>BRPL_EOD!S20-BRPL_ISGS_exbus!S20</f>
        <v>0</v>
      </c>
      <c r="T20" s="24">
        <f>BRPL_EOD!T20-BRPL_ISGS_exbus!T20</f>
        <v>0</v>
      </c>
      <c r="U20" s="24">
        <f>BRPL_EOD!U20-BRPL_ISGS_exbus!U20</f>
        <v>7.1191270627224412E-4</v>
      </c>
      <c r="V20" s="24">
        <f>BRPL_EOD!V20-BRPL_ISGS_exbus!V20</f>
        <v>4.7166801210893894E-3</v>
      </c>
      <c r="W20" s="24">
        <f>BRPL_EOD!W20-BRPL_ISGS_exbus!W20</f>
        <v>4.0235719398697967E-3</v>
      </c>
      <c r="X20" s="24">
        <f>BRPL_EOD!X20-BRPL_ISGS_exbus!X20</f>
        <v>-7.2547611477631335E-3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-7.1680949241681446E-3</v>
      </c>
      <c r="L21" s="24">
        <f>BRPL_EOD!L21-BRPL_ISGS_exbus!L21</f>
        <v>-3.5442584802591881E-5</v>
      </c>
      <c r="M21" s="24">
        <f>BRPL_EOD!M21-BRPL_ISGS_exbus!M21</f>
        <v>-9.3184836173065833E-4</v>
      </c>
      <c r="N21" s="24">
        <f>BRPL_EOD!N21-BRPL_ISGS_exbus!N21</f>
        <v>3.6684671159363802E-3</v>
      </c>
      <c r="O21" s="24">
        <f>BRPL_EOD!O21-BRPL_ISGS_exbus!O21</f>
        <v>-2.4391967453141206E-3</v>
      </c>
      <c r="P21" s="24">
        <f>BRPL_EOD!P21-BRPL_ISGS_exbus!P21</f>
        <v>2.1123406468355199E-3</v>
      </c>
      <c r="Q21" s="24">
        <f>BRPL_EOD!Q21-BRPL_ISGS_exbus!Q21</f>
        <v>1.3568393782374955E-3</v>
      </c>
      <c r="R21" s="24">
        <f>BRPL_EOD!R21-BRPL_ISGS_exbus!R21</f>
        <v>6.1403248532307941E-3</v>
      </c>
      <c r="S21" s="24">
        <f>BRPL_EOD!S21-BRPL_ISGS_exbus!S21</f>
        <v>0</v>
      </c>
      <c r="T21" s="24">
        <f>BRPL_EOD!T21-BRPL_ISGS_exbus!T21</f>
        <v>0</v>
      </c>
      <c r="U21" s="24">
        <f>BRPL_EOD!U21-BRPL_ISGS_exbus!U21</f>
        <v>7.1191270627224412E-4</v>
      </c>
      <c r="V21" s="24">
        <f>BRPL_EOD!V21-BRPL_ISGS_exbus!V21</f>
        <v>4.7166801210893894E-3</v>
      </c>
      <c r="W21" s="24">
        <f>BRPL_EOD!W21-BRPL_ISGS_exbus!W21</f>
        <v>4.0235719398697967E-3</v>
      </c>
      <c r="X21" s="24">
        <f>BRPL_EOD!X21-BRPL_ISGS_exbus!X21</f>
        <v>-7.2547611477631335E-3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-7.1680949241681446E-3</v>
      </c>
      <c r="L22" s="24">
        <f>BRPL_EOD!L22-BRPL_ISGS_exbus!L22</f>
        <v>-3.5442584802591881E-5</v>
      </c>
      <c r="M22" s="24">
        <f>BRPL_EOD!M22-BRPL_ISGS_exbus!M22</f>
        <v>-9.3184836173065833E-4</v>
      </c>
      <c r="N22" s="24">
        <f>BRPL_EOD!N22-BRPL_ISGS_exbus!N22</f>
        <v>3.6684671159363802E-3</v>
      </c>
      <c r="O22" s="24">
        <f>BRPL_EOD!O22-BRPL_ISGS_exbus!O22</f>
        <v>-2.4391967453141206E-3</v>
      </c>
      <c r="P22" s="24">
        <f>BRPL_EOD!P22-BRPL_ISGS_exbus!P22</f>
        <v>2.1123406468355199E-3</v>
      </c>
      <c r="Q22" s="24">
        <f>BRPL_EOD!Q22-BRPL_ISGS_exbus!Q22</f>
        <v>1.3568393782374955E-3</v>
      </c>
      <c r="R22" s="24">
        <f>BRPL_EOD!R22-BRPL_ISGS_exbus!R22</f>
        <v>6.1403248532307941E-3</v>
      </c>
      <c r="S22" s="24">
        <f>BRPL_EOD!S22-BRPL_ISGS_exbus!S22</f>
        <v>0</v>
      </c>
      <c r="T22" s="24">
        <f>BRPL_EOD!T22-BRPL_ISGS_exbus!T22</f>
        <v>0</v>
      </c>
      <c r="U22" s="24">
        <f>BRPL_EOD!U22-BRPL_ISGS_exbus!U22</f>
        <v>7.1191270627224412E-4</v>
      </c>
      <c r="V22" s="24">
        <f>BRPL_EOD!V22-BRPL_ISGS_exbus!V22</f>
        <v>4.7166801210893894E-3</v>
      </c>
      <c r="W22" s="24">
        <f>BRPL_EOD!W22-BRPL_ISGS_exbus!W22</f>
        <v>4.0235719398697967E-3</v>
      </c>
      <c r="X22" s="24">
        <f>BRPL_EOD!X22-BRPL_ISGS_exbus!X22</f>
        <v>-7.2547611477631335E-3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-7.1680949241681446E-3</v>
      </c>
      <c r="L23" s="24">
        <f>BRPL_EOD!L23-BRPL_ISGS_exbus!L23</f>
        <v>-3.5442584802591881E-5</v>
      </c>
      <c r="M23" s="24">
        <f>BRPL_EOD!M23-BRPL_ISGS_exbus!M23</f>
        <v>-9.3184836173065833E-4</v>
      </c>
      <c r="N23" s="24">
        <f>BRPL_EOD!N23-BRPL_ISGS_exbus!N23</f>
        <v>3.6684671159363802E-3</v>
      </c>
      <c r="O23" s="24">
        <f>BRPL_EOD!O23-BRPL_ISGS_exbus!O23</f>
        <v>-2.4391967453141206E-3</v>
      </c>
      <c r="P23" s="24">
        <f>BRPL_EOD!P23-BRPL_ISGS_exbus!P23</f>
        <v>2.1123406468355199E-3</v>
      </c>
      <c r="Q23" s="24">
        <f>BRPL_EOD!Q23-BRPL_ISGS_exbus!Q23</f>
        <v>-6.7092651757150179E-4</v>
      </c>
      <c r="R23" s="24">
        <f>BRPL_EOD!R23-BRPL_ISGS_exbus!R23</f>
        <v>0</v>
      </c>
      <c r="S23" s="24">
        <f>BRPL_EOD!S23-BRPL_ISGS_exbus!S23</f>
        <v>3.0566037735848539E-3</v>
      </c>
      <c r="T23" s="24">
        <f>BRPL_EOD!T23-BRPL_ISGS_exbus!T23</f>
        <v>0</v>
      </c>
      <c r="U23" s="24">
        <f>BRPL_EOD!U23-BRPL_ISGS_exbus!U23</f>
        <v>7.1191270627224412E-4</v>
      </c>
      <c r="V23" s="24">
        <f>BRPL_EOD!V23-BRPL_ISGS_exbus!V23</f>
        <v>4.7166801210893894E-3</v>
      </c>
      <c r="W23" s="24">
        <f>BRPL_EOD!W23-BRPL_ISGS_exbus!W23</f>
        <v>1.6512939657964409E-3</v>
      </c>
      <c r="X23" s="24">
        <f>BRPL_EOD!X23-BRPL_ISGS_exbus!X23</f>
        <v>-5.5162696912418596E-3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-7.1680949241681446E-3</v>
      </c>
      <c r="L24" s="24">
        <f>BRPL_EOD!L24-BRPL_ISGS_exbus!L24</f>
        <v>-3.5442584802591881E-5</v>
      </c>
      <c r="M24" s="24">
        <f>BRPL_EOD!M24-BRPL_ISGS_exbus!M24</f>
        <v>-9.3184836173065833E-4</v>
      </c>
      <c r="N24" s="24">
        <f>BRPL_EOD!N24-BRPL_ISGS_exbus!N24</f>
        <v>3.6684671159363802E-3</v>
      </c>
      <c r="O24" s="24">
        <f>BRPL_EOD!O24-BRPL_ISGS_exbus!O24</f>
        <v>-2.4391967453141206E-3</v>
      </c>
      <c r="P24" s="24">
        <f>BRPL_EOD!P24-BRPL_ISGS_exbus!P24</f>
        <v>2.1123406468355199E-3</v>
      </c>
      <c r="Q24" s="24">
        <f>BRPL_EOD!Q24-BRPL_ISGS_exbus!Q24</f>
        <v>-6.7092651757150179E-4</v>
      </c>
      <c r="R24" s="24">
        <f>BRPL_EOD!R24-BRPL_ISGS_exbus!R24</f>
        <v>0</v>
      </c>
      <c r="S24" s="24">
        <f>BRPL_EOD!S24-BRPL_ISGS_exbus!S24</f>
        <v>3.0566037735848539E-3</v>
      </c>
      <c r="T24" s="24">
        <f>BRPL_EOD!T24-BRPL_ISGS_exbus!T24</f>
        <v>0</v>
      </c>
      <c r="U24" s="24">
        <f>BRPL_EOD!U24-BRPL_ISGS_exbus!U24</f>
        <v>7.1191270627224412E-4</v>
      </c>
      <c r="V24" s="24">
        <f>BRPL_EOD!V24-BRPL_ISGS_exbus!V24</f>
        <v>4.7166801210893894E-3</v>
      </c>
      <c r="W24" s="24">
        <f>BRPL_EOD!W24-BRPL_ISGS_exbus!W24</f>
        <v>1.6512939657964409E-3</v>
      </c>
      <c r="X24" s="24">
        <f>BRPL_EOD!X24-BRPL_ISGS_exbus!X24</f>
        <v>-5.5162696912418596E-3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-7.1680949241681446E-3</v>
      </c>
      <c r="L25" s="24">
        <f>BRPL_EOD!L25-BRPL_ISGS_exbus!L25</f>
        <v>-3.5442584802591881E-5</v>
      </c>
      <c r="M25" s="24">
        <f>BRPL_EOD!M25-BRPL_ISGS_exbus!M25</f>
        <v>-9.3184836173065833E-4</v>
      </c>
      <c r="N25" s="24">
        <f>BRPL_EOD!N25-BRPL_ISGS_exbus!N25</f>
        <v>3.6684671159363802E-3</v>
      </c>
      <c r="O25" s="24">
        <f>BRPL_EOD!O25-BRPL_ISGS_exbus!O25</f>
        <v>-2.4391967453141206E-3</v>
      </c>
      <c r="P25" s="24">
        <f>BRPL_EOD!P25-BRPL_ISGS_exbus!P25</f>
        <v>2.1123406468355199E-3</v>
      </c>
      <c r="Q25" s="24">
        <f>BRPL_EOD!Q25-BRPL_ISGS_exbus!Q25</f>
        <v>-6.7092651757150179E-4</v>
      </c>
      <c r="R25" s="24">
        <f>BRPL_EOD!R25-BRPL_ISGS_exbus!R25</f>
        <v>0</v>
      </c>
      <c r="S25" s="24">
        <f>BRPL_EOD!S25-BRPL_ISGS_exbus!S25</f>
        <v>3.0566037735848539E-3</v>
      </c>
      <c r="T25" s="24">
        <f>BRPL_EOD!T25-BRPL_ISGS_exbus!T25</f>
        <v>0</v>
      </c>
      <c r="U25" s="24">
        <f>BRPL_EOD!U25-BRPL_ISGS_exbus!U25</f>
        <v>7.1191270627224412E-4</v>
      </c>
      <c r="V25" s="24">
        <f>BRPL_EOD!V25-BRPL_ISGS_exbus!V25</f>
        <v>4.7166801210893894E-3</v>
      </c>
      <c r="W25" s="24">
        <f>BRPL_EOD!W25-BRPL_ISGS_exbus!W25</f>
        <v>1.6512939657964409E-3</v>
      </c>
      <c r="X25" s="24">
        <f>BRPL_EOD!X25-BRPL_ISGS_exbus!X25</f>
        <v>-5.5162696912418596E-3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-7.1680949241681446E-3</v>
      </c>
      <c r="L26" s="24">
        <f>BRPL_EOD!L26-BRPL_ISGS_exbus!L26</f>
        <v>-3.5442584802591881E-5</v>
      </c>
      <c r="M26" s="24">
        <f>BRPL_EOD!M26-BRPL_ISGS_exbus!M26</f>
        <v>-9.3184836173065833E-4</v>
      </c>
      <c r="N26" s="24">
        <f>BRPL_EOD!N26-BRPL_ISGS_exbus!N26</f>
        <v>3.6684671159363802E-3</v>
      </c>
      <c r="O26" s="24">
        <f>BRPL_EOD!O26-BRPL_ISGS_exbus!O26</f>
        <v>-2.4391967453141206E-3</v>
      </c>
      <c r="P26" s="24">
        <f>BRPL_EOD!P26-BRPL_ISGS_exbus!P26</f>
        <v>2.1123406468355199E-3</v>
      </c>
      <c r="Q26" s="24">
        <f>BRPL_EOD!Q26-BRPL_ISGS_exbus!Q26</f>
        <v>-6.7092651757150179E-4</v>
      </c>
      <c r="R26" s="24">
        <f>BRPL_EOD!R26-BRPL_ISGS_exbus!R26</f>
        <v>0</v>
      </c>
      <c r="S26" s="24">
        <f>BRPL_EOD!S26-BRPL_ISGS_exbus!S26</f>
        <v>3.0566037735848539E-3</v>
      </c>
      <c r="T26" s="24">
        <f>BRPL_EOD!T26-BRPL_ISGS_exbus!T26</f>
        <v>0</v>
      </c>
      <c r="U26" s="24">
        <f>BRPL_EOD!U26-BRPL_ISGS_exbus!U26</f>
        <v>7.1191270627224412E-4</v>
      </c>
      <c r="V26" s="24">
        <f>BRPL_EOD!V26-BRPL_ISGS_exbus!V26</f>
        <v>4.7166801210893894E-3</v>
      </c>
      <c r="W26" s="24">
        <f>BRPL_EOD!W26-BRPL_ISGS_exbus!W26</f>
        <v>1.6512939657964409E-3</v>
      </c>
      <c r="X26" s="24">
        <f>BRPL_EOD!X26-BRPL_ISGS_exbus!X26</f>
        <v>-5.5162696912418596E-3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-7.1680949241681446E-3</v>
      </c>
      <c r="L27" s="24">
        <f>BRPL_EOD!L27-BRPL_ISGS_exbus!L27</f>
        <v>-3.5442584802591881E-5</v>
      </c>
      <c r="M27" s="24">
        <f>BRPL_EOD!M27-BRPL_ISGS_exbus!M27</f>
        <v>-9.3184836173065833E-4</v>
      </c>
      <c r="N27" s="24">
        <f>BRPL_EOD!N27-BRPL_ISGS_exbus!N27</f>
        <v>3.6684671159363802E-3</v>
      </c>
      <c r="O27" s="24">
        <f>BRPL_EOD!O27-BRPL_ISGS_exbus!O27</f>
        <v>-2.4391967453141206E-3</v>
      </c>
      <c r="P27" s="24">
        <f>BRPL_EOD!P27-BRPL_ISGS_exbus!P27</f>
        <v>3.2507760438704736E-4</v>
      </c>
      <c r="Q27" s="24">
        <f>BRPL_EOD!Q27-BRPL_ISGS_exbus!Q27</f>
        <v>-6.7092651757150179E-4</v>
      </c>
      <c r="R27" s="24">
        <f>BRPL_EOD!R27-BRPL_ISGS_exbus!R27</f>
        <v>0</v>
      </c>
      <c r="S27" s="24">
        <f>BRPL_EOD!S27-BRPL_ISGS_exbus!S27</f>
        <v>3.0566037735848539E-3</v>
      </c>
      <c r="T27" s="24">
        <f>BRPL_EOD!T27-BRPL_ISGS_exbus!T27</f>
        <v>0</v>
      </c>
      <c r="U27" s="24">
        <f>BRPL_EOD!U27-BRPL_ISGS_exbus!U27</f>
        <v>7.1191270627224412E-4</v>
      </c>
      <c r="V27" s="24">
        <f>BRPL_EOD!V27-BRPL_ISGS_exbus!V27</f>
        <v>4.7166801210893894E-3</v>
      </c>
      <c r="W27" s="24">
        <f>BRPL_EOD!W27-BRPL_ISGS_exbus!W27</f>
        <v>1.6512939657964409E-3</v>
      </c>
      <c r="X27" s="24">
        <f>BRPL_EOD!X27-BRPL_ISGS_exbus!X27</f>
        <v>-5.5162696912418596E-3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-7.1680949241681446E-3</v>
      </c>
      <c r="L28" s="24">
        <f>BRPL_EOD!L28-BRPL_ISGS_exbus!L28</f>
        <v>-3.5442584802591881E-5</v>
      </c>
      <c r="M28" s="24">
        <f>BRPL_EOD!M28-BRPL_ISGS_exbus!M28</f>
        <v>-9.3184836173065833E-4</v>
      </c>
      <c r="N28" s="24">
        <f>BRPL_EOD!N28-BRPL_ISGS_exbus!N28</f>
        <v>3.6684671159363802E-3</v>
      </c>
      <c r="O28" s="24">
        <f>BRPL_EOD!O28-BRPL_ISGS_exbus!O28</f>
        <v>-2.4391967453141206E-3</v>
      </c>
      <c r="P28" s="24">
        <f>BRPL_EOD!P28-BRPL_ISGS_exbus!P28</f>
        <v>3.2507760438704736E-4</v>
      </c>
      <c r="Q28" s="24">
        <f>BRPL_EOD!Q28-BRPL_ISGS_exbus!Q28</f>
        <v>-6.7092651757150179E-4</v>
      </c>
      <c r="R28" s="24">
        <f>BRPL_EOD!R28-BRPL_ISGS_exbus!R28</f>
        <v>0</v>
      </c>
      <c r="S28" s="24">
        <f>BRPL_EOD!S28-BRPL_ISGS_exbus!S28</f>
        <v>3.0566037735848539E-3</v>
      </c>
      <c r="T28" s="24">
        <f>BRPL_EOD!T28-BRPL_ISGS_exbus!T28</f>
        <v>0</v>
      </c>
      <c r="U28" s="24">
        <f>BRPL_EOD!U28-BRPL_ISGS_exbus!U28</f>
        <v>7.1191270627224412E-4</v>
      </c>
      <c r="V28" s="24">
        <f>BRPL_EOD!V28-BRPL_ISGS_exbus!V28</f>
        <v>1.2734859813079424E-3</v>
      </c>
      <c r="W28" s="24">
        <f>BRPL_EOD!W28-BRPL_ISGS_exbus!W28</f>
        <v>1.6512939657964409E-3</v>
      </c>
      <c r="X28" s="24">
        <f>BRPL_EOD!X28-BRPL_ISGS_exbus!X28</f>
        <v>-5.5162696912418596E-3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-7.1680949241681446E-3</v>
      </c>
      <c r="L29" s="24">
        <f>BRPL_EOD!L29-BRPL_ISGS_exbus!L29</f>
        <v>-3.5442584802591881E-5</v>
      </c>
      <c r="M29" s="24">
        <f>BRPL_EOD!M29-BRPL_ISGS_exbus!M29</f>
        <v>-9.3184836173065833E-4</v>
      </c>
      <c r="N29" s="24">
        <f>BRPL_EOD!N29-BRPL_ISGS_exbus!N29</f>
        <v>3.6684671159363802E-3</v>
      </c>
      <c r="O29" s="24">
        <f>BRPL_EOD!O29-BRPL_ISGS_exbus!O29</f>
        <v>-2.4391967453141206E-3</v>
      </c>
      <c r="P29" s="24">
        <f>BRPL_EOD!P29-BRPL_ISGS_exbus!P29</f>
        <v>3.2507760438704736E-4</v>
      </c>
      <c r="Q29" s="24">
        <f>BRPL_EOD!Q29-BRPL_ISGS_exbus!Q29</f>
        <v>-6.7092651757150179E-4</v>
      </c>
      <c r="R29" s="24">
        <f>BRPL_EOD!R29-BRPL_ISGS_exbus!R29</f>
        <v>0</v>
      </c>
      <c r="S29" s="24">
        <f>BRPL_EOD!S29-BRPL_ISGS_exbus!S29</f>
        <v>3.0566037735848539E-3</v>
      </c>
      <c r="T29" s="24">
        <f>BRPL_EOD!T29-BRPL_ISGS_exbus!T29</f>
        <v>0</v>
      </c>
      <c r="U29" s="24">
        <f>BRPL_EOD!U29-BRPL_ISGS_exbus!U29</f>
        <v>7.1191270627224412E-4</v>
      </c>
      <c r="V29" s="24">
        <f>BRPL_EOD!V29-BRPL_ISGS_exbus!V29</f>
        <v>4.1497747747749614E-3</v>
      </c>
      <c r="W29" s="24">
        <f>BRPL_EOD!W29-BRPL_ISGS_exbus!W29</f>
        <v>1.6512939657964409E-3</v>
      </c>
      <c r="X29" s="24">
        <f>BRPL_EOD!X29-BRPL_ISGS_exbus!X29</f>
        <v>-5.5162696912418596E-3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-7.1680949241681446E-3</v>
      </c>
      <c r="L30" s="24">
        <f>BRPL_EOD!L30-BRPL_ISGS_exbus!L30</f>
        <v>-3.5442584802591881E-5</v>
      </c>
      <c r="M30" s="24">
        <f>BRPL_EOD!M30-BRPL_ISGS_exbus!M30</f>
        <v>-9.3184836173065833E-4</v>
      </c>
      <c r="N30" s="24">
        <f>BRPL_EOD!N30-BRPL_ISGS_exbus!N30</f>
        <v>3.6684671159363802E-3</v>
      </c>
      <c r="O30" s="24">
        <f>BRPL_EOD!O30-BRPL_ISGS_exbus!O30</f>
        <v>-2.4391967453141206E-3</v>
      </c>
      <c r="P30" s="24">
        <f>BRPL_EOD!P30-BRPL_ISGS_exbus!P30</f>
        <v>3.2507760438704736E-4</v>
      </c>
      <c r="Q30" s="24">
        <f>BRPL_EOD!Q30-BRPL_ISGS_exbus!Q30</f>
        <v>-6.7092651757150179E-4</v>
      </c>
      <c r="R30" s="24">
        <f>BRPL_EOD!R30-BRPL_ISGS_exbus!R30</f>
        <v>0</v>
      </c>
      <c r="S30" s="24">
        <f>BRPL_EOD!S30-BRPL_ISGS_exbus!S30</f>
        <v>3.0566037735848539E-3</v>
      </c>
      <c r="T30" s="24">
        <f>BRPL_EOD!T30-BRPL_ISGS_exbus!T30</f>
        <v>0</v>
      </c>
      <c r="U30" s="24">
        <f>BRPL_EOD!U30-BRPL_ISGS_exbus!U30</f>
        <v>7.1191270627224412E-4</v>
      </c>
      <c r="V30" s="24">
        <f>BRPL_EOD!V30-BRPL_ISGS_exbus!V30</f>
        <v>4.1497747747749614E-3</v>
      </c>
      <c r="W30" s="24">
        <f>BRPL_EOD!W30-BRPL_ISGS_exbus!W30</f>
        <v>1.6512939657964409E-3</v>
      </c>
      <c r="X30" s="24">
        <f>BRPL_EOD!X30-BRPL_ISGS_exbus!X30</f>
        <v>-5.5162696912418596E-3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-7.1680949241681446E-3</v>
      </c>
      <c r="L31" s="24">
        <f>BRPL_EOD!L31-BRPL_ISGS_exbus!L31</f>
        <v>-3.5442584802591881E-5</v>
      </c>
      <c r="M31" s="24">
        <f>BRPL_EOD!M31-BRPL_ISGS_exbus!M31</f>
        <v>-9.3184836173065833E-4</v>
      </c>
      <c r="N31" s="24">
        <f>BRPL_EOD!N31-BRPL_ISGS_exbus!N31</f>
        <v>3.6684671159363802E-3</v>
      </c>
      <c r="O31" s="24">
        <f>BRPL_EOD!O31-BRPL_ISGS_exbus!O31</f>
        <v>-2.4391967453141206E-3</v>
      </c>
      <c r="P31" s="24">
        <f>BRPL_EOD!P31-BRPL_ISGS_exbus!P31</f>
        <v>3.2507760438704736E-4</v>
      </c>
      <c r="Q31" s="24">
        <f>BRPL_EOD!Q31-BRPL_ISGS_exbus!Q31</f>
        <v>-6.7092651757150179E-4</v>
      </c>
      <c r="R31" s="24">
        <f>BRPL_EOD!R31-BRPL_ISGS_exbus!R31</f>
        <v>0</v>
      </c>
      <c r="S31" s="24">
        <f>BRPL_EOD!S31-BRPL_ISGS_exbus!S31</f>
        <v>3.0566037735848539E-3</v>
      </c>
      <c r="T31" s="24">
        <f>BRPL_EOD!T31-BRPL_ISGS_exbus!T31</f>
        <v>0</v>
      </c>
      <c r="U31" s="24">
        <f>BRPL_EOD!U31-BRPL_ISGS_exbus!U31</f>
        <v>7.1191270627224412E-4</v>
      </c>
      <c r="V31" s="24">
        <f>BRPL_EOD!V31-BRPL_ISGS_exbus!V31</f>
        <v>4.1497747747749614E-3</v>
      </c>
      <c r="W31" s="24">
        <f>BRPL_EOD!W31-BRPL_ISGS_exbus!W31</f>
        <v>1.6512939657964409E-3</v>
      </c>
      <c r="X31" s="24">
        <f>BRPL_EOD!X31-BRPL_ISGS_exbus!X31</f>
        <v>-5.5162696912418596E-3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-7.1680949241681446E-3</v>
      </c>
      <c r="L32" s="24">
        <f>BRPL_EOD!L32-BRPL_ISGS_exbus!L32</f>
        <v>-3.5442584802591881E-5</v>
      </c>
      <c r="M32" s="24">
        <f>BRPL_EOD!M32-BRPL_ISGS_exbus!M32</f>
        <v>-9.3184836173065833E-4</v>
      </c>
      <c r="N32" s="24">
        <f>BRPL_EOD!N32-BRPL_ISGS_exbus!N32</f>
        <v>3.6684671159363802E-3</v>
      </c>
      <c r="O32" s="24">
        <f>BRPL_EOD!O32-BRPL_ISGS_exbus!O32</f>
        <v>-2.4391967453141206E-3</v>
      </c>
      <c r="P32" s="24">
        <f>BRPL_EOD!P32-BRPL_ISGS_exbus!P32</f>
        <v>3.2507760438704736E-4</v>
      </c>
      <c r="Q32" s="24">
        <f>BRPL_EOD!Q32-BRPL_ISGS_exbus!Q32</f>
        <v>-6.7092651757150179E-4</v>
      </c>
      <c r="R32" s="24">
        <f>BRPL_EOD!R32-BRPL_ISGS_exbus!R32</f>
        <v>0</v>
      </c>
      <c r="S32" s="24">
        <f>BRPL_EOD!S32-BRPL_ISGS_exbus!S32</f>
        <v>3.0566037735848539E-3</v>
      </c>
      <c r="T32" s="24">
        <f>BRPL_EOD!T32-BRPL_ISGS_exbus!T32</f>
        <v>0</v>
      </c>
      <c r="U32" s="24">
        <f>BRPL_EOD!U32-BRPL_ISGS_exbus!U32</f>
        <v>7.1191270627224412E-4</v>
      </c>
      <c r="V32" s="24">
        <f>BRPL_EOD!V32-BRPL_ISGS_exbus!V32</f>
        <v>-1.906135000000031E-3</v>
      </c>
      <c r="W32" s="24">
        <f>BRPL_EOD!W32-BRPL_ISGS_exbus!W32</f>
        <v>2.2460099641286035E-3</v>
      </c>
      <c r="X32" s="24">
        <f>BRPL_EOD!X32-BRPL_ISGS_exbus!X32</f>
        <v>-3.4041668554465332E-3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-7.1680949241681446E-3</v>
      </c>
      <c r="L33" s="24">
        <f>BRPL_EOD!L33-BRPL_ISGS_exbus!L33</f>
        <v>-3.5442584802591881E-5</v>
      </c>
      <c r="M33" s="24">
        <f>BRPL_EOD!M33-BRPL_ISGS_exbus!M33</f>
        <v>-9.3184836173065833E-4</v>
      </c>
      <c r="N33" s="24">
        <f>BRPL_EOD!N33-BRPL_ISGS_exbus!N33</f>
        <v>3.6684671159363802E-3</v>
      </c>
      <c r="O33" s="24">
        <f>BRPL_EOD!O33-BRPL_ISGS_exbus!O33</f>
        <v>-2.4391967453141206E-3</v>
      </c>
      <c r="P33" s="24">
        <f>BRPL_EOD!P33-BRPL_ISGS_exbus!P33</f>
        <v>3.2507760438704736E-4</v>
      </c>
      <c r="Q33" s="24">
        <f>BRPL_EOD!Q33-BRPL_ISGS_exbus!Q33</f>
        <v>-6.7092651757150179E-4</v>
      </c>
      <c r="R33" s="24">
        <f>BRPL_EOD!R33-BRPL_ISGS_exbus!R33</f>
        <v>0</v>
      </c>
      <c r="S33" s="24">
        <f>BRPL_EOD!S33-BRPL_ISGS_exbus!S33</f>
        <v>3.0566037735848539E-3</v>
      </c>
      <c r="T33" s="24">
        <f>BRPL_EOD!T33-BRPL_ISGS_exbus!T33</f>
        <v>0</v>
      </c>
      <c r="U33" s="24">
        <f>BRPL_EOD!U33-BRPL_ISGS_exbus!U33</f>
        <v>7.1191270627224412E-4</v>
      </c>
      <c r="V33" s="24">
        <f>BRPL_EOD!V33-BRPL_ISGS_exbus!V33</f>
        <v>-1.906135000000031E-3</v>
      </c>
      <c r="W33" s="24">
        <f>BRPL_EOD!W33-BRPL_ISGS_exbus!W33</f>
        <v>4.13100680580758E-3</v>
      </c>
      <c r="X33" s="24">
        <f>BRPL_EOD!X33-BRPL_ISGS_exbus!X33</f>
        <v>-4.7027061892634947E-3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-7.1680949241681446E-3</v>
      </c>
      <c r="L34" s="24">
        <f>BRPL_EOD!L34-BRPL_ISGS_exbus!L34</f>
        <v>-3.5442584802591881E-5</v>
      </c>
      <c r="M34" s="24">
        <f>BRPL_EOD!M34-BRPL_ISGS_exbus!M34</f>
        <v>-9.3184836173065833E-4</v>
      </c>
      <c r="N34" s="24">
        <f>BRPL_EOD!N34-BRPL_ISGS_exbus!N34</f>
        <v>3.6684671159363802E-3</v>
      </c>
      <c r="O34" s="24">
        <f>BRPL_EOD!O34-BRPL_ISGS_exbus!O34</f>
        <v>-2.4391967453141206E-3</v>
      </c>
      <c r="P34" s="24">
        <f>BRPL_EOD!P34-BRPL_ISGS_exbus!P34</f>
        <v>3.2507760438704736E-4</v>
      </c>
      <c r="Q34" s="24">
        <f>BRPL_EOD!Q34-BRPL_ISGS_exbus!Q34</f>
        <v>-6.7092651757150179E-4</v>
      </c>
      <c r="R34" s="24">
        <f>BRPL_EOD!R34-BRPL_ISGS_exbus!R34</f>
        <v>0</v>
      </c>
      <c r="S34" s="24">
        <f>BRPL_EOD!S34-BRPL_ISGS_exbus!S34</f>
        <v>3.0566037735848539E-3</v>
      </c>
      <c r="T34" s="24">
        <f>BRPL_EOD!T34-BRPL_ISGS_exbus!T34</f>
        <v>0</v>
      </c>
      <c r="U34" s="24">
        <f>BRPL_EOD!U34-BRPL_ISGS_exbus!U34</f>
        <v>7.1191270627224412E-4</v>
      </c>
      <c r="V34" s="24">
        <f>BRPL_EOD!V34-BRPL_ISGS_exbus!V34</f>
        <v>7.2000000000000952E-3</v>
      </c>
      <c r="W34" s="24">
        <f>BRPL_EOD!W34-BRPL_ISGS_exbus!W34</f>
        <v>-1.7445482866040862E-3</v>
      </c>
      <c r="X34" s="24">
        <f>BRPL_EOD!X34-BRPL_ISGS_exbus!X34</f>
        <v>-5.5805495757894619E-3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-7.1680949241681446E-3</v>
      </c>
      <c r="L35" s="24">
        <f>BRPL_EOD!L35-BRPL_ISGS_exbus!L35</f>
        <v>-3.5442584802591881E-5</v>
      </c>
      <c r="M35" s="24">
        <f>BRPL_EOD!M35-BRPL_ISGS_exbus!M35</f>
        <v>-9.3184836173065833E-4</v>
      </c>
      <c r="N35" s="24">
        <f>BRPL_EOD!N35-BRPL_ISGS_exbus!N35</f>
        <v>3.6684671159363802E-3</v>
      </c>
      <c r="O35" s="24">
        <f>BRPL_EOD!O35-BRPL_ISGS_exbus!O35</f>
        <v>-2.4391967453141206E-3</v>
      </c>
      <c r="P35" s="24">
        <f>BRPL_EOD!P35-BRPL_ISGS_exbus!P35</f>
        <v>3.2507760438704736E-4</v>
      </c>
      <c r="Q35" s="24">
        <f>BRPL_EOD!Q35-BRPL_ISGS_exbus!Q35</f>
        <v>-6.7092651757150179E-4</v>
      </c>
      <c r="R35" s="24">
        <f>BRPL_EOD!R35-BRPL_ISGS_exbus!R35</f>
        <v>0</v>
      </c>
      <c r="S35" s="24">
        <f>BRPL_EOD!S35-BRPL_ISGS_exbus!S35</f>
        <v>3.0566037735848539E-3</v>
      </c>
      <c r="T35" s="24">
        <f>BRPL_EOD!T35-BRPL_ISGS_exbus!T35</f>
        <v>0</v>
      </c>
      <c r="U35" s="24">
        <f>BRPL_EOD!U35-BRPL_ISGS_exbus!U35</f>
        <v>7.1191270627224412E-4</v>
      </c>
      <c r="V35" s="24">
        <f>BRPL_EOD!V35-BRPL_ISGS_exbus!V35</f>
        <v>7.2000000000000952E-3</v>
      </c>
      <c r="W35" s="24">
        <f>BRPL_EOD!W35-BRPL_ISGS_exbus!W35</f>
        <v>-1.7445482866040862E-3</v>
      </c>
      <c r="X35" s="24">
        <f>BRPL_EOD!X35-BRPL_ISGS_exbus!X35</f>
        <v>-5.5805495757894619E-3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-7.1680949241681446E-3</v>
      </c>
      <c r="L36" s="24">
        <f>BRPL_EOD!L36-BRPL_ISGS_exbus!L36</f>
        <v>-3.5442584802591881E-5</v>
      </c>
      <c r="M36" s="24">
        <f>BRPL_EOD!M36-BRPL_ISGS_exbus!M36</f>
        <v>-9.3184836173065833E-4</v>
      </c>
      <c r="N36" s="24">
        <f>BRPL_EOD!N36-BRPL_ISGS_exbus!N36</f>
        <v>3.6684671159363802E-3</v>
      </c>
      <c r="O36" s="24">
        <f>BRPL_EOD!O36-BRPL_ISGS_exbus!O36</f>
        <v>-2.4391967453141206E-3</v>
      </c>
      <c r="P36" s="24">
        <f>BRPL_EOD!P36-BRPL_ISGS_exbus!P36</f>
        <v>3.2507760438704736E-4</v>
      </c>
      <c r="Q36" s="24">
        <f>BRPL_EOD!Q36-BRPL_ISGS_exbus!Q36</f>
        <v>-6.7092651757150179E-4</v>
      </c>
      <c r="R36" s="24">
        <f>BRPL_EOD!R36-BRPL_ISGS_exbus!R36</f>
        <v>0</v>
      </c>
      <c r="S36" s="24">
        <f>BRPL_EOD!S36-BRPL_ISGS_exbus!S36</f>
        <v>3.0566037735848539E-3</v>
      </c>
      <c r="T36" s="24">
        <f>BRPL_EOD!T36-BRPL_ISGS_exbus!T36</f>
        <v>0</v>
      </c>
      <c r="U36" s="24">
        <f>BRPL_EOD!U36-BRPL_ISGS_exbus!U36</f>
        <v>7.1191270627224412E-4</v>
      </c>
      <c r="V36" s="24">
        <f>BRPL_EOD!V36-BRPL_ISGS_exbus!V36</f>
        <v>7.2000000000000952E-3</v>
      </c>
      <c r="W36" s="24">
        <f>BRPL_EOD!W36-BRPL_ISGS_exbus!W36</f>
        <v>-1.7445482866040862E-3</v>
      </c>
      <c r="X36" s="24">
        <f>BRPL_EOD!X36-BRPL_ISGS_exbus!X36</f>
        <v>-5.5805495757894619E-3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-7.1680949241681446E-3</v>
      </c>
      <c r="L37" s="24">
        <f>BRPL_EOD!L37-BRPL_ISGS_exbus!L37</f>
        <v>-3.5442584802591881E-5</v>
      </c>
      <c r="M37" s="24">
        <f>BRPL_EOD!M37-BRPL_ISGS_exbus!M37</f>
        <v>-9.3184836173065833E-4</v>
      </c>
      <c r="N37" s="24">
        <f>BRPL_EOD!N37-BRPL_ISGS_exbus!N37</f>
        <v>3.6684671159363802E-3</v>
      </c>
      <c r="O37" s="24">
        <f>BRPL_EOD!O37-BRPL_ISGS_exbus!O37</f>
        <v>-2.4391967453141206E-3</v>
      </c>
      <c r="P37" s="24">
        <f>BRPL_EOD!P37-BRPL_ISGS_exbus!P37</f>
        <v>8.3909063774711967E-4</v>
      </c>
      <c r="Q37" s="24">
        <f>BRPL_EOD!Q37-BRPL_ISGS_exbus!Q37</f>
        <v>-6.7092651757150179E-4</v>
      </c>
      <c r="R37" s="24">
        <f>BRPL_EOD!R37-BRPL_ISGS_exbus!R37</f>
        <v>0</v>
      </c>
      <c r="S37" s="24">
        <f>BRPL_EOD!S37-BRPL_ISGS_exbus!S37</f>
        <v>3.0566037735848539E-3</v>
      </c>
      <c r="T37" s="24">
        <f>BRPL_EOD!T37-BRPL_ISGS_exbus!T37</f>
        <v>0</v>
      </c>
      <c r="U37" s="24">
        <f>BRPL_EOD!U37-BRPL_ISGS_exbus!U37</f>
        <v>7.1191270627224412E-4</v>
      </c>
      <c r="V37" s="24">
        <f>BRPL_EOD!V37-BRPL_ISGS_exbus!V37</f>
        <v>7.2000000000000952E-3</v>
      </c>
      <c r="W37" s="24">
        <f>BRPL_EOD!W37-BRPL_ISGS_exbus!W37</f>
        <v>-1.7445482866040862E-3</v>
      </c>
      <c r="X37" s="24">
        <f>BRPL_EOD!X37-BRPL_ISGS_exbus!X37</f>
        <v>-5.5805495757894619E-3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-7.1680949241681446E-3</v>
      </c>
      <c r="L38" s="24">
        <f>BRPL_EOD!L38-BRPL_ISGS_exbus!L38</f>
        <v>-3.5442584802591881E-5</v>
      </c>
      <c r="M38" s="24">
        <f>BRPL_EOD!M38-BRPL_ISGS_exbus!M38</f>
        <v>-9.3184836173065833E-4</v>
      </c>
      <c r="N38" s="24">
        <f>BRPL_EOD!N38-BRPL_ISGS_exbus!N38</f>
        <v>3.6684671159363802E-3</v>
      </c>
      <c r="O38" s="24">
        <f>BRPL_EOD!O38-BRPL_ISGS_exbus!O38</f>
        <v>-2.4391967453141206E-3</v>
      </c>
      <c r="P38" s="24">
        <f>BRPL_EOD!P38-BRPL_ISGS_exbus!P38</f>
        <v>8.3909063774711967E-4</v>
      </c>
      <c r="Q38" s="24">
        <f>BRPL_EOD!Q38-BRPL_ISGS_exbus!Q38</f>
        <v>-6.7092651757150179E-4</v>
      </c>
      <c r="R38" s="24">
        <f>BRPL_EOD!R38-BRPL_ISGS_exbus!R38</f>
        <v>0</v>
      </c>
      <c r="S38" s="24">
        <f>BRPL_EOD!S38-BRPL_ISGS_exbus!S38</f>
        <v>3.0566037735848539E-3</v>
      </c>
      <c r="T38" s="24">
        <f>BRPL_EOD!T38-BRPL_ISGS_exbus!T38</f>
        <v>0</v>
      </c>
      <c r="U38" s="24">
        <f>BRPL_EOD!U38-BRPL_ISGS_exbus!U38</f>
        <v>7.1191270627224412E-4</v>
      </c>
      <c r="V38" s="24">
        <f>BRPL_EOD!V38-BRPL_ISGS_exbus!V38</f>
        <v>7.2000000000000952E-3</v>
      </c>
      <c r="W38" s="24">
        <f>BRPL_EOD!W38-BRPL_ISGS_exbus!W38</f>
        <v>-1.7445482866040862E-3</v>
      </c>
      <c r="X38" s="24">
        <f>BRPL_EOD!X38-BRPL_ISGS_exbus!X38</f>
        <v>-5.5805495757894619E-3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-7.1680949241681446E-3</v>
      </c>
      <c r="L39" s="24">
        <f>BRPL_EOD!L39-BRPL_ISGS_exbus!L39</f>
        <v>-3.5442584802591881E-5</v>
      </c>
      <c r="M39" s="24">
        <f>BRPL_EOD!M39-BRPL_ISGS_exbus!M39</f>
        <v>-9.3184836173065833E-4</v>
      </c>
      <c r="N39" s="24">
        <f>BRPL_EOD!N39-BRPL_ISGS_exbus!N39</f>
        <v>3.6684671159363802E-3</v>
      </c>
      <c r="O39" s="24">
        <f>BRPL_EOD!O39-BRPL_ISGS_exbus!O39</f>
        <v>-2.4391967453141206E-3</v>
      </c>
      <c r="P39" s="24">
        <f>BRPL_EOD!P39-BRPL_ISGS_exbus!P39</f>
        <v>3.5624659523847413E-4</v>
      </c>
      <c r="Q39" s="24">
        <f>BRPL_EOD!Q39-BRPL_ISGS_exbus!Q39</f>
        <v>-6.7092651757150179E-4</v>
      </c>
      <c r="R39" s="24">
        <f>BRPL_EOD!R39-BRPL_ISGS_exbus!R39</f>
        <v>0</v>
      </c>
      <c r="S39" s="24">
        <f>BRPL_EOD!S39-BRPL_ISGS_exbus!S39</f>
        <v>3.0566037735848539E-3</v>
      </c>
      <c r="T39" s="24">
        <f>BRPL_EOD!T39-BRPL_ISGS_exbus!T39</f>
        <v>0</v>
      </c>
      <c r="U39" s="24">
        <f>BRPL_EOD!U39-BRPL_ISGS_exbus!U39</f>
        <v>7.1191270627224412E-4</v>
      </c>
      <c r="V39" s="24">
        <f>BRPL_EOD!V39-BRPL_ISGS_exbus!V39</f>
        <v>7.2000000000000952E-3</v>
      </c>
      <c r="W39" s="24">
        <f>BRPL_EOD!W39-BRPL_ISGS_exbus!W39</f>
        <v>-1.7445482866040862E-3</v>
      </c>
      <c r="X39" s="24">
        <f>BRPL_EOD!X39-BRPL_ISGS_exbus!X39</f>
        <v>-5.5805495757894619E-3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-7.1680949241681446E-3</v>
      </c>
      <c r="L40" s="24">
        <f>BRPL_EOD!L40-BRPL_ISGS_exbus!L40</f>
        <v>-3.5442584802591881E-5</v>
      </c>
      <c r="M40" s="24">
        <f>BRPL_EOD!M40-BRPL_ISGS_exbus!M40</f>
        <v>-9.3184836173065833E-4</v>
      </c>
      <c r="N40" s="24">
        <f>BRPL_EOD!N40-BRPL_ISGS_exbus!N40</f>
        <v>3.6684671159363802E-3</v>
      </c>
      <c r="O40" s="24">
        <f>BRPL_EOD!O40-BRPL_ISGS_exbus!O40</f>
        <v>-2.4391967453141206E-3</v>
      </c>
      <c r="P40" s="24">
        <f>BRPL_EOD!P40-BRPL_ISGS_exbus!P40</f>
        <v>3.5624659523847413E-4</v>
      </c>
      <c r="Q40" s="24">
        <f>BRPL_EOD!Q40-BRPL_ISGS_exbus!Q40</f>
        <v>-6.7092651757150179E-4</v>
      </c>
      <c r="R40" s="24">
        <f>BRPL_EOD!R40-BRPL_ISGS_exbus!R40</f>
        <v>0</v>
      </c>
      <c r="S40" s="24">
        <f>BRPL_EOD!S40-BRPL_ISGS_exbus!S40</f>
        <v>3.0566037735848539E-3</v>
      </c>
      <c r="T40" s="24">
        <f>BRPL_EOD!T40-BRPL_ISGS_exbus!T40</f>
        <v>0</v>
      </c>
      <c r="U40" s="24">
        <f>BRPL_EOD!U40-BRPL_ISGS_exbus!U40</f>
        <v>7.1191270627224412E-4</v>
      </c>
      <c r="V40" s="24">
        <f>BRPL_EOD!V40-BRPL_ISGS_exbus!V40</f>
        <v>7.2000000000000952E-3</v>
      </c>
      <c r="W40" s="24">
        <f>BRPL_EOD!W40-BRPL_ISGS_exbus!W40</f>
        <v>-1.7445482866040862E-3</v>
      </c>
      <c r="X40" s="24">
        <f>BRPL_EOD!X40-BRPL_ISGS_exbus!X40</f>
        <v>-5.5805495757894619E-3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-7.1680949241681446E-3</v>
      </c>
      <c r="L41" s="24">
        <f>BRPL_EOD!L41-BRPL_ISGS_exbus!L41</f>
        <v>-3.5442584802591881E-5</v>
      </c>
      <c r="M41" s="24">
        <f>BRPL_EOD!M41-BRPL_ISGS_exbus!M41</f>
        <v>-9.3184836173065833E-4</v>
      </c>
      <c r="N41" s="24">
        <f>BRPL_EOD!N41-BRPL_ISGS_exbus!N41</f>
        <v>3.6684671159363802E-3</v>
      </c>
      <c r="O41" s="24">
        <f>BRPL_EOD!O41-BRPL_ISGS_exbus!O41</f>
        <v>-2.4391967453141206E-3</v>
      </c>
      <c r="P41" s="24">
        <f>BRPL_EOD!P41-BRPL_ISGS_exbus!P41</f>
        <v>8.3909063774711967E-4</v>
      </c>
      <c r="Q41" s="24">
        <f>BRPL_EOD!Q41-BRPL_ISGS_exbus!Q41</f>
        <v>-6.7092651757150179E-4</v>
      </c>
      <c r="R41" s="24">
        <f>BRPL_EOD!R41-BRPL_ISGS_exbus!R41</f>
        <v>0</v>
      </c>
      <c r="S41" s="24">
        <f>BRPL_EOD!S41-BRPL_ISGS_exbus!S41</f>
        <v>3.0566037735848539E-3</v>
      </c>
      <c r="T41" s="24">
        <f>BRPL_EOD!T41-BRPL_ISGS_exbus!T41</f>
        <v>0</v>
      </c>
      <c r="U41" s="24">
        <f>BRPL_EOD!U41-BRPL_ISGS_exbus!U41</f>
        <v>7.1191270627224412E-4</v>
      </c>
      <c r="V41" s="24">
        <f>BRPL_EOD!V41-BRPL_ISGS_exbus!V41</f>
        <v>7.2000000000000952E-3</v>
      </c>
      <c r="W41" s="24">
        <f>BRPL_EOD!W41-BRPL_ISGS_exbus!W41</f>
        <v>-1.7445482866040862E-3</v>
      </c>
      <c r="X41" s="24">
        <f>BRPL_EOD!X41-BRPL_ISGS_exbus!X41</f>
        <v>-5.5805495757894619E-3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-7.1680949241681446E-3</v>
      </c>
      <c r="L42" s="24">
        <f>BRPL_EOD!L42-BRPL_ISGS_exbus!L42</f>
        <v>-3.5442584802591881E-5</v>
      </c>
      <c r="M42" s="24">
        <f>BRPL_EOD!M42-BRPL_ISGS_exbus!M42</f>
        <v>-9.3184836173065833E-4</v>
      </c>
      <c r="N42" s="24">
        <f>BRPL_EOD!N42-BRPL_ISGS_exbus!N42</f>
        <v>3.6684671159363802E-3</v>
      </c>
      <c r="O42" s="24">
        <f>BRPL_EOD!O42-BRPL_ISGS_exbus!O42</f>
        <v>-2.4391967453141206E-3</v>
      </c>
      <c r="P42" s="24">
        <f>BRPL_EOD!P42-BRPL_ISGS_exbus!P42</f>
        <v>8.3909063774711967E-4</v>
      </c>
      <c r="Q42" s="24">
        <f>BRPL_EOD!Q42-BRPL_ISGS_exbus!Q42</f>
        <v>-6.7092651757150179E-4</v>
      </c>
      <c r="R42" s="24">
        <f>BRPL_EOD!R42-BRPL_ISGS_exbus!R42</f>
        <v>0</v>
      </c>
      <c r="S42" s="24">
        <f>BRPL_EOD!S42-BRPL_ISGS_exbus!S42</f>
        <v>3.0566037735848539E-3</v>
      </c>
      <c r="T42" s="24">
        <f>BRPL_EOD!T42-BRPL_ISGS_exbus!T42</f>
        <v>0</v>
      </c>
      <c r="U42" s="24">
        <f>BRPL_EOD!U42-BRPL_ISGS_exbus!U42</f>
        <v>7.1191270627224412E-4</v>
      </c>
      <c r="V42" s="24">
        <f>BRPL_EOD!V42-BRPL_ISGS_exbus!V42</f>
        <v>7.2000000000000952E-3</v>
      </c>
      <c r="W42" s="24">
        <f>BRPL_EOD!W42-BRPL_ISGS_exbus!W42</f>
        <v>-1.7445482866040862E-3</v>
      </c>
      <c r="X42" s="24">
        <f>BRPL_EOD!X42-BRPL_ISGS_exbus!X42</f>
        <v>-5.5805495757894619E-3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-7.1680949241681446E-3</v>
      </c>
      <c r="L43" s="24">
        <f>BRPL_EOD!L43-BRPL_ISGS_exbus!L43</f>
        <v>-3.5442584802591881E-5</v>
      </c>
      <c r="M43" s="24">
        <f>BRPL_EOD!M43-BRPL_ISGS_exbus!M43</f>
        <v>-9.3184836173065833E-4</v>
      </c>
      <c r="N43" s="24">
        <f>BRPL_EOD!N43-BRPL_ISGS_exbus!N43</f>
        <v>3.6684671159363802E-3</v>
      </c>
      <c r="O43" s="24">
        <f>BRPL_EOD!O43-BRPL_ISGS_exbus!O43</f>
        <v>-2.4391967453141206E-3</v>
      </c>
      <c r="P43" s="24">
        <f>BRPL_EOD!P43-BRPL_ISGS_exbus!P43</f>
        <v>6.9985221154666988E-4</v>
      </c>
      <c r="Q43" s="24">
        <f>BRPL_EOD!Q43-BRPL_ISGS_exbus!Q43</f>
        <v>-6.7092651757150179E-4</v>
      </c>
      <c r="R43" s="24">
        <f>BRPL_EOD!R43-BRPL_ISGS_exbus!R43</f>
        <v>0</v>
      </c>
      <c r="S43" s="24">
        <f>BRPL_EOD!S43-BRPL_ISGS_exbus!S43</f>
        <v>3.0566037735848539E-3</v>
      </c>
      <c r="T43" s="24">
        <f>BRPL_EOD!T43-BRPL_ISGS_exbus!T43</f>
        <v>0</v>
      </c>
      <c r="U43" s="24">
        <f>BRPL_EOD!U43-BRPL_ISGS_exbus!U43</f>
        <v>7.1191270627224412E-4</v>
      </c>
      <c r="V43" s="24">
        <f>BRPL_EOD!V43-BRPL_ISGS_exbus!V43</f>
        <v>7.2000000000000952E-3</v>
      </c>
      <c r="W43" s="24">
        <f>BRPL_EOD!W43-BRPL_ISGS_exbus!W43</f>
        <v>-1.7445482866040862E-3</v>
      </c>
      <c r="X43" s="24">
        <f>BRPL_EOD!X43-BRPL_ISGS_exbus!X43</f>
        <v>-5.5805495757894619E-3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-7.1680949241681446E-3</v>
      </c>
      <c r="L44" s="24">
        <f>BRPL_EOD!L44-BRPL_ISGS_exbus!L44</f>
        <v>-3.5442584802591881E-5</v>
      </c>
      <c r="M44" s="24">
        <f>BRPL_EOD!M44-BRPL_ISGS_exbus!M44</f>
        <v>-9.3184836173065833E-4</v>
      </c>
      <c r="N44" s="24">
        <f>BRPL_EOD!N44-BRPL_ISGS_exbus!N44</f>
        <v>3.6684671159363802E-3</v>
      </c>
      <c r="O44" s="24">
        <f>BRPL_EOD!O44-BRPL_ISGS_exbus!O44</f>
        <v>-2.4391967453141206E-3</v>
      </c>
      <c r="P44" s="24">
        <f>BRPL_EOD!P44-BRPL_ISGS_exbus!P44</f>
        <v>6.9985221154666988E-4</v>
      </c>
      <c r="Q44" s="24">
        <f>BRPL_EOD!Q44-BRPL_ISGS_exbus!Q44</f>
        <v>-6.7092651757150179E-4</v>
      </c>
      <c r="R44" s="24">
        <f>BRPL_EOD!R44-BRPL_ISGS_exbus!R44</f>
        <v>0</v>
      </c>
      <c r="S44" s="24">
        <f>BRPL_EOD!S44-BRPL_ISGS_exbus!S44</f>
        <v>3.0566037735848539E-3</v>
      </c>
      <c r="T44" s="24">
        <f>BRPL_EOD!T44-BRPL_ISGS_exbus!T44</f>
        <v>0</v>
      </c>
      <c r="U44" s="24">
        <f>BRPL_EOD!U44-BRPL_ISGS_exbus!U44</f>
        <v>7.1191270627224412E-4</v>
      </c>
      <c r="V44" s="24">
        <f>BRPL_EOD!V44-BRPL_ISGS_exbus!V44</f>
        <v>7.2000000000000952E-3</v>
      </c>
      <c r="W44" s="24">
        <f>BRPL_EOD!W44-BRPL_ISGS_exbus!W44</f>
        <v>-1.7445482866040862E-3</v>
      </c>
      <c r="X44" s="24">
        <f>BRPL_EOD!X44-BRPL_ISGS_exbus!X44</f>
        <v>-5.5805495757894619E-3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-7.1680949241681446E-3</v>
      </c>
      <c r="L45" s="24">
        <f>BRPL_EOD!L45-BRPL_ISGS_exbus!L45</f>
        <v>-3.5442584802591881E-5</v>
      </c>
      <c r="M45" s="24">
        <f>BRPL_EOD!M45-BRPL_ISGS_exbus!M45</f>
        <v>1.811152630601498E-3</v>
      </c>
      <c r="N45" s="24">
        <f>BRPL_EOD!N45-BRPL_ISGS_exbus!N45</f>
        <v>3.6684671159363802E-3</v>
      </c>
      <c r="O45" s="24">
        <f>BRPL_EOD!O45-BRPL_ISGS_exbus!O45</f>
        <v>-2.4391967453141206E-3</v>
      </c>
      <c r="P45" s="24">
        <f>BRPL_EOD!P45-BRPL_ISGS_exbus!P45</f>
        <v>5.1944651872481984E-4</v>
      </c>
      <c r="Q45" s="24">
        <f>BRPL_EOD!Q45-BRPL_ISGS_exbus!Q45</f>
        <v>-6.7092651757150179E-4</v>
      </c>
      <c r="R45" s="24">
        <f>BRPL_EOD!R45-BRPL_ISGS_exbus!R45</f>
        <v>0</v>
      </c>
      <c r="S45" s="24">
        <f>BRPL_EOD!S45-BRPL_ISGS_exbus!S45</f>
        <v>3.0566037735848539E-3</v>
      </c>
      <c r="T45" s="24">
        <f>BRPL_EOD!T45-BRPL_ISGS_exbus!T45</f>
        <v>0</v>
      </c>
      <c r="U45" s="24">
        <f>BRPL_EOD!U45-BRPL_ISGS_exbus!U45</f>
        <v>7.1191270627224412E-4</v>
      </c>
      <c r="V45" s="24">
        <f>BRPL_EOD!V45-BRPL_ISGS_exbus!V45</f>
        <v>7.2000000000000952E-3</v>
      </c>
      <c r="W45" s="24">
        <f>BRPL_EOD!W45-BRPL_ISGS_exbus!W45</f>
        <v>-1.7445482866040862E-3</v>
      </c>
      <c r="X45" s="24">
        <f>BRPL_EOD!X45-BRPL_ISGS_exbus!X45</f>
        <v>-5.5805495757894619E-3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-7.1680949241681446E-3</v>
      </c>
      <c r="L46" s="24">
        <f>BRPL_EOD!L46-BRPL_ISGS_exbus!L46</f>
        <v>-3.5442584802591881E-5</v>
      </c>
      <c r="M46" s="24">
        <f>BRPL_EOD!M46-BRPL_ISGS_exbus!M46</f>
        <v>1.811152630601498E-3</v>
      </c>
      <c r="N46" s="24">
        <f>BRPL_EOD!N46-BRPL_ISGS_exbus!N46</f>
        <v>3.6684671159363802E-3</v>
      </c>
      <c r="O46" s="24">
        <f>BRPL_EOD!O46-BRPL_ISGS_exbus!O46</f>
        <v>-2.4391967453141206E-3</v>
      </c>
      <c r="P46" s="24">
        <f>BRPL_EOD!P46-BRPL_ISGS_exbus!P46</f>
        <v>-5.025737898556315E-5</v>
      </c>
      <c r="Q46" s="24">
        <f>BRPL_EOD!Q46-BRPL_ISGS_exbus!Q46</f>
        <v>-6.7092651757150179E-4</v>
      </c>
      <c r="R46" s="24">
        <f>BRPL_EOD!R46-BRPL_ISGS_exbus!R46</f>
        <v>0</v>
      </c>
      <c r="S46" s="24">
        <f>BRPL_EOD!S46-BRPL_ISGS_exbus!S46</f>
        <v>3.0566037735848539E-3</v>
      </c>
      <c r="T46" s="24">
        <f>BRPL_EOD!T46-BRPL_ISGS_exbus!T46</f>
        <v>0</v>
      </c>
      <c r="U46" s="24">
        <f>BRPL_EOD!U46-BRPL_ISGS_exbus!U46</f>
        <v>7.1191270627224412E-4</v>
      </c>
      <c r="V46" s="24">
        <f>BRPL_EOD!V46-BRPL_ISGS_exbus!V46</f>
        <v>7.2000000000000952E-3</v>
      </c>
      <c r="W46" s="24">
        <f>BRPL_EOD!W46-BRPL_ISGS_exbus!W46</f>
        <v>-1.7445482866040862E-3</v>
      </c>
      <c r="X46" s="24">
        <f>BRPL_EOD!X46-BRPL_ISGS_exbus!X46</f>
        <v>-5.5805495757894619E-3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4.5635683706564123E-3</v>
      </c>
      <c r="L47" s="24">
        <f>BRPL_EOD!L47-BRPL_ISGS_exbus!L47</f>
        <v>-1.2859462385028664E-4</v>
      </c>
      <c r="M47" s="24">
        <f>BRPL_EOD!M47-BRPL_ISGS_exbus!M47</f>
        <v>1.811152630601498E-3</v>
      </c>
      <c r="N47" s="24">
        <f>BRPL_EOD!N47-BRPL_ISGS_exbus!N47</f>
        <v>3.6684671159363802E-3</v>
      </c>
      <c r="O47" s="24">
        <f>BRPL_EOD!O47-BRPL_ISGS_exbus!O47</f>
        <v>-2.4391967453141206E-3</v>
      </c>
      <c r="P47" s="24">
        <f>BRPL_EOD!P47-BRPL_ISGS_exbus!P47</f>
        <v>-7.2789169902520712E-4</v>
      </c>
      <c r="Q47" s="24">
        <f>BRPL_EOD!Q47-BRPL_ISGS_exbus!Q47</f>
        <v>1.7990839694714822E-4</v>
      </c>
      <c r="R47" s="24">
        <f>BRPL_EOD!R47-BRPL_ISGS_exbus!R47</f>
        <v>4.8000000000012477E-3</v>
      </c>
      <c r="S47" s="24">
        <f>BRPL_EOD!S47-BRPL_ISGS_exbus!S47</f>
        <v>3.0566037735848539E-3</v>
      </c>
      <c r="T47" s="24">
        <f>BRPL_EOD!T47-BRPL_ISGS_exbus!T47</f>
        <v>0</v>
      </c>
      <c r="U47" s="24">
        <f>BRPL_EOD!U47-BRPL_ISGS_exbus!U47</f>
        <v>7.1191270627224412E-4</v>
      </c>
      <c r="V47" s="24">
        <f>BRPL_EOD!V47-BRPL_ISGS_exbus!V47</f>
        <v>7.2000000000000952E-3</v>
      </c>
      <c r="W47" s="24">
        <f>BRPL_EOD!W47-BRPL_ISGS_exbus!W47</f>
        <v>4.13100680580758E-3</v>
      </c>
      <c r="X47" s="24">
        <f>BRPL_EOD!X47-BRPL_ISGS_exbus!X47</f>
        <v>-4.7027061892634947E-3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4.5635683706564123E-3</v>
      </c>
      <c r="L48" s="24">
        <f>BRPL_EOD!L48-BRPL_ISGS_exbus!L48</f>
        <v>-1.2859462385028664E-4</v>
      </c>
      <c r="M48" s="24">
        <f>BRPL_EOD!M48-BRPL_ISGS_exbus!M48</f>
        <v>1.811152630601498E-3</v>
      </c>
      <c r="N48" s="24">
        <f>BRPL_EOD!N48-BRPL_ISGS_exbus!N48</f>
        <v>3.6684671159363802E-3</v>
      </c>
      <c r="O48" s="24">
        <f>BRPL_EOD!O48-BRPL_ISGS_exbus!O48</f>
        <v>-2.4391967453141206E-3</v>
      </c>
      <c r="P48" s="24">
        <f>BRPL_EOD!P48-BRPL_ISGS_exbus!P48</f>
        <v>-7.2789169902520712E-4</v>
      </c>
      <c r="Q48" s="24">
        <f>BRPL_EOD!Q48-BRPL_ISGS_exbus!Q48</f>
        <v>1.7990839694714822E-4</v>
      </c>
      <c r="R48" s="24">
        <f>BRPL_EOD!R48-BRPL_ISGS_exbus!R48</f>
        <v>4.8000000000012477E-3</v>
      </c>
      <c r="S48" s="24">
        <f>BRPL_EOD!S48-BRPL_ISGS_exbus!S48</f>
        <v>3.0566037735848539E-3</v>
      </c>
      <c r="T48" s="24">
        <f>BRPL_EOD!T48-BRPL_ISGS_exbus!T48</f>
        <v>0</v>
      </c>
      <c r="U48" s="24">
        <f>BRPL_EOD!U48-BRPL_ISGS_exbus!U48</f>
        <v>7.1191270627224412E-4</v>
      </c>
      <c r="V48" s="24">
        <f>BRPL_EOD!V48-BRPL_ISGS_exbus!V48</f>
        <v>7.2000000000000952E-3</v>
      </c>
      <c r="W48" s="24">
        <f>BRPL_EOD!W48-BRPL_ISGS_exbus!W48</f>
        <v>4.13100680580758E-3</v>
      </c>
      <c r="X48" s="24">
        <f>BRPL_EOD!X48-BRPL_ISGS_exbus!X48</f>
        <v>-4.7027061892634947E-3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4.5635683706564123E-3</v>
      </c>
      <c r="L49" s="24">
        <f>BRPL_EOD!L49-BRPL_ISGS_exbus!L49</f>
        <v>-2.0263395273367735E-4</v>
      </c>
      <c r="M49" s="24">
        <f>BRPL_EOD!M49-BRPL_ISGS_exbus!M49</f>
        <v>1.811152630601498E-3</v>
      </c>
      <c r="N49" s="24">
        <f>BRPL_EOD!N49-BRPL_ISGS_exbus!N49</f>
        <v>2.0155973451352338E-3</v>
      </c>
      <c r="O49" s="24">
        <f>BRPL_EOD!O49-BRPL_ISGS_exbus!O49</f>
        <v>-2.1941288417082205E-4</v>
      </c>
      <c r="P49" s="24">
        <f>BRPL_EOD!P49-BRPL_ISGS_exbus!P49</f>
        <v>-7.2789169902520712E-4</v>
      </c>
      <c r="Q49" s="24">
        <f>BRPL_EOD!Q49-BRPL_ISGS_exbus!Q49</f>
        <v>1.7990839694714822E-4</v>
      </c>
      <c r="R49" s="24">
        <f>BRPL_EOD!R49-BRPL_ISGS_exbus!R49</f>
        <v>4.8000000000012477E-3</v>
      </c>
      <c r="S49" s="24">
        <f>BRPL_EOD!S49-BRPL_ISGS_exbus!S49</f>
        <v>3.0566037735848539E-3</v>
      </c>
      <c r="T49" s="24">
        <f>BRPL_EOD!T49-BRPL_ISGS_exbus!T49</f>
        <v>0</v>
      </c>
      <c r="U49" s="24">
        <f>BRPL_EOD!U49-BRPL_ISGS_exbus!U49</f>
        <v>7.1191270627224412E-4</v>
      </c>
      <c r="V49" s="24">
        <f>BRPL_EOD!V49-BRPL_ISGS_exbus!V49</f>
        <v>-6.8360049322091498E-5</v>
      </c>
      <c r="W49" s="24">
        <f>BRPL_EOD!W49-BRPL_ISGS_exbus!W49</f>
        <v>4.13100680580758E-3</v>
      </c>
      <c r="X49" s="24">
        <f>BRPL_EOD!X49-BRPL_ISGS_exbus!X49</f>
        <v>-4.7027061892634947E-3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4.5635683706564123E-3</v>
      </c>
      <c r="L50" s="24">
        <f>BRPL_EOD!L50-BRPL_ISGS_exbus!L50</f>
        <v>-2.0263395273367735E-4</v>
      </c>
      <c r="M50" s="24">
        <f>BRPL_EOD!M50-BRPL_ISGS_exbus!M50</f>
        <v>1.811152630601498E-3</v>
      </c>
      <c r="N50" s="24">
        <f>BRPL_EOD!N50-BRPL_ISGS_exbus!N50</f>
        <v>2.0155973451352338E-3</v>
      </c>
      <c r="O50" s="24">
        <f>BRPL_EOD!O50-BRPL_ISGS_exbus!O50</f>
        <v>-2.1941288417082205E-4</v>
      </c>
      <c r="P50" s="24">
        <f>BRPL_EOD!P50-BRPL_ISGS_exbus!P50</f>
        <v>-5.1740368900254907E-4</v>
      </c>
      <c r="Q50" s="24">
        <f>BRPL_EOD!Q50-BRPL_ISGS_exbus!Q50</f>
        <v>1.7990839694714822E-4</v>
      </c>
      <c r="R50" s="24">
        <f>BRPL_EOD!R50-BRPL_ISGS_exbus!R50</f>
        <v>4.8000000000012477E-3</v>
      </c>
      <c r="S50" s="24">
        <f>BRPL_EOD!S50-BRPL_ISGS_exbus!S50</f>
        <v>3.0566037735848539E-3</v>
      </c>
      <c r="T50" s="24">
        <f>BRPL_EOD!T50-BRPL_ISGS_exbus!T50</f>
        <v>0</v>
      </c>
      <c r="U50" s="24">
        <f>BRPL_EOD!U50-BRPL_ISGS_exbus!U50</f>
        <v>7.1191270627224412E-4</v>
      </c>
      <c r="V50" s="24">
        <f>BRPL_EOD!V50-BRPL_ISGS_exbus!V50</f>
        <v>-6.8360049322091498E-5</v>
      </c>
      <c r="W50" s="24">
        <f>BRPL_EOD!W50-BRPL_ISGS_exbus!W50</f>
        <v>4.13100680580758E-3</v>
      </c>
      <c r="X50" s="24">
        <f>BRPL_EOD!X50-BRPL_ISGS_exbus!X50</f>
        <v>-4.7027061892634947E-3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-2.8914225340486155E-3</v>
      </c>
      <c r="L51" s="24">
        <f>BRPL_EOD!L51-BRPL_ISGS_exbus!L51</f>
        <v>-6.4591790708234953E-4</v>
      </c>
      <c r="M51" s="24">
        <f>BRPL_EOD!M51-BRPL_ISGS_exbus!M51</f>
        <v>1.811152630601498E-3</v>
      </c>
      <c r="N51" s="24">
        <f>BRPL_EOD!N51-BRPL_ISGS_exbus!N51</f>
        <v>1.0862048474429287E-3</v>
      </c>
      <c r="O51" s="24">
        <f>BRPL_EOD!O51-BRPL_ISGS_exbus!O51</f>
        <v>-1.7630193529356575E-3</v>
      </c>
      <c r="P51" s="24">
        <f>BRPL_EOD!P51-BRPL_ISGS_exbus!P51</f>
        <v>-5.1740368900254907E-4</v>
      </c>
      <c r="Q51" s="24">
        <f>BRPL_EOD!Q51-BRPL_ISGS_exbus!Q51</f>
        <v>-7.4526800670060567E-4</v>
      </c>
      <c r="R51" s="24">
        <f>BRPL_EOD!R51-BRPL_ISGS_exbus!R51</f>
        <v>6.5688146911515588E-3</v>
      </c>
      <c r="S51" s="24">
        <f>BRPL_EOD!S51-BRPL_ISGS_exbus!S51</f>
        <v>8.6969306049828887E-3</v>
      </c>
      <c r="T51" s="24">
        <f>BRPL_EOD!T51-BRPL_ISGS_exbus!T51</f>
        <v>0</v>
      </c>
      <c r="U51" s="24">
        <f>BRPL_EOD!U51-BRPL_ISGS_exbus!U51</f>
        <v>1.9707156775439216E-4</v>
      </c>
      <c r="V51" s="24">
        <f>BRPL_EOD!V51-BRPL_ISGS_exbus!V51</f>
        <v>-6.8360049322091498E-5</v>
      </c>
      <c r="W51" s="24">
        <f>BRPL_EOD!W51-BRPL_ISGS_exbus!W51</f>
        <v>4.13100680580758E-3</v>
      </c>
      <c r="X51" s="24">
        <f>BRPL_EOD!X51-BRPL_ISGS_exbus!X51</f>
        <v>-4.7027061892634947E-3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-2.8914225340486155E-3</v>
      </c>
      <c r="L52" s="24">
        <f>BRPL_EOD!L52-BRPL_ISGS_exbus!L52</f>
        <v>-6.4591790708234953E-4</v>
      </c>
      <c r="M52" s="24">
        <f>BRPL_EOD!M52-BRPL_ISGS_exbus!M52</f>
        <v>1.811152630601498E-3</v>
      </c>
      <c r="N52" s="24">
        <f>BRPL_EOD!N52-BRPL_ISGS_exbus!N52</f>
        <v>1.0862048474429287E-3</v>
      </c>
      <c r="O52" s="24">
        <f>BRPL_EOD!O52-BRPL_ISGS_exbus!O52</f>
        <v>-1.7630193529356575E-3</v>
      </c>
      <c r="P52" s="24">
        <f>BRPL_EOD!P52-BRPL_ISGS_exbus!P52</f>
        <v>-5.1740368900254907E-4</v>
      </c>
      <c r="Q52" s="24">
        <f>BRPL_EOD!Q52-BRPL_ISGS_exbus!Q52</f>
        <v>-7.4526800670060567E-4</v>
      </c>
      <c r="R52" s="24">
        <f>BRPL_EOD!R52-BRPL_ISGS_exbus!R52</f>
        <v>6.5688146911515588E-3</v>
      </c>
      <c r="S52" s="24">
        <f>BRPL_EOD!S52-BRPL_ISGS_exbus!S52</f>
        <v>8.6969306049828887E-3</v>
      </c>
      <c r="T52" s="24">
        <f>BRPL_EOD!T52-BRPL_ISGS_exbus!T52</f>
        <v>0</v>
      </c>
      <c r="U52" s="24">
        <f>BRPL_EOD!U52-BRPL_ISGS_exbus!U52</f>
        <v>-1.16134270257362E-4</v>
      </c>
      <c r="V52" s="24">
        <f>BRPL_EOD!V52-BRPL_ISGS_exbus!V52</f>
        <v>-6.8360049322091498E-5</v>
      </c>
      <c r="W52" s="24">
        <f>BRPL_EOD!W52-BRPL_ISGS_exbus!W52</f>
        <v>4.13100680580758E-3</v>
      </c>
      <c r="X52" s="24">
        <f>BRPL_EOD!X52-BRPL_ISGS_exbus!X52</f>
        <v>-4.7027061892634947E-3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-2.8914225340486155E-3</v>
      </c>
      <c r="L53" s="24">
        <f>BRPL_EOD!L53-BRPL_ISGS_exbus!L53</f>
        <v>-6.4591790708234953E-4</v>
      </c>
      <c r="M53" s="24">
        <f>BRPL_EOD!M53-BRPL_ISGS_exbus!M53</f>
        <v>1.811152630601498E-3</v>
      </c>
      <c r="N53" s="24">
        <f>BRPL_EOD!N53-BRPL_ISGS_exbus!N53</f>
        <v>1.0862048474429287E-3</v>
      </c>
      <c r="O53" s="24">
        <f>BRPL_EOD!O53-BRPL_ISGS_exbus!O53</f>
        <v>-1.7630193529356575E-3</v>
      </c>
      <c r="P53" s="24">
        <f>BRPL_EOD!P53-BRPL_ISGS_exbus!P53</f>
        <v>-5.1740368900254907E-4</v>
      </c>
      <c r="Q53" s="24">
        <f>BRPL_EOD!Q53-BRPL_ISGS_exbus!Q53</f>
        <v>-7.4526800670060567E-4</v>
      </c>
      <c r="R53" s="24">
        <f>BRPL_EOD!R53-BRPL_ISGS_exbus!R53</f>
        <v>6.5688146911515588E-3</v>
      </c>
      <c r="S53" s="24">
        <f>BRPL_EOD!S53-BRPL_ISGS_exbus!S53</f>
        <v>8.6969306049828887E-3</v>
      </c>
      <c r="T53" s="24">
        <f>BRPL_EOD!T53-BRPL_ISGS_exbus!T53</f>
        <v>0</v>
      </c>
      <c r="U53" s="24">
        <f>BRPL_EOD!U53-BRPL_ISGS_exbus!U53</f>
        <v>-9.9004363944743545E-4</v>
      </c>
      <c r="V53" s="24">
        <f>BRPL_EOD!V53-BRPL_ISGS_exbus!V53</f>
        <v>-6.8360049322091498E-5</v>
      </c>
      <c r="W53" s="24">
        <f>BRPL_EOD!W53-BRPL_ISGS_exbus!W53</f>
        <v>4.13100680580758E-3</v>
      </c>
      <c r="X53" s="24">
        <f>BRPL_EOD!X53-BRPL_ISGS_exbus!X53</f>
        <v>-4.7027061892634947E-3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-2.8914225340486155E-3</v>
      </c>
      <c r="L54" s="24">
        <f>BRPL_EOD!L54-BRPL_ISGS_exbus!L54</f>
        <v>-6.4591790708234953E-4</v>
      </c>
      <c r="M54" s="24">
        <f>BRPL_EOD!M54-BRPL_ISGS_exbus!M54</f>
        <v>1.811152630601498E-3</v>
      </c>
      <c r="N54" s="24">
        <f>BRPL_EOD!N54-BRPL_ISGS_exbus!N54</f>
        <v>1.0862048474429287E-3</v>
      </c>
      <c r="O54" s="24">
        <f>BRPL_EOD!O54-BRPL_ISGS_exbus!O54</f>
        <v>-1.7630193529356575E-3</v>
      </c>
      <c r="P54" s="24">
        <f>BRPL_EOD!P54-BRPL_ISGS_exbus!P54</f>
        <v>-5.1740368900254907E-4</v>
      </c>
      <c r="Q54" s="24">
        <f>BRPL_EOD!Q54-BRPL_ISGS_exbus!Q54</f>
        <v>-7.4526800670060567E-4</v>
      </c>
      <c r="R54" s="24">
        <f>BRPL_EOD!R54-BRPL_ISGS_exbus!R54</f>
        <v>6.5688146911515588E-3</v>
      </c>
      <c r="S54" s="24">
        <f>BRPL_EOD!S54-BRPL_ISGS_exbus!S54</f>
        <v>8.6969306049828887E-3</v>
      </c>
      <c r="T54" s="24">
        <f>BRPL_EOD!T54-BRPL_ISGS_exbus!T54</f>
        <v>0</v>
      </c>
      <c r="U54" s="24">
        <f>BRPL_EOD!U54-BRPL_ISGS_exbus!U54</f>
        <v>6.8594388400811113E-4</v>
      </c>
      <c r="V54" s="24">
        <f>BRPL_EOD!V54-BRPL_ISGS_exbus!V54</f>
        <v>-6.8360049322091498E-5</v>
      </c>
      <c r="W54" s="24">
        <f>BRPL_EOD!W54-BRPL_ISGS_exbus!W54</f>
        <v>4.13100680580758E-3</v>
      </c>
      <c r="X54" s="24">
        <f>BRPL_EOD!X54-BRPL_ISGS_exbus!X54</f>
        <v>-4.7027061892634947E-3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-2.8914225340486155E-3</v>
      </c>
      <c r="L55" s="24">
        <f>BRPL_EOD!L55-BRPL_ISGS_exbus!L55</f>
        <v>-6.4591790708234953E-4</v>
      </c>
      <c r="M55" s="24">
        <f>BRPL_EOD!M55-BRPL_ISGS_exbus!M55</f>
        <v>1.811152630601498E-3</v>
      </c>
      <c r="N55" s="24">
        <f>BRPL_EOD!N55-BRPL_ISGS_exbus!N55</f>
        <v>1.0862048474429287E-3</v>
      </c>
      <c r="O55" s="24">
        <f>BRPL_EOD!O55-BRPL_ISGS_exbus!O55</f>
        <v>-1.7630193529356575E-3</v>
      </c>
      <c r="P55" s="24">
        <f>BRPL_EOD!P55-BRPL_ISGS_exbus!P55</f>
        <v>-5.1740368900254907E-4</v>
      </c>
      <c r="Q55" s="24">
        <f>BRPL_EOD!Q55-BRPL_ISGS_exbus!Q55</f>
        <v>-7.4526800670060567E-4</v>
      </c>
      <c r="R55" s="24">
        <f>BRPL_EOD!R55-BRPL_ISGS_exbus!R55</f>
        <v>6.5688146911515588E-3</v>
      </c>
      <c r="S55" s="24">
        <f>BRPL_EOD!S55-BRPL_ISGS_exbus!S55</f>
        <v>8.6969306049828887E-3</v>
      </c>
      <c r="T55" s="24">
        <f>BRPL_EOD!T55-BRPL_ISGS_exbus!T55</f>
        <v>0</v>
      </c>
      <c r="U55" s="24">
        <f>BRPL_EOD!U55-BRPL_ISGS_exbus!U55</f>
        <v>6.8594388400811113E-4</v>
      </c>
      <c r="V55" s="24">
        <f>BRPL_EOD!V55-BRPL_ISGS_exbus!V55</f>
        <v>-6.8360049322091498E-5</v>
      </c>
      <c r="W55" s="24">
        <f>BRPL_EOD!W55-BRPL_ISGS_exbus!W55</f>
        <v>4.13100680580758E-3</v>
      </c>
      <c r="X55" s="24">
        <f>BRPL_EOD!X55-BRPL_ISGS_exbus!X55</f>
        <v>-4.7027061892634947E-3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-2.8914225340486155E-3</v>
      </c>
      <c r="L56" s="24">
        <f>BRPL_EOD!L56-BRPL_ISGS_exbus!L56</f>
        <v>-6.4591790708234953E-4</v>
      </c>
      <c r="M56" s="24">
        <f>BRPL_EOD!M56-BRPL_ISGS_exbus!M56</f>
        <v>1.811152630601498E-3</v>
      </c>
      <c r="N56" s="24">
        <f>BRPL_EOD!N56-BRPL_ISGS_exbus!N56</f>
        <v>1.0862048474429287E-3</v>
      </c>
      <c r="O56" s="24">
        <f>BRPL_EOD!O56-BRPL_ISGS_exbus!O56</f>
        <v>-1.7630193529356575E-3</v>
      </c>
      <c r="P56" s="24">
        <f>BRPL_EOD!P56-BRPL_ISGS_exbus!P56</f>
        <v>-5.1740368900254907E-4</v>
      </c>
      <c r="Q56" s="24">
        <f>BRPL_EOD!Q56-BRPL_ISGS_exbus!Q56</f>
        <v>-7.4526800670060567E-4</v>
      </c>
      <c r="R56" s="24">
        <f>BRPL_EOD!R56-BRPL_ISGS_exbus!R56</f>
        <v>6.5688146911515588E-3</v>
      </c>
      <c r="S56" s="24">
        <f>BRPL_EOD!S56-BRPL_ISGS_exbus!S56</f>
        <v>8.6969306049828887E-3</v>
      </c>
      <c r="T56" s="24">
        <f>BRPL_EOD!T56-BRPL_ISGS_exbus!T56</f>
        <v>0</v>
      </c>
      <c r="U56" s="24">
        <f>BRPL_EOD!U56-BRPL_ISGS_exbus!U56</f>
        <v>6.8594388400811113E-4</v>
      </c>
      <c r="V56" s="24">
        <f>BRPL_EOD!V56-BRPL_ISGS_exbus!V56</f>
        <v>-6.8360049322091498E-5</v>
      </c>
      <c r="W56" s="24">
        <f>BRPL_EOD!W56-BRPL_ISGS_exbus!W56</f>
        <v>4.13100680580758E-3</v>
      </c>
      <c r="X56" s="24">
        <f>BRPL_EOD!X56-BRPL_ISGS_exbus!X56</f>
        <v>-4.7027061892634947E-3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-2.8914225340486155E-3</v>
      </c>
      <c r="L57" s="24">
        <f>BRPL_EOD!L57-BRPL_ISGS_exbus!L57</f>
        <v>-2.8896899783248386E-5</v>
      </c>
      <c r="M57" s="24">
        <f>BRPL_EOD!M57-BRPL_ISGS_exbus!M57</f>
        <v>1.811152630601498E-3</v>
      </c>
      <c r="N57" s="24">
        <f>BRPL_EOD!N57-BRPL_ISGS_exbus!N57</f>
        <v>2.3623809248007888E-3</v>
      </c>
      <c r="O57" s="24">
        <f>BRPL_EOD!O57-BRPL_ISGS_exbus!O57</f>
        <v>2.3344170616041993E-3</v>
      </c>
      <c r="P57" s="24">
        <f>BRPL_EOD!P57-BRPL_ISGS_exbus!P57</f>
        <v>-6.1270770196131252E-5</v>
      </c>
      <c r="Q57" s="24">
        <f>BRPL_EOD!Q57-BRPL_ISGS_exbus!Q57</f>
        <v>-7.4526800670060567E-4</v>
      </c>
      <c r="R57" s="24">
        <f>BRPL_EOD!R57-BRPL_ISGS_exbus!R57</f>
        <v>6.5688146911515588E-3</v>
      </c>
      <c r="S57" s="24">
        <f>BRPL_EOD!S57-BRPL_ISGS_exbus!S57</f>
        <v>8.6969306049828887E-3</v>
      </c>
      <c r="T57" s="24">
        <f>BRPL_EOD!T57-BRPL_ISGS_exbus!T57</f>
        <v>0</v>
      </c>
      <c r="U57" s="24">
        <f>BRPL_EOD!U57-BRPL_ISGS_exbus!U57</f>
        <v>-4.6781866004153017E-4</v>
      </c>
      <c r="V57" s="24">
        <f>BRPL_EOD!V57-BRPL_ISGS_exbus!V57</f>
        <v>-6.8360049322091498E-5</v>
      </c>
      <c r="W57" s="24">
        <f>BRPL_EOD!W57-BRPL_ISGS_exbus!W57</f>
        <v>4.13100680580758E-3</v>
      </c>
      <c r="X57" s="24">
        <f>BRPL_EOD!X57-BRPL_ISGS_exbus!X57</f>
        <v>-4.7027061892634947E-3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-2.8914225340486155E-3</v>
      </c>
      <c r="L58" s="24">
        <f>BRPL_EOD!L58-BRPL_ISGS_exbus!L58</f>
        <v>-2.8896899783248386E-5</v>
      </c>
      <c r="M58" s="24">
        <f>BRPL_EOD!M58-BRPL_ISGS_exbus!M58</f>
        <v>1.811152630601498E-3</v>
      </c>
      <c r="N58" s="24">
        <f>BRPL_EOD!N58-BRPL_ISGS_exbus!N58</f>
        <v>2.3623809248007888E-3</v>
      </c>
      <c r="O58" s="24">
        <f>BRPL_EOD!O58-BRPL_ISGS_exbus!O58</f>
        <v>2.3344170616041993E-3</v>
      </c>
      <c r="P58" s="24">
        <f>BRPL_EOD!P58-BRPL_ISGS_exbus!P58</f>
        <v>-6.1270770196131252E-5</v>
      </c>
      <c r="Q58" s="24">
        <f>BRPL_EOD!Q58-BRPL_ISGS_exbus!Q58</f>
        <v>-7.4526800670060567E-4</v>
      </c>
      <c r="R58" s="24">
        <f>BRPL_EOD!R58-BRPL_ISGS_exbus!R58</f>
        <v>6.5688146911515588E-3</v>
      </c>
      <c r="S58" s="24">
        <f>BRPL_EOD!S58-BRPL_ISGS_exbus!S58</f>
        <v>8.6969306049828887E-3</v>
      </c>
      <c r="T58" s="24">
        <f>BRPL_EOD!T58-BRPL_ISGS_exbus!T58</f>
        <v>0</v>
      </c>
      <c r="U58" s="24">
        <f>BRPL_EOD!U58-BRPL_ISGS_exbus!U58</f>
        <v>-4.6781866004153017E-4</v>
      </c>
      <c r="V58" s="24">
        <f>BRPL_EOD!V58-BRPL_ISGS_exbus!V58</f>
        <v>-6.8360049322091498E-5</v>
      </c>
      <c r="W58" s="24">
        <f>BRPL_EOD!W58-BRPL_ISGS_exbus!W58</f>
        <v>4.13100680580758E-3</v>
      </c>
      <c r="X58" s="24">
        <f>BRPL_EOD!X58-BRPL_ISGS_exbus!X58</f>
        <v>-4.7027061892634947E-3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-2.8914225340486155E-3</v>
      </c>
      <c r="L59" s="24">
        <f>BRPL_EOD!L59-BRPL_ISGS_exbus!L59</f>
        <v>-2.8896899783248386E-5</v>
      </c>
      <c r="M59" s="24">
        <f>BRPL_EOD!M59-BRPL_ISGS_exbus!M59</f>
        <v>-9.3184836173065833E-4</v>
      </c>
      <c r="N59" s="24">
        <f>BRPL_EOD!N59-BRPL_ISGS_exbus!N59</f>
        <v>3.6684671159363802E-3</v>
      </c>
      <c r="O59" s="24">
        <f>BRPL_EOD!O59-BRPL_ISGS_exbus!O59</f>
        <v>-2.4391967453141206E-3</v>
      </c>
      <c r="P59" s="24">
        <f>BRPL_EOD!P59-BRPL_ISGS_exbus!P59</f>
        <v>-6.1270770196131252E-5</v>
      </c>
      <c r="Q59" s="24">
        <f>BRPL_EOD!Q59-BRPL_ISGS_exbus!Q59</f>
        <v>-7.4526800670060567E-4</v>
      </c>
      <c r="R59" s="24">
        <f>BRPL_EOD!R59-BRPL_ISGS_exbus!R59</f>
        <v>6.5688146911515588E-3</v>
      </c>
      <c r="S59" s="24">
        <f>BRPL_EOD!S59-BRPL_ISGS_exbus!S59</f>
        <v>8.6969306049828887E-3</v>
      </c>
      <c r="T59" s="24">
        <f>BRPL_EOD!T59-BRPL_ISGS_exbus!T59</f>
        <v>0</v>
      </c>
      <c r="U59" s="24">
        <f>BRPL_EOD!U59-BRPL_ISGS_exbus!U59</f>
        <v>-4.715813806868141E-4</v>
      </c>
      <c r="V59" s="24">
        <f>BRPL_EOD!V59-BRPL_ISGS_exbus!V59</f>
        <v>4.1497747747749614E-3</v>
      </c>
      <c r="W59" s="24">
        <f>BRPL_EOD!W59-BRPL_ISGS_exbus!W59</f>
        <v>4.0235719398697967E-3</v>
      </c>
      <c r="X59" s="24">
        <f>BRPL_EOD!X59-BRPL_ISGS_exbus!X59</f>
        <v>6.0000726333626631E-3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-2.8914225340486155E-3</v>
      </c>
      <c r="L60" s="24">
        <f>BRPL_EOD!L60-BRPL_ISGS_exbus!L60</f>
        <v>-2.8896899783248386E-5</v>
      </c>
      <c r="M60" s="24">
        <f>BRPL_EOD!M60-BRPL_ISGS_exbus!M60</f>
        <v>-9.3184836173065833E-4</v>
      </c>
      <c r="N60" s="24">
        <f>BRPL_EOD!N60-BRPL_ISGS_exbus!N60</f>
        <v>3.6684671159363802E-3</v>
      </c>
      <c r="O60" s="24">
        <f>BRPL_EOD!O60-BRPL_ISGS_exbus!O60</f>
        <v>-2.4391967453141206E-3</v>
      </c>
      <c r="P60" s="24">
        <f>BRPL_EOD!P60-BRPL_ISGS_exbus!P60</f>
        <v>-6.1270770196131252E-5</v>
      </c>
      <c r="Q60" s="24">
        <f>BRPL_EOD!Q60-BRPL_ISGS_exbus!Q60</f>
        <v>-7.4526800670060567E-4</v>
      </c>
      <c r="R60" s="24">
        <f>BRPL_EOD!R60-BRPL_ISGS_exbus!R60</f>
        <v>6.5688146911515588E-3</v>
      </c>
      <c r="S60" s="24">
        <f>BRPL_EOD!S60-BRPL_ISGS_exbus!S60</f>
        <v>8.6969306049828887E-3</v>
      </c>
      <c r="T60" s="24">
        <f>BRPL_EOD!T60-BRPL_ISGS_exbus!T60</f>
        <v>0</v>
      </c>
      <c r="U60" s="24">
        <f>BRPL_EOD!U60-BRPL_ISGS_exbus!U60</f>
        <v>6.9355389269531997E-4</v>
      </c>
      <c r="V60" s="24">
        <f>BRPL_EOD!V60-BRPL_ISGS_exbus!V60</f>
        <v>4.1497747747749614E-3</v>
      </c>
      <c r="W60" s="24">
        <f>BRPL_EOD!W60-BRPL_ISGS_exbus!W60</f>
        <v>4.0235719398697967E-3</v>
      </c>
      <c r="X60" s="24">
        <f>BRPL_EOD!X60-BRPL_ISGS_exbus!X60</f>
        <v>6.0000726333626631E-3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-2.8914225340486155E-3</v>
      </c>
      <c r="L61" s="24">
        <f>BRPL_EOD!L61-BRPL_ISGS_exbus!L61</f>
        <v>-2.8896899783248386E-5</v>
      </c>
      <c r="M61" s="24">
        <f>BRPL_EOD!M61-BRPL_ISGS_exbus!M61</f>
        <v>-9.3184836173065833E-4</v>
      </c>
      <c r="N61" s="24">
        <f>BRPL_EOD!N61-BRPL_ISGS_exbus!N61</f>
        <v>3.6684671159363802E-3</v>
      </c>
      <c r="O61" s="24">
        <f>BRPL_EOD!O61-BRPL_ISGS_exbus!O61</f>
        <v>-2.4391967453141206E-3</v>
      </c>
      <c r="P61" s="24">
        <f>BRPL_EOD!P61-BRPL_ISGS_exbus!P61</f>
        <v>-6.1270770196131252E-5</v>
      </c>
      <c r="Q61" s="24">
        <f>BRPL_EOD!Q61-BRPL_ISGS_exbus!Q61</f>
        <v>-7.4526800670060567E-4</v>
      </c>
      <c r="R61" s="24">
        <f>BRPL_EOD!R61-BRPL_ISGS_exbus!R61</f>
        <v>6.5688146911515588E-3</v>
      </c>
      <c r="S61" s="24">
        <f>BRPL_EOD!S61-BRPL_ISGS_exbus!S61</f>
        <v>8.6969306049828887E-3</v>
      </c>
      <c r="T61" s="24">
        <f>BRPL_EOD!T61-BRPL_ISGS_exbus!T61</f>
        <v>0</v>
      </c>
      <c r="U61" s="24">
        <f>BRPL_EOD!U61-BRPL_ISGS_exbus!U61</f>
        <v>-6.7049139966712801E-4</v>
      </c>
      <c r="V61" s="24">
        <f>BRPL_EOD!V61-BRPL_ISGS_exbus!V61</f>
        <v>4.1497747747749614E-3</v>
      </c>
      <c r="W61" s="24">
        <f>BRPL_EOD!W61-BRPL_ISGS_exbus!W61</f>
        <v>4.0235719398697967E-3</v>
      </c>
      <c r="X61" s="24">
        <f>BRPL_EOD!X61-BRPL_ISGS_exbus!X61</f>
        <v>6.0000726333626631E-3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-2.8914225340486155E-3</v>
      </c>
      <c r="L62" s="24">
        <f>BRPL_EOD!L62-BRPL_ISGS_exbus!L62</f>
        <v>-2.8896899783248386E-5</v>
      </c>
      <c r="M62" s="24">
        <f>BRPL_EOD!M62-BRPL_ISGS_exbus!M62</f>
        <v>-9.3184836173065833E-4</v>
      </c>
      <c r="N62" s="24">
        <f>BRPL_EOD!N62-BRPL_ISGS_exbus!N62</f>
        <v>3.6684671159363802E-3</v>
      </c>
      <c r="O62" s="24">
        <f>BRPL_EOD!O62-BRPL_ISGS_exbus!O62</f>
        <v>-2.4391967453141206E-3</v>
      </c>
      <c r="P62" s="24">
        <f>BRPL_EOD!P62-BRPL_ISGS_exbus!P62</f>
        <v>-6.1270770196131252E-5</v>
      </c>
      <c r="Q62" s="24">
        <f>BRPL_EOD!Q62-BRPL_ISGS_exbus!Q62</f>
        <v>-7.4526800670060567E-4</v>
      </c>
      <c r="R62" s="24">
        <f>BRPL_EOD!R62-BRPL_ISGS_exbus!R62</f>
        <v>6.5688146911515588E-3</v>
      </c>
      <c r="S62" s="24">
        <f>BRPL_EOD!S62-BRPL_ISGS_exbus!S62</f>
        <v>8.6969306049828887E-3</v>
      </c>
      <c r="T62" s="24">
        <f>BRPL_EOD!T62-BRPL_ISGS_exbus!T62</f>
        <v>0</v>
      </c>
      <c r="U62" s="24">
        <f>BRPL_EOD!U62-BRPL_ISGS_exbus!U62</f>
        <v>7.1191270627224412E-4</v>
      </c>
      <c r="V62" s="24">
        <f>BRPL_EOD!V62-BRPL_ISGS_exbus!V62</f>
        <v>4.1497747747749614E-3</v>
      </c>
      <c r="W62" s="24">
        <f>BRPL_EOD!W62-BRPL_ISGS_exbus!W62</f>
        <v>4.0235719398697967E-3</v>
      </c>
      <c r="X62" s="24">
        <f>BRPL_EOD!X62-BRPL_ISGS_exbus!X62</f>
        <v>6.0000726333626631E-3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9.079416616373237E-4</v>
      </c>
      <c r="L63" s="24">
        <f>BRPL_EOD!L63-BRPL_ISGS_exbus!L63</f>
        <v>-2.8896899783248386E-5</v>
      </c>
      <c r="M63" s="24">
        <f>BRPL_EOD!M63-BRPL_ISGS_exbus!M63</f>
        <v>-9.3184836173065833E-4</v>
      </c>
      <c r="N63" s="24">
        <f>BRPL_EOD!N63-BRPL_ISGS_exbus!N63</f>
        <v>3.6684671159363802E-3</v>
      </c>
      <c r="O63" s="24">
        <f>BRPL_EOD!O63-BRPL_ISGS_exbus!O63</f>
        <v>-2.4391967453141206E-3</v>
      </c>
      <c r="P63" s="24">
        <f>BRPL_EOD!P63-BRPL_ISGS_exbus!P63</f>
        <v>3.2507760438704736E-4</v>
      </c>
      <c r="Q63" s="24">
        <f>BRPL_EOD!Q63-BRPL_ISGS_exbus!Q63</f>
        <v>-5.723754740838416E-4</v>
      </c>
      <c r="R63" s="24">
        <f>BRPL_EOD!R63-BRPL_ISGS_exbus!R63</f>
        <v>8.4724945686929232E-3</v>
      </c>
      <c r="S63" s="24">
        <f>BRPL_EOD!S63-BRPL_ISGS_exbus!S63</f>
        <v>2.9034862619816693E-3</v>
      </c>
      <c r="T63" s="24">
        <f>BRPL_EOD!T63-BRPL_ISGS_exbus!T63</f>
        <v>0</v>
      </c>
      <c r="U63" s="24">
        <f>BRPL_EOD!U63-BRPL_ISGS_exbus!U63</f>
        <v>7.1191270627224412E-4</v>
      </c>
      <c r="V63" s="24">
        <f>BRPL_EOD!V63-BRPL_ISGS_exbus!V63</f>
        <v>4.1497747747749614E-3</v>
      </c>
      <c r="W63" s="24">
        <f>BRPL_EOD!W63-BRPL_ISGS_exbus!W63</f>
        <v>4.0235719398697967E-3</v>
      </c>
      <c r="X63" s="24">
        <f>BRPL_EOD!X63-BRPL_ISGS_exbus!X63</f>
        <v>6.0000726333626631E-3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-2.1512476007501391E-3</v>
      </c>
      <c r="L64" s="24">
        <f>BRPL_EOD!L64-BRPL_ISGS_exbus!L64</f>
        <v>-2.8896899783248386E-5</v>
      </c>
      <c r="M64" s="24">
        <f>BRPL_EOD!M64-BRPL_ISGS_exbus!M64</f>
        <v>-9.3184836173065833E-4</v>
      </c>
      <c r="N64" s="24">
        <f>BRPL_EOD!N64-BRPL_ISGS_exbus!N64</f>
        <v>3.6684671159363802E-3</v>
      </c>
      <c r="O64" s="24">
        <f>BRPL_EOD!O64-BRPL_ISGS_exbus!O64</f>
        <v>-2.4391967453141206E-3</v>
      </c>
      <c r="P64" s="24">
        <f>BRPL_EOD!P64-BRPL_ISGS_exbus!P64</f>
        <v>3.2507760438704736E-4</v>
      </c>
      <c r="Q64" s="24">
        <f>BRPL_EOD!Q64-BRPL_ISGS_exbus!Q64</f>
        <v>-5.723754740838416E-4</v>
      </c>
      <c r="R64" s="24">
        <f>BRPL_EOD!R64-BRPL_ISGS_exbus!R64</f>
        <v>8.4724945686929232E-3</v>
      </c>
      <c r="S64" s="24">
        <f>BRPL_EOD!S64-BRPL_ISGS_exbus!S64</f>
        <v>2.9034862619816693E-3</v>
      </c>
      <c r="T64" s="24">
        <f>BRPL_EOD!T64-BRPL_ISGS_exbus!T64</f>
        <v>0</v>
      </c>
      <c r="U64" s="24">
        <f>BRPL_EOD!U64-BRPL_ISGS_exbus!U64</f>
        <v>7.1191270627224412E-4</v>
      </c>
      <c r="V64" s="24">
        <f>BRPL_EOD!V64-BRPL_ISGS_exbus!V64</f>
        <v>4.1497747747749614E-3</v>
      </c>
      <c r="W64" s="24">
        <f>BRPL_EOD!W64-BRPL_ISGS_exbus!W64</f>
        <v>4.0235719398697967E-3</v>
      </c>
      <c r="X64" s="24">
        <f>BRPL_EOD!X64-BRPL_ISGS_exbus!X64</f>
        <v>6.0000726333626631E-3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-2.1512476007501391E-3</v>
      </c>
      <c r="L65" s="24">
        <f>BRPL_EOD!L65-BRPL_ISGS_exbus!L65</f>
        <v>-2.8896899783248386E-5</v>
      </c>
      <c r="M65" s="24">
        <f>BRPL_EOD!M65-BRPL_ISGS_exbus!M65</f>
        <v>-9.3184836173065833E-4</v>
      </c>
      <c r="N65" s="24">
        <f>BRPL_EOD!N65-BRPL_ISGS_exbus!N65</f>
        <v>3.6684671159363802E-3</v>
      </c>
      <c r="O65" s="24">
        <f>BRPL_EOD!O65-BRPL_ISGS_exbus!O65</f>
        <v>-2.4391967453141206E-3</v>
      </c>
      <c r="P65" s="24">
        <f>BRPL_EOD!P65-BRPL_ISGS_exbus!P65</f>
        <v>-6.1270770196131252E-5</v>
      </c>
      <c r="Q65" s="24">
        <f>BRPL_EOD!Q65-BRPL_ISGS_exbus!Q65</f>
        <v>-5.723754740838416E-4</v>
      </c>
      <c r="R65" s="24">
        <f>BRPL_EOD!R65-BRPL_ISGS_exbus!R65</f>
        <v>8.4724945686929232E-3</v>
      </c>
      <c r="S65" s="24">
        <f>BRPL_EOD!S65-BRPL_ISGS_exbus!S65</f>
        <v>2.9034862619816693E-3</v>
      </c>
      <c r="T65" s="24">
        <f>BRPL_EOD!T65-BRPL_ISGS_exbus!T65</f>
        <v>0</v>
      </c>
      <c r="U65" s="24">
        <f>BRPL_EOD!U65-BRPL_ISGS_exbus!U65</f>
        <v>7.1191270627224412E-4</v>
      </c>
      <c r="V65" s="24">
        <f>BRPL_EOD!V65-BRPL_ISGS_exbus!V65</f>
        <v>4.1497747747749614E-3</v>
      </c>
      <c r="W65" s="24">
        <f>BRPL_EOD!W65-BRPL_ISGS_exbus!W65</f>
        <v>4.0235719398697967E-3</v>
      </c>
      <c r="X65" s="24">
        <f>BRPL_EOD!X65-BRPL_ISGS_exbus!X65</f>
        <v>6.0000726333626631E-3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-2.1512476007501391E-3</v>
      </c>
      <c r="L66" s="24">
        <f>BRPL_EOD!L66-BRPL_ISGS_exbus!L66</f>
        <v>-2.8896899783248386E-5</v>
      </c>
      <c r="M66" s="24">
        <f>BRPL_EOD!M66-BRPL_ISGS_exbus!M66</f>
        <v>-9.3184836173065833E-4</v>
      </c>
      <c r="N66" s="24">
        <f>BRPL_EOD!N66-BRPL_ISGS_exbus!N66</f>
        <v>3.6684671159363802E-3</v>
      </c>
      <c r="O66" s="24">
        <f>BRPL_EOD!O66-BRPL_ISGS_exbus!O66</f>
        <v>-2.4391967453141206E-3</v>
      </c>
      <c r="P66" s="24">
        <f>BRPL_EOD!P66-BRPL_ISGS_exbus!P66</f>
        <v>-6.1270770196131252E-5</v>
      </c>
      <c r="Q66" s="24">
        <f>BRPL_EOD!Q66-BRPL_ISGS_exbus!Q66</f>
        <v>-5.723754740838416E-4</v>
      </c>
      <c r="R66" s="24">
        <f>BRPL_EOD!R66-BRPL_ISGS_exbus!R66</f>
        <v>8.4724945686929232E-3</v>
      </c>
      <c r="S66" s="24">
        <f>BRPL_EOD!S66-BRPL_ISGS_exbus!S66</f>
        <v>2.9034862619816693E-3</v>
      </c>
      <c r="T66" s="24">
        <f>BRPL_EOD!T66-BRPL_ISGS_exbus!T66</f>
        <v>0</v>
      </c>
      <c r="U66" s="24">
        <f>BRPL_EOD!U66-BRPL_ISGS_exbus!U66</f>
        <v>7.1191270627224412E-4</v>
      </c>
      <c r="V66" s="24">
        <f>BRPL_EOD!V66-BRPL_ISGS_exbus!V66</f>
        <v>4.1497747747749614E-3</v>
      </c>
      <c r="W66" s="24">
        <f>BRPL_EOD!W66-BRPL_ISGS_exbus!W66</f>
        <v>4.0235719398697967E-3</v>
      </c>
      <c r="X66" s="24">
        <f>BRPL_EOD!X66-BRPL_ISGS_exbus!X66</f>
        <v>6.0000726333626631E-3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9.4064687141326431E-4</v>
      </c>
      <c r="L67" s="24">
        <f>BRPL_EOD!L67-BRPL_ISGS_exbus!L67</f>
        <v>-2.8896899783248386E-5</v>
      </c>
      <c r="M67" s="24">
        <f>BRPL_EOD!M67-BRPL_ISGS_exbus!M67</f>
        <v>-9.3184836173065833E-4</v>
      </c>
      <c r="N67" s="24">
        <f>BRPL_EOD!N67-BRPL_ISGS_exbus!N67</f>
        <v>3.9509601481029222E-3</v>
      </c>
      <c r="O67" s="24">
        <f>BRPL_EOD!O67-BRPL_ISGS_exbus!O67</f>
        <v>-2.5565832993947879E-3</v>
      </c>
      <c r="P67" s="24">
        <f>BRPL_EOD!P67-BRPL_ISGS_exbus!P67</f>
        <v>-6.1270770196131252E-5</v>
      </c>
      <c r="Q67" s="24">
        <f>BRPL_EOD!Q67-BRPL_ISGS_exbus!Q67</f>
        <v>-5.723754740838416E-4</v>
      </c>
      <c r="R67" s="24">
        <f>BRPL_EOD!R67-BRPL_ISGS_exbus!R67</f>
        <v>8.4724945686929232E-3</v>
      </c>
      <c r="S67" s="24">
        <f>BRPL_EOD!S67-BRPL_ISGS_exbus!S67</f>
        <v>2.9034862619816693E-3</v>
      </c>
      <c r="T67" s="24">
        <f>BRPL_EOD!T67-BRPL_ISGS_exbus!T67</f>
        <v>0</v>
      </c>
      <c r="U67" s="24">
        <f>BRPL_EOD!U67-BRPL_ISGS_exbus!U67</f>
        <v>7.1191270627224412E-4</v>
      </c>
      <c r="V67" s="24">
        <f>BRPL_EOD!V67-BRPL_ISGS_exbus!V67</f>
        <v>4.1497747747749614E-3</v>
      </c>
      <c r="W67" s="24">
        <f>BRPL_EOD!W67-BRPL_ISGS_exbus!W67</f>
        <v>4.0235719398697967E-3</v>
      </c>
      <c r="X67" s="24">
        <f>BRPL_EOD!X67-BRPL_ISGS_exbus!X67</f>
        <v>6.0000726333626631E-3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9.4064687141326431E-4</v>
      </c>
      <c r="L68" s="24">
        <f>BRPL_EOD!L68-BRPL_ISGS_exbus!L68</f>
        <v>-2.8896899783248386E-5</v>
      </c>
      <c r="M68" s="24">
        <f>BRPL_EOD!M68-BRPL_ISGS_exbus!M68</f>
        <v>-9.3184836173065833E-4</v>
      </c>
      <c r="N68" s="24">
        <f>BRPL_EOD!N68-BRPL_ISGS_exbus!N68</f>
        <v>3.9509601481029222E-3</v>
      </c>
      <c r="O68" s="24">
        <f>BRPL_EOD!O68-BRPL_ISGS_exbus!O68</f>
        <v>-2.5565832993947879E-3</v>
      </c>
      <c r="P68" s="24">
        <f>BRPL_EOD!P68-BRPL_ISGS_exbus!P68</f>
        <v>-6.1270770196131252E-5</v>
      </c>
      <c r="Q68" s="24">
        <f>BRPL_EOD!Q68-BRPL_ISGS_exbus!Q68</f>
        <v>-5.723754740838416E-4</v>
      </c>
      <c r="R68" s="24">
        <f>BRPL_EOD!R68-BRPL_ISGS_exbus!R68</f>
        <v>8.4724945686929232E-3</v>
      </c>
      <c r="S68" s="24">
        <f>BRPL_EOD!S68-BRPL_ISGS_exbus!S68</f>
        <v>2.9034862619816693E-3</v>
      </c>
      <c r="T68" s="24">
        <f>BRPL_EOD!T68-BRPL_ISGS_exbus!T68</f>
        <v>0</v>
      </c>
      <c r="U68" s="24">
        <f>BRPL_EOD!U68-BRPL_ISGS_exbus!U68</f>
        <v>7.1191270627224412E-4</v>
      </c>
      <c r="V68" s="24">
        <f>BRPL_EOD!V68-BRPL_ISGS_exbus!V68</f>
        <v>4.1497747747749614E-3</v>
      </c>
      <c r="W68" s="24">
        <f>BRPL_EOD!W68-BRPL_ISGS_exbus!W68</f>
        <v>4.0235719398697967E-3</v>
      </c>
      <c r="X68" s="24">
        <f>BRPL_EOD!X68-BRPL_ISGS_exbus!X68</f>
        <v>6.0000726333626631E-3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9.4064687141326431E-4</v>
      </c>
      <c r="L69" s="24">
        <f>BRPL_EOD!L69-BRPL_ISGS_exbus!L69</f>
        <v>-2.8896899783248386E-5</v>
      </c>
      <c r="M69" s="24">
        <f>BRPL_EOD!M69-BRPL_ISGS_exbus!M69</f>
        <v>-9.3184836173065833E-4</v>
      </c>
      <c r="N69" s="24">
        <f>BRPL_EOD!N69-BRPL_ISGS_exbus!N69</f>
        <v>3.9509601481029222E-3</v>
      </c>
      <c r="O69" s="24">
        <f>BRPL_EOD!O69-BRPL_ISGS_exbus!O69</f>
        <v>-2.5565832993947879E-3</v>
      </c>
      <c r="P69" s="24">
        <f>BRPL_EOD!P69-BRPL_ISGS_exbus!P69</f>
        <v>-6.1270770196131252E-5</v>
      </c>
      <c r="Q69" s="24">
        <f>BRPL_EOD!Q69-BRPL_ISGS_exbus!Q69</f>
        <v>-5.723754740838416E-4</v>
      </c>
      <c r="R69" s="24">
        <f>BRPL_EOD!R69-BRPL_ISGS_exbus!R69</f>
        <v>8.4724945686929232E-3</v>
      </c>
      <c r="S69" s="24">
        <f>BRPL_EOD!S69-BRPL_ISGS_exbus!S69</f>
        <v>2.9034862619816693E-3</v>
      </c>
      <c r="T69" s="24">
        <f>BRPL_EOD!T69-BRPL_ISGS_exbus!T69</f>
        <v>0</v>
      </c>
      <c r="U69" s="24">
        <f>BRPL_EOD!U69-BRPL_ISGS_exbus!U69</f>
        <v>7.1191270627224412E-4</v>
      </c>
      <c r="V69" s="24">
        <f>BRPL_EOD!V69-BRPL_ISGS_exbus!V69</f>
        <v>4.1497747747749614E-3</v>
      </c>
      <c r="W69" s="24">
        <f>BRPL_EOD!W69-BRPL_ISGS_exbus!W69</f>
        <v>4.0235719398697967E-3</v>
      </c>
      <c r="X69" s="24">
        <f>BRPL_EOD!X69-BRPL_ISGS_exbus!X69</f>
        <v>6.0000726333626631E-3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9.4064687141326431E-4</v>
      </c>
      <c r="L70" s="24">
        <f>BRPL_EOD!L70-BRPL_ISGS_exbus!L70</f>
        <v>-2.8896899783248386E-5</v>
      </c>
      <c r="M70" s="24">
        <f>BRPL_EOD!M70-BRPL_ISGS_exbus!M70</f>
        <v>-9.3184836173065833E-4</v>
      </c>
      <c r="N70" s="24">
        <f>BRPL_EOD!N70-BRPL_ISGS_exbus!N70</f>
        <v>3.9509601481029222E-3</v>
      </c>
      <c r="O70" s="24">
        <f>BRPL_EOD!O70-BRPL_ISGS_exbus!O70</f>
        <v>-2.5565832993947879E-3</v>
      </c>
      <c r="P70" s="24">
        <f>BRPL_EOD!P70-BRPL_ISGS_exbus!P70</f>
        <v>-6.1270770196131252E-5</v>
      </c>
      <c r="Q70" s="24">
        <f>BRPL_EOD!Q70-BRPL_ISGS_exbus!Q70</f>
        <v>-5.723754740838416E-4</v>
      </c>
      <c r="R70" s="24">
        <f>BRPL_EOD!R70-BRPL_ISGS_exbus!R70</f>
        <v>8.4724945686929232E-3</v>
      </c>
      <c r="S70" s="24">
        <f>BRPL_EOD!S70-BRPL_ISGS_exbus!S70</f>
        <v>2.9034862619816693E-3</v>
      </c>
      <c r="T70" s="24">
        <f>BRPL_EOD!T70-BRPL_ISGS_exbus!T70</f>
        <v>0</v>
      </c>
      <c r="U70" s="24">
        <f>BRPL_EOD!U70-BRPL_ISGS_exbus!U70</f>
        <v>7.1191270627224412E-4</v>
      </c>
      <c r="V70" s="24">
        <f>BRPL_EOD!V70-BRPL_ISGS_exbus!V70</f>
        <v>4.1497747747749614E-3</v>
      </c>
      <c r="W70" s="24">
        <f>BRPL_EOD!W70-BRPL_ISGS_exbus!W70</f>
        <v>4.0235719398697967E-3</v>
      </c>
      <c r="X70" s="24">
        <f>BRPL_EOD!X70-BRPL_ISGS_exbus!X70</f>
        <v>6.0000726333626631E-3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9.4064687141326431E-4</v>
      </c>
      <c r="L71" s="24">
        <f>BRPL_EOD!L71-BRPL_ISGS_exbus!L71</f>
        <v>-2.8896899783248386E-5</v>
      </c>
      <c r="M71" s="24">
        <f>BRPL_EOD!M71-BRPL_ISGS_exbus!M71</f>
        <v>-9.3184836173065833E-4</v>
      </c>
      <c r="N71" s="24">
        <f>BRPL_EOD!N71-BRPL_ISGS_exbus!N71</f>
        <v>3.6684671159363802E-3</v>
      </c>
      <c r="O71" s="24">
        <f>BRPL_EOD!O71-BRPL_ISGS_exbus!O71</f>
        <v>-2.4391967453141206E-3</v>
      </c>
      <c r="P71" s="24">
        <f>BRPL_EOD!P71-BRPL_ISGS_exbus!P71</f>
        <v>-6.1270770196131252E-5</v>
      </c>
      <c r="Q71" s="24">
        <f>BRPL_EOD!Q71-BRPL_ISGS_exbus!Q71</f>
        <v>-1.578879432623026E-3</v>
      </c>
      <c r="R71" s="24">
        <f>BRPL_EOD!R71-BRPL_ISGS_exbus!R71</f>
        <v>8.4724945686929232E-3</v>
      </c>
      <c r="S71" s="24">
        <f>BRPL_EOD!S71-BRPL_ISGS_exbus!S71</f>
        <v>2.9034862619816693E-3</v>
      </c>
      <c r="T71" s="24">
        <f>BRPL_EOD!T71-BRPL_ISGS_exbus!T71</f>
        <v>0</v>
      </c>
      <c r="U71" s="24">
        <f>BRPL_EOD!U71-BRPL_ISGS_exbus!U71</f>
        <v>7.1191270627224412E-4</v>
      </c>
      <c r="V71" s="24">
        <f>BRPL_EOD!V71-BRPL_ISGS_exbus!V71</f>
        <v>4.1497747747749614E-3</v>
      </c>
      <c r="W71" s="24">
        <f>BRPL_EOD!W71-BRPL_ISGS_exbus!W71</f>
        <v>4.0235719398697967E-3</v>
      </c>
      <c r="X71" s="24">
        <f>BRPL_EOD!X71-BRPL_ISGS_exbus!X71</f>
        <v>6.0000726333626631E-3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9.5439832654165002E-4</v>
      </c>
      <c r="L72" s="24">
        <f>BRPL_EOD!L72-BRPL_ISGS_exbus!L72</f>
        <v>-2.8896899783248386E-5</v>
      </c>
      <c r="M72" s="24">
        <f>BRPL_EOD!M72-BRPL_ISGS_exbus!M72</f>
        <v>-9.3184836173065833E-4</v>
      </c>
      <c r="N72" s="24">
        <f>BRPL_EOD!N72-BRPL_ISGS_exbus!N72</f>
        <v>3.6684671159363802E-3</v>
      </c>
      <c r="O72" s="24">
        <f>BRPL_EOD!O72-BRPL_ISGS_exbus!O72</f>
        <v>-2.4391967453141206E-3</v>
      </c>
      <c r="P72" s="24">
        <f>BRPL_EOD!P72-BRPL_ISGS_exbus!P72</f>
        <v>8.3909063774711967E-4</v>
      </c>
      <c r="Q72" s="24">
        <f>BRPL_EOD!Q72-BRPL_ISGS_exbus!Q72</f>
        <v>-1.578879432623026E-3</v>
      </c>
      <c r="R72" s="24">
        <f>BRPL_EOD!R72-BRPL_ISGS_exbus!R72</f>
        <v>8.4724945686929232E-3</v>
      </c>
      <c r="S72" s="24">
        <f>BRPL_EOD!S72-BRPL_ISGS_exbus!S72</f>
        <v>2.9034862619816693E-3</v>
      </c>
      <c r="T72" s="24">
        <f>BRPL_EOD!T72-BRPL_ISGS_exbus!T72</f>
        <v>0</v>
      </c>
      <c r="U72" s="24">
        <f>BRPL_EOD!U72-BRPL_ISGS_exbus!U72</f>
        <v>7.1191270627224412E-4</v>
      </c>
      <c r="V72" s="24">
        <f>BRPL_EOD!V72-BRPL_ISGS_exbus!V72</f>
        <v>4.1497747747749614E-3</v>
      </c>
      <c r="W72" s="24">
        <f>BRPL_EOD!W72-BRPL_ISGS_exbus!W72</f>
        <v>4.0235719398697967E-3</v>
      </c>
      <c r="X72" s="24">
        <f>BRPL_EOD!X72-BRPL_ISGS_exbus!X72</f>
        <v>6.0000726333626631E-3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9.6676494570147042E-4</v>
      </c>
      <c r="L73" s="24">
        <f>BRPL_EOD!L73-BRPL_ISGS_exbus!L73</f>
        <v>-2.8896899783248386E-5</v>
      </c>
      <c r="M73" s="24">
        <f>BRPL_EOD!M73-BRPL_ISGS_exbus!M73</f>
        <v>-9.3184836173065833E-4</v>
      </c>
      <c r="N73" s="24">
        <f>BRPL_EOD!N73-BRPL_ISGS_exbus!N73</f>
        <v>3.6684671159363802E-3</v>
      </c>
      <c r="O73" s="24">
        <f>BRPL_EOD!O73-BRPL_ISGS_exbus!O73</f>
        <v>-2.4391967453141206E-3</v>
      </c>
      <c r="P73" s="24">
        <f>BRPL_EOD!P73-BRPL_ISGS_exbus!P73</f>
        <v>-6.1270770196131252E-5</v>
      </c>
      <c r="Q73" s="24">
        <f>BRPL_EOD!Q73-BRPL_ISGS_exbus!Q73</f>
        <v>-1.578879432623026E-3</v>
      </c>
      <c r="R73" s="24">
        <f>BRPL_EOD!R73-BRPL_ISGS_exbus!R73</f>
        <v>8.4724945686929232E-3</v>
      </c>
      <c r="S73" s="24">
        <f>BRPL_EOD!S73-BRPL_ISGS_exbus!S73</f>
        <v>2.9034862619816693E-3</v>
      </c>
      <c r="T73" s="24">
        <f>BRPL_EOD!T73-BRPL_ISGS_exbus!T73</f>
        <v>0</v>
      </c>
      <c r="U73" s="24">
        <f>BRPL_EOD!U73-BRPL_ISGS_exbus!U73</f>
        <v>7.1191270627224412E-4</v>
      </c>
      <c r="V73" s="24">
        <f>BRPL_EOD!V73-BRPL_ISGS_exbus!V73</f>
        <v>4.1497747747749614E-3</v>
      </c>
      <c r="W73" s="24">
        <f>BRPL_EOD!W73-BRPL_ISGS_exbus!W73</f>
        <v>4.0235719398697967E-3</v>
      </c>
      <c r="X73" s="24">
        <f>BRPL_EOD!X73-BRPL_ISGS_exbus!X73</f>
        <v>6.0000726333626631E-3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9.8810387748926587E-4</v>
      </c>
      <c r="L74" s="24">
        <f>BRPL_EOD!L74-BRPL_ISGS_exbus!L74</f>
        <v>-2.8896899783248386E-5</v>
      </c>
      <c r="M74" s="24">
        <f>BRPL_EOD!M74-BRPL_ISGS_exbus!M74</f>
        <v>-9.3184836173065833E-4</v>
      </c>
      <c r="N74" s="24">
        <f>BRPL_EOD!N74-BRPL_ISGS_exbus!N74</f>
        <v>3.6684671159363802E-3</v>
      </c>
      <c r="O74" s="24">
        <f>BRPL_EOD!O74-BRPL_ISGS_exbus!O74</f>
        <v>-2.4391967453141206E-3</v>
      </c>
      <c r="P74" s="24">
        <f>BRPL_EOD!P74-BRPL_ISGS_exbus!P74</f>
        <v>-4.8388720091452342E-4</v>
      </c>
      <c r="Q74" s="24">
        <f>BRPL_EOD!Q74-BRPL_ISGS_exbus!Q74</f>
        <v>-1.578879432623026E-3</v>
      </c>
      <c r="R74" s="24">
        <f>BRPL_EOD!R74-BRPL_ISGS_exbus!R74</f>
        <v>8.4724945686929232E-3</v>
      </c>
      <c r="S74" s="24">
        <f>BRPL_EOD!S74-BRPL_ISGS_exbus!S74</f>
        <v>2.9034862619816693E-3</v>
      </c>
      <c r="T74" s="24">
        <f>BRPL_EOD!T74-BRPL_ISGS_exbus!T74</f>
        <v>0</v>
      </c>
      <c r="U74" s="24">
        <f>BRPL_EOD!U74-BRPL_ISGS_exbus!U74</f>
        <v>7.1191270627224412E-4</v>
      </c>
      <c r="V74" s="24">
        <f>BRPL_EOD!V74-BRPL_ISGS_exbus!V74</f>
        <v>4.1497747747749614E-3</v>
      </c>
      <c r="W74" s="24">
        <f>BRPL_EOD!W74-BRPL_ISGS_exbus!W74</f>
        <v>4.0235719398697967E-3</v>
      </c>
      <c r="X74" s="24">
        <f>BRPL_EOD!X74-BRPL_ISGS_exbus!X74</f>
        <v>6.0000726333626631E-3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-6.062056353925982E-4</v>
      </c>
      <c r="L75" s="24">
        <f>BRPL_EOD!L75-BRPL_ISGS_exbus!L75</f>
        <v>0</v>
      </c>
      <c r="M75" s="24">
        <f>BRPL_EOD!M75-BRPL_ISGS_exbus!M75</f>
        <v>-9.3184836173065833E-4</v>
      </c>
      <c r="N75" s="24">
        <f>BRPL_EOD!N75-BRPL_ISGS_exbus!N75</f>
        <v>3.6684671159363802E-3</v>
      </c>
      <c r="O75" s="24">
        <f>BRPL_EOD!O75-BRPL_ISGS_exbus!O75</f>
        <v>-2.4391967453141206E-3</v>
      </c>
      <c r="P75" s="24">
        <f>BRPL_EOD!P75-BRPL_ISGS_exbus!P75</f>
        <v>-6.1270770196131252E-5</v>
      </c>
      <c r="Q75" s="24">
        <f>BRPL_EOD!Q75-BRPL_ISGS_exbus!Q75</f>
        <v>-1.578879432623026E-3</v>
      </c>
      <c r="R75" s="24">
        <f>BRPL_EOD!R75-BRPL_ISGS_exbus!R75</f>
        <v>8.4724945686929232E-3</v>
      </c>
      <c r="S75" s="24">
        <f>BRPL_EOD!S75-BRPL_ISGS_exbus!S75</f>
        <v>2.9034862619816693E-3</v>
      </c>
      <c r="T75" s="24">
        <f>BRPL_EOD!T75-BRPL_ISGS_exbus!T75</f>
        <v>0</v>
      </c>
      <c r="U75" s="24">
        <f>BRPL_EOD!U75-BRPL_ISGS_exbus!U75</f>
        <v>7.1191270627224412E-4</v>
      </c>
      <c r="V75" s="24">
        <f>BRPL_EOD!V75-BRPL_ISGS_exbus!V75</f>
        <v>4.1497747747749614E-3</v>
      </c>
      <c r="W75" s="24">
        <f>BRPL_EOD!W75-BRPL_ISGS_exbus!W75</f>
        <v>4.0235719398697967E-3</v>
      </c>
      <c r="X75" s="24">
        <f>BRPL_EOD!X75-BRPL_ISGS_exbus!X75</f>
        <v>6.0000726333626631E-3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-6.062056353925982E-4</v>
      </c>
      <c r="L76" s="24">
        <f>BRPL_EOD!L76-BRPL_ISGS_exbus!L76</f>
        <v>0</v>
      </c>
      <c r="M76" s="24">
        <f>BRPL_EOD!M76-BRPL_ISGS_exbus!M76</f>
        <v>-9.3184836173065833E-4</v>
      </c>
      <c r="N76" s="24">
        <f>BRPL_EOD!N76-BRPL_ISGS_exbus!N76</f>
        <v>3.6684671159363802E-3</v>
      </c>
      <c r="O76" s="24">
        <f>BRPL_EOD!O76-BRPL_ISGS_exbus!O76</f>
        <v>-2.4391967453141206E-3</v>
      </c>
      <c r="P76" s="24">
        <f>BRPL_EOD!P76-BRPL_ISGS_exbus!P76</f>
        <v>-6.1270770196131252E-5</v>
      </c>
      <c r="Q76" s="24">
        <f>BRPL_EOD!Q76-BRPL_ISGS_exbus!Q76</f>
        <v>-1.578879432623026E-3</v>
      </c>
      <c r="R76" s="24">
        <f>BRPL_EOD!R76-BRPL_ISGS_exbus!R76</f>
        <v>8.4724945686929232E-3</v>
      </c>
      <c r="S76" s="24">
        <f>BRPL_EOD!S76-BRPL_ISGS_exbus!S76</f>
        <v>2.9034862619816693E-3</v>
      </c>
      <c r="T76" s="24">
        <f>BRPL_EOD!T76-BRPL_ISGS_exbus!T76</f>
        <v>0</v>
      </c>
      <c r="U76" s="24">
        <f>BRPL_EOD!U76-BRPL_ISGS_exbus!U76</f>
        <v>7.1191270627224412E-4</v>
      </c>
      <c r="V76" s="24">
        <f>BRPL_EOD!V76-BRPL_ISGS_exbus!V76</f>
        <v>4.1497747747749614E-3</v>
      </c>
      <c r="W76" s="24">
        <f>BRPL_EOD!W76-BRPL_ISGS_exbus!W76</f>
        <v>4.0235719398697967E-3</v>
      </c>
      <c r="X76" s="24">
        <f>BRPL_EOD!X76-BRPL_ISGS_exbus!X76</f>
        <v>6.0000726333626631E-3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-6.062056353925982E-4</v>
      </c>
      <c r="L77" s="24">
        <f>BRPL_EOD!L77-BRPL_ISGS_exbus!L77</f>
        <v>0</v>
      </c>
      <c r="M77" s="24">
        <f>BRPL_EOD!M77-BRPL_ISGS_exbus!M77</f>
        <v>-9.3184836173065833E-4</v>
      </c>
      <c r="N77" s="24">
        <f>BRPL_EOD!N77-BRPL_ISGS_exbus!N77</f>
        <v>3.6684671159363802E-3</v>
      </c>
      <c r="O77" s="24">
        <f>BRPL_EOD!O77-BRPL_ISGS_exbus!O77</f>
        <v>-2.4391967453141206E-3</v>
      </c>
      <c r="P77" s="24">
        <f>BRPL_EOD!P77-BRPL_ISGS_exbus!P77</f>
        <v>3.2507760438704736E-4</v>
      </c>
      <c r="Q77" s="24">
        <f>BRPL_EOD!Q77-BRPL_ISGS_exbus!Q77</f>
        <v>-1.578879432623026E-3</v>
      </c>
      <c r="R77" s="24">
        <f>BRPL_EOD!R77-BRPL_ISGS_exbus!R77</f>
        <v>8.4724945686929232E-3</v>
      </c>
      <c r="S77" s="24">
        <f>BRPL_EOD!S77-BRPL_ISGS_exbus!S77</f>
        <v>2.9034862619816693E-3</v>
      </c>
      <c r="T77" s="24">
        <f>BRPL_EOD!T77-BRPL_ISGS_exbus!T77</f>
        <v>0</v>
      </c>
      <c r="U77" s="24">
        <f>BRPL_EOD!U77-BRPL_ISGS_exbus!U77</f>
        <v>7.1191270627224412E-4</v>
      </c>
      <c r="V77" s="24">
        <f>BRPL_EOD!V77-BRPL_ISGS_exbus!V77</f>
        <v>4.1497747747749614E-3</v>
      </c>
      <c r="W77" s="24">
        <f>BRPL_EOD!W77-BRPL_ISGS_exbus!W77</f>
        <v>1.6512939657964409E-3</v>
      </c>
      <c r="X77" s="24">
        <f>BRPL_EOD!X77-BRPL_ISGS_exbus!X77</f>
        <v>-5.5162696912418596E-3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-6.062056353925982E-4</v>
      </c>
      <c r="L78" s="24">
        <f>BRPL_EOD!L78-BRPL_ISGS_exbus!L78</f>
        <v>0</v>
      </c>
      <c r="M78" s="24">
        <f>BRPL_EOD!M78-BRPL_ISGS_exbus!M78</f>
        <v>-9.3184836173065833E-4</v>
      </c>
      <c r="N78" s="24">
        <f>BRPL_EOD!N78-BRPL_ISGS_exbus!N78</f>
        <v>3.6684671159363802E-3</v>
      </c>
      <c r="O78" s="24">
        <f>BRPL_EOD!O78-BRPL_ISGS_exbus!O78</f>
        <v>-2.4391967453141206E-3</v>
      </c>
      <c r="P78" s="24">
        <f>BRPL_EOD!P78-BRPL_ISGS_exbus!P78</f>
        <v>3.2507760438704736E-4</v>
      </c>
      <c r="Q78" s="24">
        <f>BRPL_EOD!Q78-BRPL_ISGS_exbus!Q78</f>
        <v>-1.578879432623026E-3</v>
      </c>
      <c r="R78" s="24">
        <f>BRPL_EOD!R78-BRPL_ISGS_exbus!R78</f>
        <v>8.4724945686929232E-3</v>
      </c>
      <c r="S78" s="24">
        <f>BRPL_EOD!S78-BRPL_ISGS_exbus!S78</f>
        <v>2.9034862619816693E-3</v>
      </c>
      <c r="T78" s="24">
        <f>BRPL_EOD!T78-BRPL_ISGS_exbus!T78</f>
        <v>0</v>
      </c>
      <c r="U78" s="24">
        <f>BRPL_EOD!U78-BRPL_ISGS_exbus!U78</f>
        <v>7.1191270627224412E-4</v>
      </c>
      <c r="V78" s="24">
        <f>BRPL_EOD!V78-BRPL_ISGS_exbus!V78</f>
        <v>4.1497747747749614E-3</v>
      </c>
      <c r="W78" s="24">
        <f>BRPL_EOD!W78-BRPL_ISGS_exbus!W78</f>
        <v>1.6512939657964409E-3</v>
      </c>
      <c r="X78" s="24">
        <f>BRPL_EOD!X78-BRPL_ISGS_exbus!X78</f>
        <v>-5.5162696912418596E-3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1.5962397040993892E-3</v>
      </c>
      <c r="L79" s="24">
        <f>BRPL_EOD!L79-BRPL_ISGS_exbus!L79</f>
        <v>0</v>
      </c>
      <c r="M79" s="24">
        <f>BRPL_EOD!M79-BRPL_ISGS_exbus!M79</f>
        <v>-9.3184836173065833E-4</v>
      </c>
      <c r="N79" s="24">
        <f>BRPL_EOD!N79-BRPL_ISGS_exbus!N79</f>
        <v>3.6684671159363802E-3</v>
      </c>
      <c r="O79" s="24">
        <f>BRPL_EOD!O79-BRPL_ISGS_exbus!O79</f>
        <v>-2.4391967453141206E-3</v>
      </c>
      <c r="P79" s="24">
        <f>BRPL_EOD!P79-BRPL_ISGS_exbus!P79</f>
        <v>3.2507760438704736E-4</v>
      </c>
      <c r="Q79" s="24">
        <f>BRPL_EOD!Q79-BRPL_ISGS_exbus!Q79</f>
        <v>-1.578879432623026E-3</v>
      </c>
      <c r="R79" s="24">
        <f>BRPL_EOD!R79-BRPL_ISGS_exbus!R79</f>
        <v>8.4724945686929232E-3</v>
      </c>
      <c r="S79" s="24">
        <f>BRPL_EOD!S79-BRPL_ISGS_exbus!S79</f>
        <v>2.9034862619816693E-3</v>
      </c>
      <c r="T79" s="24">
        <f>BRPL_EOD!T79-BRPL_ISGS_exbus!T79</f>
        <v>0</v>
      </c>
      <c r="U79" s="24">
        <f>BRPL_EOD!U79-BRPL_ISGS_exbus!U79</f>
        <v>7.1191270627224412E-4</v>
      </c>
      <c r="V79" s="24">
        <f>BRPL_EOD!V79-BRPL_ISGS_exbus!V79</f>
        <v>4.1497747747749614E-3</v>
      </c>
      <c r="W79" s="24">
        <f>BRPL_EOD!W79-BRPL_ISGS_exbus!W79</f>
        <v>1.6512939657964409E-3</v>
      </c>
      <c r="X79" s="24">
        <f>BRPL_EOD!X79-BRPL_ISGS_exbus!X79</f>
        <v>-5.5162696912418596E-3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1.5962397040993892E-3</v>
      </c>
      <c r="L80" s="24">
        <f>BRPL_EOD!L80-BRPL_ISGS_exbus!L80</f>
        <v>0</v>
      </c>
      <c r="M80" s="24">
        <f>BRPL_EOD!M80-BRPL_ISGS_exbus!M80</f>
        <v>-9.3184836173065833E-4</v>
      </c>
      <c r="N80" s="24">
        <f>BRPL_EOD!N80-BRPL_ISGS_exbus!N80</f>
        <v>3.6684671159363802E-3</v>
      </c>
      <c r="O80" s="24">
        <f>BRPL_EOD!O80-BRPL_ISGS_exbus!O80</f>
        <v>-2.4391967453141206E-3</v>
      </c>
      <c r="P80" s="24">
        <f>BRPL_EOD!P80-BRPL_ISGS_exbus!P80</f>
        <v>3.2507760438704736E-4</v>
      </c>
      <c r="Q80" s="24">
        <f>BRPL_EOD!Q80-BRPL_ISGS_exbus!Q80</f>
        <v>-1.578879432623026E-3</v>
      </c>
      <c r="R80" s="24">
        <f>BRPL_EOD!R80-BRPL_ISGS_exbus!R80</f>
        <v>8.4724945686929232E-3</v>
      </c>
      <c r="S80" s="24">
        <f>BRPL_EOD!S80-BRPL_ISGS_exbus!S80</f>
        <v>2.9034862619816693E-3</v>
      </c>
      <c r="T80" s="24">
        <f>BRPL_EOD!T80-BRPL_ISGS_exbus!T80</f>
        <v>0</v>
      </c>
      <c r="U80" s="24">
        <f>BRPL_EOD!U80-BRPL_ISGS_exbus!U80</f>
        <v>7.1191270627224412E-4</v>
      </c>
      <c r="V80" s="24">
        <f>BRPL_EOD!V80-BRPL_ISGS_exbus!V80</f>
        <v>4.1497747747749614E-3</v>
      </c>
      <c r="W80" s="24">
        <f>BRPL_EOD!W80-BRPL_ISGS_exbus!W80</f>
        <v>1.6512939657964409E-3</v>
      </c>
      <c r="X80" s="24">
        <f>BRPL_EOD!X80-BRPL_ISGS_exbus!X80</f>
        <v>-5.5162696912418596E-3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1.5962397040993892E-3</v>
      </c>
      <c r="L81" s="24">
        <f>BRPL_EOD!L81-BRPL_ISGS_exbus!L81</f>
        <v>0</v>
      </c>
      <c r="M81" s="24">
        <f>BRPL_EOD!M81-BRPL_ISGS_exbus!M81</f>
        <v>-9.3184836173065833E-4</v>
      </c>
      <c r="N81" s="24">
        <f>BRPL_EOD!N81-BRPL_ISGS_exbus!N81</f>
        <v>3.6684671159363802E-3</v>
      </c>
      <c r="O81" s="24">
        <f>BRPL_EOD!O81-BRPL_ISGS_exbus!O81</f>
        <v>-2.4391967453141206E-3</v>
      </c>
      <c r="P81" s="24">
        <f>BRPL_EOD!P81-BRPL_ISGS_exbus!P81</f>
        <v>3.2507760438704736E-4</v>
      </c>
      <c r="Q81" s="24">
        <f>BRPL_EOD!Q81-BRPL_ISGS_exbus!Q81</f>
        <v>-1.578879432623026E-3</v>
      </c>
      <c r="R81" s="24">
        <f>BRPL_EOD!R81-BRPL_ISGS_exbus!R81</f>
        <v>8.4724945686929232E-3</v>
      </c>
      <c r="S81" s="24">
        <f>BRPL_EOD!S81-BRPL_ISGS_exbus!S81</f>
        <v>2.9034862619816693E-3</v>
      </c>
      <c r="T81" s="24">
        <f>BRPL_EOD!T81-BRPL_ISGS_exbus!T81</f>
        <v>0</v>
      </c>
      <c r="U81" s="24">
        <f>BRPL_EOD!U81-BRPL_ISGS_exbus!U81</f>
        <v>7.1191270627224412E-4</v>
      </c>
      <c r="V81" s="24">
        <f>BRPL_EOD!V81-BRPL_ISGS_exbus!V81</f>
        <v>4.1497747747749614E-3</v>
      </c>
      <c r="W81" s="24">
        <f>BRPL_EOD!W81-BRPL_ISGS_exbus!W81</f>
        <v>1.6512939657964409E-3</v>
      </c>
      <c r="X81" s="24">
        <f>BRPL_EOD!X81-BRPL_ISGS_exbus!X81</f>
        <v>-5.5162696912418596E-3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1.5962397040993892E-3</v>
      </c>
      <c r="L82" s="24">
        <f>BRPL_EOD!L82-BRPL_ISGS_exbus!L82</f>
        <v>0</v>
      </c>
      <c r="M82" s="24">
        <f>BRPL_EOD!M82-BRPL_ISGS_exbus!M82</f>
        <v>-9.3184836173065833E-4</v>
      </c>
      <c r="N82" s="24">
        <f>BRPL_EOD!N82-BRPL_ISGS_exbus!N82</f>
        <v>3.6684671159363802E-3</v>
      </c>
      <c r="O82" s="24">
        <f>BRPL_EOD!O82-BRPL_ISGS_exbus!O82</f>
        <v>-2.4391967453141206E-3</v>
      </c>
      <c r="P82" s="24">
        <f>BRPL_EOD!P82-BRPL_ISGS_exbus!P82</f>
        <v>3.2507760438704736E-4</v>
      </c>
      <c r="Q82" s="24">
        <f>BRPL_EOD!Q82-BRPL_ISGS_exbus!Q82</f>
        <v>-1.578879432623026E-3</v>
      </c>
      <c r="R82" s="24">
        <f>BRPL_EOD!R82-BRPL_ISGS_exbus!R82</f>
        <v>8.4724945686929232E-3</v>
      </c>
      <c r="S82" s="24">
        <f>BRPL_EOD!S82-BRPL_ISGS_exbus!S82</f>
        <v>2.9034862619816693E-3</v>
      </c>
      <c r="T82" s="24">
        <f>BRPL_EOD!T82-BRPL_ISGS_exbus!T82</f>
        <v>0</v>
      </c>
      <c r="U82" s="24">
        <f>BRPL_EOD!U82-BRPL_ISGS_exbus!U82</f>
        <v>7.1191270627224412E-4</v>
      </c>
      <c r="V82" s="24">
        <f>BRPL_EOD!V82-BRPL_ISGS_exbus!V82</f>
        <v>2.7396226415099534E-3</v>
      </c>
      <c r="W82" s="24">
        <f>BRPL_EOD!W82-BRPL_ISGS_exbus!W82</f>
        <v>1.6512939657964409E-3</v>
      </c>
      <c r="X82" s="24">
        <f>BRPL_EOD!X82-BRPL_ISGS_exbus!X82</f>
        <v>-5.5162696912418596E-3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7.1709824379695419E-4</v>
      </c>
      <c r="L83" s="24">
        <f>BRPL_EOD!L83-BRPL_ISGS_exbus!L83</f>
        <v>0</v>
      </c>
      <c r="M83" s="24">
        <f>BRPL_EOD!M83-BRPL_ISGS_exbus!M83</f>
        <v>-9.3184836173065833E-4</v>
      </c>
      <c r="N83" s="24">
        <f>BRPL_EOD!N83-BRPL_ISGS_exbus!N83</f>
        <v>3.6684671159363802E-3</v>
      </c>
      <c r="O83" s="24">
        <f>BRPL_EOD!O83-BRPL_ISGS_exbus!O83</f>
        <v>-2.4391967453141206E-3</v>
      </c>
      <c r="P83" s="24">
        <f>BRPL_EOD!P83-BRPL_ISGS_exbus!P83</f>
        <v>3.2507760438704736E-4</v>
      </c>
      <c r="Q83" s="24">
        <f>BRPL_EOD!Q83-BRPL_ISGS_exbus!Q83</f>
        <v>8.9859801980214371E-3</v>
      </c>
      <c r="R83" s="24">
        <f>BRPL_EOD!R83-BRPL_ISGS_exbus!R83</f>
        <v>8.2916260579644074E-3</v>
      </c>
      <c r="S83" s="24">
        <f>BRPL_EOD!S83-BRPL_ISGS_exbus!S83</f>
        <v>-5.7825885935756105E-3</v>
      </c>
      <c r="T83" s="24">
        <f>BRPL_EOD!T83-BRPL_ISGS_exbus!T83</f>
        <v>0</v>
      </c>
      <c r="U83" s="24">
        <f>BRPL_EOD!U83-BRPL_ISGS_exbus!U83</f>
        <v>7.1191270627224412E-4</v>
      </c>
      <c r="V83" s="24">
        <f>BRPL_EOD!V83-BRPL_ISGS_exbus!V83</f>
        <v>2.7396226415099534E-3</v>
      </c>
      <c r="W83" s="24">
        <f>BRPL_EOD!W83-BRPL_ISGS_exbus!W83</f>
        <v>1.6512939657964409E-3</v>
      </c>
      <c r="X83" s="24">
        <f>BRPL_EOD!X83-BRPL_ISGS_exbus!X83</f>
        <v>-5.5162696912418596E-3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7.1709824379695419E-4</v>
      </c>
      <c r="L84" s="24">
        <f>BRPL_EOD!L84-BRPL_ISGS_exbus!L84</f>
        <v>0</v>
      </c>
      <c r="M84" s="24">
        <f>BRPL_EOD!M84-BRPL_ISGS_exbus!M84</f>
        <v>-9.3184836173065833E-4</v>
      </c>
      <c r="N84" s="24">
        <f>BRPL_EOD!N84-BRPL_ISGS_exbus!N84</f>
        <v>3.6684671159363802E-3</v>
      </c>
      <c r="O84" s="24">
        <f>BRPL_EOD!O84-BRPL_ISGS_exbus!O84</f>
        <v>-2.4391967453141206E-3</v>
      </c>
      <c r="P84" s="24">
        <f>BRPL_EOD!P84-BRPL_ISGS_exbus!P84</f>
        <v>3.2507760438704736E-4</v>
      </c>
      <c r="Q84" s="24">
        <f>BRPL_EOD!Q84-BRPL_ISGS_exbus!Q84</f>
        <v>8.9859801980214371E-3</v>
      </c>
      <c r="R84" s="24">
        <f>BRPL_EOD!R84-BRPL_ISGS_exbus!R84</f>
        <v>4.3258408871764686E-3</v>
      </c>
      <c r="S84" s="24">
        <f>BRPL_EOD!S84-BRPL_ISGS_exbus!S84</f>
        <v>-5.9067236842107462E-3</v>
      </c>
      <c r="T84" s="24">
        <f>BRPL_EOD!T84-BRPL_ISGS_exbus!T84</f>
        <v>0</v>
      </c>
      <c r="U84" s="24">
        <f>BRPL_EOD!U84-BRPL_ISGS_exbus!U84</f>
        <v>7.1191270627224412E-4</v>
      </c>
      <c r="V84" s="24">
        <f>BRPL_EOD!V84-BRPL_ISGS_exbus!V84</f>
        <v>2.7396226415099534E-3</v>
      </c>
      <c r="W84" s="24">
        <f>BRPL_EOD!W84-BRPL_ISGS_exbus!W84</f>
        <v>1.6512939657964409E-3</v>
      </c>
      <c r="X84" s="24">
        <f>BRPL_EOD!X84-BRPL_ISGS_exbus!X84</f>
        <v>-5.5162696912418596E-3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7.1709824379695419E-4</v>
      </c>
      <c r="L85" s="24">
        <f>BRPL_EOD!L85-BRPL_ISGS_exbus!L85</f>
        <v>0</v>
      </c>
      <c r="M85" s="24">
        <f>BRPL_EOD!M85-BRPL_ISGS_exbus!M85</f>
        <v>-9.3184836173065833E-4</v>
      </c>
      <c r="N85" s="24">
        <f>BRPL_EOD!N85-BRPL_ISGS_exbus!N85</f>
        <v>3.6684671159363802E-3</v>
      </c>
      <c r="O85" s="24">
        <f>BRPL_EOD!O85-BRPL_ISGS_exbus!O85</f>
        <v>-2.4391967453141206E-3</v>
      </c>
      <c r="P85" s="24">
        <f>BRPL_EOD!P85-BRPL_ISGS_exbus!P85</f>
        <v>3.3880621423065804E-5</v>
      </c>
      <c r="Q85" s="24">
        <f>BRPL_EOD!Q85-BRPL_ISGS_exbus!Q85</f>
        <v>8.9859801980214371E-3</v>
      </c>
      <c r="R85" s="24">
        <f>BRPL_EOD!R85-BRPL_ISGS_exbus!R85</f>
        <v>4.3258408871764686E-3</v>
      </c>
      <c r="S85" s="24">
        <f>BRPL_EOD!S85-BRPL_ISGS_exbus!S85</f>
        <v>-5.9067236842107462E-3</v>
      </c>
      <c r="T85" s="24">
        <f>BRPL_EOD!T85-BRPL_ISGS_exbus!T85</f>
        <v>0</v>
      </c>
      <c r="U85" s="24">
        <f>BRPL_EOD!U85-BRPL_ISGS_exbus!U85</f>
        <v>7.1191270627224412E-4</v>
      </c>
      <c r="V85" s="24">
        <f>BRPL_EOD!V85-BRPL_ISGS_exbus!V85</f>
        <v>2.7396226415099534E-3</v>
      </c>
      <c r="W85" s="24">
        <f>BRPL_EOD!W85-BRPL_ISGS_exbus!W85</f>
        <v>1.6512939657964409E-3</v>
      </c>
      <c r="X85" s="24">
        <f>BRPL_EOD!X85-BRPL_ISGS_exbus!X85</f>
        <v>-5.5162696912418596E-3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7.1709824379695419E-4</v>
      </c>
      <c r="L86" s="24">
        <f>BRPL_EOD!L86-BRPL_ISGS_exbus!L86</f>
        <v>1.8303531288488273E-4</v>
      </c>
      <c r="M86" s="24">
        <f>BRPL_EOD!M86-BRPL_ISGS_exbus!M86</f>
        <v>-9.3184836173065833E-4</v>
      </c>
      <c r="N86" s="24">
        <f>BRPL_EOD!N86-BRPL_ISGS_exbus!N86</f>
        <v>3.6684671159363802E-3</v>
      </c>
      <c r="O86" s="24">
        <f>BRPL_EOD!O86-BRPL_ISGS_exbus!O86</f>
        <v>-2.4391967453141206E-3</v>
      </c>
      <c r="P86" s="24">
        <f>BRPL_EOD!P86-BRPL_ISGS_exbus!P86</f>
        <v>3.3880621423065804E-5</v>
      </c>
      <c r="Q86" s="24">
        <f>BRPL_EOD!Q86-BRPL_ISGS_exbus!Q86</f>
        <v>8.9859801980214371E-3</v>
      </c>
      <c r="R86" s="24">
        <f>BRPL_EOD!R86-BRPL_ISGS_exbus!R86</f>
        <v>4.3258408871764686E-3</v>
      </c>
      <c r="S86" s="24">
        <f>BRPL_EOD!S86-BRPL_ISGS_exbus!S86</f>
        <v>-5.9067236842107462E-3</v>
      </c>
      <c r="T86" s="24">
        <f>BRPL_EOD!T86-BRPL_ISGS_exbus!T86</f>
        <v>0</v>
      </c>
      <c r="U86" s="24">
        <f>BRPL_EOD!U86-BRPL_ISGS_exbus!U86</f>
        <v>7.1191270627224412E-4</v>
      </c>
      <c r="V86" s="24">
        <f>BRPL_EOD!V86-BRPL_ISGS_exbus!V86</f>
        <v>2.7396226415099534E-3</v>
      </c>
      <c r="W86" s="24">
        <f>BRPL_EOD!W86-BRPL_ISGS_exbus!W86</f>
        <v>1.6512939657964409E-3</v>
      </c>
      <c r="X86" s="24">
        <f>BRPL_EOD!X86-BRPL_ISGS_exbus!X86</f>
        <v>-5.5162696912418596E-3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2.2804981779245281E-3</v>
      </c>
      <c r="L87" s="24">
        <f>BRPL_EOD!L87-BRPL_ISGS_exbus!L87</f>
        <v>4.6706511680483231E-4</v>
      </c>
      <c r="M87" s="24">
        <f>BRPL_EOD!M87-BRPL_ISGS_exbus!M87</f>
        <v>-9.3184836173065833E-4</v>
      </c>
      <c r="N87" s="24">
        <f>BRPL_EOD!N87-BRPL_ISGS_exbus!N87</f>
        <v>3.6684671159363802E-3</v>
      </c>
      <c r="O87" s="24">
        <f>BRPL_EOD!O87-BRPL_ISGS_exbus!O87</f>
        <v>-2.4391967453141206E-3</v>
      </c>
      <c r="P87" s="24">
        <f>BRPL_EOD!P87-BRPL_ISGS_exbus!P87</f>
        <v>3.3880621423065804E-5</v>
      </c>
      <c r="Q87" s="24">
        <f>BRPL_EOD!Q87-BRPL_ISGS_exbus!Q87</f>
        <v>8.9859801980214371E-3</v>
      </c>
      <c r="R87" s="24">
        <f>BRPL_EOD!R87-BRPL_ISGS_exbus!R87</f>
        <v>4.5755366568904776E-3</v>
      </c>
      <c r="S87" s="24">
        <f>BRPL_EOD!S87-BRPL_ISGS_exbus!S87</f>
        <v>-5.9067236842107462E-3</v>
      </c>
      <c r="T87" s="24">
        <f>BRPL_EOD!T87-BRPL_ISGS_exbus!T87</f>
        <v>0</v>
      </c>
      <c r="U87" s="24">
        <f>BRPL_EOD!U87-BRPL_ISGS_exbus!U87</f>
        <v>7.1191270627224412E-4</v>
      </c>
      <c r="V87" s="24">
        <f>BRPL_EOD!V87-BRPL_ISGS_exbus!V87</f>
        <v>2.7396226415099534E-3</v>
      </c>
      <c r="W87" s="24">
        <f>BRPL_EOD!W87-BRPL_ISGS_exbus!W87</f>
        <v>1.6512939657964409E-3</v>
      </c>
      <c r="X87" s="24">
        <f>BRPL_EOD!X87-BRPL_ISGS_exbus!X87</f>
        <v>-5.5162696912418596E-3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3.0277340842985723E-3</v>
      </c>
      <c r="L88" s="24">
        <f>BRPL_EOD!L88-BRPL_ISGS_exbus!L88</f>
        <v>5.0983354037192896E-4</v>
      </c>
      <c r="M88" s="24">
        <f>BRPL_EOD!M88-BRPL_ISGS_exbus!M88</f>
        <v>-9.3184836173065833E-4</v>
      </c>
      <c r="N88" s="24">
        <f>BRPL_EOD!N88-BRPL_ISGS_exbus!N88</f>
        <v>3.6684671159363802E-3</v>
      </c>
      <c r="O88" s="24">
        <f>BRPL_EOD!O88-BRPL_ISGS_exbus!O88</f>
        <v>-2.4391967453141206E-3</v>
      </c>
      <c r="P88" s="24">
        <f>BRPL_EOD!P88-BRPL_ISGS_exbus!P88</f>
        <v>3.3880621423065804E-5</v>
      </c>
      <c r="Q88" s="24">
        <f>BRPL_EOD!Q88-BRPL_ISGS_exbus!Q88</f>
        <v>8.9859801980214371E-3</v>
      </c>
      <c r="R88" s="24">
        <f>BRPL_EOD!R88-BRPL_ISGS_exbus!R88</f>
        <v>4.5755366568904776E-3</v>
      </c>
      <c r="S88" s="24">
        <f>BRPL_EOD!S88-BRPL_ISGS_exbus!S88</f>
        <v>-5.9067236842107462E-3</v>
      </c>
      <c r="T88" s="24">
        <f>BRPL_EOD!T88-BRPL_ISGS_exbus!T88</f>
        <v>0</v>
      </c>
      <c r="U88" s="24">
        <f>BRPL_EOD!U88-BRPL_ISGS_exbus!U88</f>
        <v>7.1191270627224412E-4</v>
      </c>
      <c r="V88" s="24">
        <f>BRPL_EOD!V88-BRPL_ISGS_exbus!V88</f>
        <v>2.7396226415099534E-3</v>
      </c>
      <c r="W88" s="24">
        <f>BRPL_EOD!W88-BRPL_ISGS_exbus!W88</f>
        <v>1.6512939657964409E-3</v>
      </c>
      <c r="X88" s="24">
        <f>BRPL_EOD!X88-BRPL_ISGS_exbus!X88</f>
        <v>-5.5162696912418596E-3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3.0277340842985723E-3</v>
      </c>
      <c r="L89" s="24">
        <f>BRPL_EOD!L89-BRPL_ISGS_exbus!L89</f>
        <v>4.4781701353713288E-4</v>
      </c>
      <c r="M89" s="24">
        <f>BRPL_EOD!M89-BRPL_ISGS_exbus!M89</f>
        <v>-9.3184836173065833E-4</v>
      </c>
      <c r="N89" s="24">
        <f>BRPL_EOD!N89-BRPL_ISGS_exbus!N89</f>
        <v>3.6684671159363802E-3</v>
      </c>
      <c r="O89" s="24">
        <f>BRPL_EOD!O89-BRPL_ISGS_exbus!O89</f>
        <v>-2.4391967453141206E-3</v>
      </c>
      <c r="P89" s="24">
        <f>BRPL_EOD!P89-BRPL_ISGS_exbus!P89</f>
        <v>9.3418305535664103E-5</v>
      </c>
      <c r="Q89" s="24">
        <f>BRPL_EOD!Q89-BRPL_ISGS_exbus!Q89</f>
        <v>8.9859801980214371E-3</v>
      </c>
      <c r="R89" s="24">
        <f>BRPL_EOD!R89-BRPL_ISGS_exbus!R89</f>
        <v>4.5755366568904776E-3</v>
      </c>
      <c r="S89" s="24">
        <f>BRPL_EOD!S89-BRPL_ISGS_exbus!S89</f>
        <v>-5.9067236842107462E-3</v>
      </c>
      <c r="T89" s="24">
        <f>BRPL_EOD!T89-BRPL_ISGS_exbus!T89</f>
        <v>0</v>
      </c>
      <c r="U89" s="24">
        <f>BRPL_EOD!U89-BRPL_ISGS_exbus!U89</f>
        <v>7.1191270627224412E-4</v>
      </c>
      <c r="V89" s="24">
        <f>BRPL_EOD!V89-BRPL_ISGS_exbus!V89</f>
        <v>2.7396226415099534E-3</v>
      </c>
      <c r="W89" s="24">
        <f>BRPL_EOD!W89-BRPL_ISGS_exbus!W89</f>
        <v>1.6512939657964409E-3</v>
      </c>
      <c r="X89" s="24">
        <f>BRPL_EOD!X89-BRPL_ISGS_exbus!X89</f>
        <v>-5.5162696912418596E-3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3.0277340842985723E-3</v>
      </c>
      <c r="L90" s="24">
        <f>BRPL_EOD!L90-BRPL_ISGS_exbus!L90</f>
        <v>3.0940968899528798E-4</v>
      </c>
      <c r="M90" s="24">
        <f>BRPL_EOD!M90-BRPL_ISGS_exbus!M90</f>
        <v>-9.3184836173065833E-4</v>
      </c>
      <c r="N90" s="24">
        <f>BRPL_EOD!N90-BRPL_ISGS_exbus!N90</f>
        <v>3.6684671159363802E-3</v>
      </c>
      <c r="O90" s="24">
        <f>BRPL_EOD!O90-BRPL_ISGS_exbus!O90</f>
        <v>-2.4391967453141206E-3</v>
      </c>
      <c r="P90" s="24">
        <f>BRPL_EOD!P90-BRPL_ISGS_exbus!P90</f>
        <v>9.3418305535664103E-5</v>
      </c>
      <c r="Q90" s="24">
        <f>BRPL_EOD!Q90-BRPL_ISGS_exbus!Q90</f>
        <v>8.9859801980214371E-3</v>
      </c>
      <c r="R90" s="24">
        <f>BRPL_EOD!R90-BRPL_ISGS_exbus!R90</f>
        <v>4.5755366568904776E-3</v>
      </c>
      <c r="S90" s="24">
        <f>BRPL_EOD!S90-BRPL_ISGS_exbus!S90</f>
        <v>-5.9067236842107462E-3</v>
      </c>
      <c r="T90" s="24">
        <f>BRPL_EOD!T90-BRPL_ISGS_exbus!T90</f>
        <v>0</v>
      </c>
      <c r="U90" s="24">
        <f>BRPL_EOD!U90-BRPL_ISGS_exbus!U90</f>
        <v>7.1191270627224412E-4</v>
      </c>
      <c r="V90" s="24">
        <f>BRPL_EOD!V90-BRPL_ISGS_exbus!V90</f>
        <v>2.7396226415099534E-3</v>
      </c>
      <c r="W90" s="24">
        <f>BRPL_EOD!W90-BRPL_ISGS_exbus!W90</f>
        <v>1.6512939657964409E-3</v>
      </c>
      <c r="X90" s="24">
        <f>BRPL_EOD!X90-BRPL_ISGS_exbus!X90</f>
        <v>-5.5162696912418596E-3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-2.7692440865507706E-3</v>
      </c>
      <c r="L91" s="24">
        <f>BRPL_EOD!L91-BRPL_ISGS_exbus!L91</f>
        <v>2.2602163778806528E-4</v>
      </c>
      <c r="M91" s="24">
        <f>BRPL_EOD!M91-BRPL_ISGS_exbus!M91</f>
        <v>-9.3184836173065833E-4</v>
      </c>
      <c r="N91" s="24">
        <f>BRPL_EOD!N91-BRPL_ISGS_exbus!N91</f>
        <v>3.6684671159363802E-3</v>
      </c>
      <c r="O91" s="24">
        <f>BRPL_EOD!O91-BRPL_ISGS_exbus!O91</f>
        <v>-2.4391967453141206E-3</v>
      </c>
      <c r="P91" s="24">
        <f>BRPL_EOD!P91-BRPL_ISGS_exbus!P91</f>
        <v>9.3418305535664103E-5</v>
      </c>
      <c r="Q91" s="24">
        <f>BRPL_EOD!Q91-BRPL_ISGS_exbus!Q91</f>
        <v>8.9859801980214371E-3</v>
      </c>
      <c r="R91" s="24">
        <f>BRPL_EOD!R91-BRPL_ISGS_exbus!R91</f>
        <v>4.5755366568904776E-3</v>
      </c>
      <c r="S91" s="24">
        <f>BRPL_EOD!S91-BRPL_ISGS_exbus!S91</f>
        <v>-5.9067236842107462E-3</v>
      </c>
      <c r="T91" s="24">
        <f>BRPL_EOD!T91-BRPL_ISGS_exbus!T91</f>
        <v>0</v>
      </c>
      <c r="U91" s="24">
        <f>BRPL_EOD!U91-BRPL_ISGS_exbus!U91</f>
        <v>7.1191270627224412E-4</v>
      </c>
      <c r="V91" s="24">
        <f>BRPL_EOD!V91-BRPL_ISGS_exbus!V91</f>
        <v>2.7396226415099534E-3</v>
      </c>
      <c r="W91" s="24">
        <f>BRPL_EOD!W91-BRPL_ISGS_exbus!W91</f>
        <v>1.6512939657964409E-3</v>
      </c>
      <c r="X91" s="24">
        <f>BRPL_EOD!X91-BRPL_ISGS_exbus!X91</f>
        <v>-5.5162696912418596E-3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-2.7692440865507706E-3</v>
      </c>
      <c r="L92" s="24">
        <f>BRPL_EOD!L92-BRPL_ISGS_exbus!L92</f>
        <v>4.4781701353713288E-4</v>
      </c>
      <c r="M92" s="24">
        <f>BRPL_EOD!M92-BRPL_ISGS_exbus!M92</f>
        <v>-9.3184836173065833E-4</v>
      </c>
      <c r="N92" s="24">
        <f>BRPL_EOD!N92-BRPL_ISGS_exbus!N92</f>
        <v>3.6684671159363802E-3</v>
      </c>
      <c r="O92" s="24">
        <f>BRPL_EOD!O92-BRPL_ISGS_exbus!O92</f>
        <v>-2.4391967453141206E-3</v>
      </c>
      <c r="P92" s="24">
        <f>BRPL_EOD!P92-BRPL_ISGS_exbus!P92</f>
        <v>9.3418305535664103E-5</v>
      </c>
      <c r="Q92" s="24">
        <f>BRPL_EOD!Q92-BRPL_ISGS_exbus!Q92</f>
        <v>8.9859801980214371E-3</v>
      </c>
      <c r="R92" s="24">
        <f>BRPL_EOD!R92-BRPL_ISGS_exbus!R92</f>
        <v>4.5755366568904776E-3</v>
      </c>
      <c r="S92" s="24">
        <f>BRPL_EOD!S92-BRPL_ISGS_exbus!S92</f>
        <v>-5.9067236842107462E-3</v>
      </c>
      <c r="T92" s="24">
        <f>BRPL_EOD!T92-BRPL_ISGS_exbus!T92</f>
        <v>0</v>
      </c>
      <c r="U92" s="24">
        <f>BRPL_EOD!U92-BRPL_ISGS_exbus!U92</f>
        <v>7.1191270627224412E-4</v>
      </c>
      <c r="V92" s="24">
        <f>BRPL_EOD!V92-BRPL_ISGS_exbus!V92</f>
        <v>2.7396226415099534E-3</v>
      </c>
      <c r="W92" s="24">
        <f>BRPL_EOD!W92-BRPL_ISGS_exbus!W92</f>
        <v>1.6512939657964409E-3</v>
      </c>
      <c r="X92" s="24">
        <f>BRPL_EOD!X92-BRPL_ISGS_exbus!X92</f>
        <v>-5.5162696912418596E-3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-9.7680079870769987E-3</v>
      </c>
      <c r="L93" s="24">
        <f>BRPL_EOD!L93-BRPL_ISGS_exbus!L93</f>
        <v>0</v>
      </c>
      <c r="M93" s="24">
        <f>BRPL_EOD!M93-BRPL_ISGS_exbus!M93</f>
        <v>-9.3184836173065833E-4</v>
      </c>
      <c r="N93" s="24">
        <f>BRPL_EOD!N93-BRPL_ISGS_exbus!N93</f>
        <v>3.6684671159363802E-3</v>
      </c>
      <c r="O93" s="24">
        <f>BRPL_EOD!O93-BRPL_ISGS_exbus!O93</f>
        <v>-2.4391967453141206E-3</v>
      </c>
      <c r="P93" s="24">
        <f>BRPL_EOD!P93-BRPL_ISGS_exbus!P93</f>
        <v>9.3418305535664103E-5</v>
      </c>
      <c r="Q93" s="24">
        <f>BRPL_EOD!Q93-BRPL_ISGS_exbus!Q93</f>
        <v>8.5839036544861358E-3</v>
      </c>
      <c r="R93" s="24">
        <f>BRPL_EOD!R93-BRPL_ISGS_exbus!R93</f>
        <v>2.0419197397103517E-4</v>
      </c>
      <c r="S93" s="24">
        <f>BRPL_EOD!S93-BRPL_ISGS_exbus!S93</f>
        <v>2.9034862619816693E-3</v>
      </c>
      <c r="T93" s="24">
        <f>BRPL_EOD!T93-BRPL_ISGS_exbus!T93</f>
        <v>0</v>
      </c>
      <c r="U93" s="24">
        <f>BRPL_EOD!U93-BRPL_ISGS_exbus!U93</f>
        <v>7.1191270627224412E-4</v>
      </c>
      <c r="V93" s="24">
        <f>BRPL_EOD!V93-BRPL_ISGS_exbus!V93</f>
        <v>2.7396226415099534E-3</v>
      </c>
      <c r="W93" s="24">
        <f>BRPL_EOD!W93-BRPL_ISGS_exbus!W93</f>
        <v>1.6512939657964409E-3</v>
      </c>
      <c r="X93" s="24">
        <f>BRPL_EOD!X93-BRPL_ISGS_exbus!X93</f>
        <v>-5.5162696912418596E-3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7.1709824379695419E-4</v>
      </c>
      <c r="L94" s="24">
        <f>BRPL_EOD!L94-BRPL_ISGS_exbus!L94</f>
        <v>0</v>
      </c>
      <c r="M94" s="24">
        <f>BRPL_EOD!M94-BRPL_ISGS_exbus!M94</f>
        <v>-9.3184836173065833E-4</v>
      </c>
      <c r="N94" s="24">
        <f>BRPL_EOD!N94-BRPL_ISGS_exbus!N94</f>
        <v>3.6684671159363802E-3</v>
      </c>
      <c r="O94" s="24">
        <f>BRPL_EOD!O94-BRPL_ISGS_exbus!O94</f>
        <v>-2.4391967453141206E-3</v>
      </c>
      <c r="P94" s="24">
        <f>BRPL_EOD!P94-BRPL_ISGS_exbus!P94</f>
        <v>9.3418305535664103E-5</v>
      </c>
      <c r="Q94" s="24">
        <f>BRPL_EOD!Q94-BRPL_ISGS_exbus!Q94</f>
        <v>8.5839036544861358E-3</v>
      </c>
      <c r="R94" s="24">
        <f>BRPL_EOD!R94-BRPL_ISGS_exbus!R94</f>
        <v>4.1918557718680916E-3</v>
      </c>
      <c r="S94" s="24">
        <f>BRPL_EOD!S94-BRPL_ISGS_exbus!S94</f>
        <v>2.9034862619816693E-3</v>
      </c>
      <c r="T94" s="24">
        <f>BRPL_EOD!T94-BRPL_ISGS_exbus!T94</f>
        <v>0</v>
      </c>
      <c r="U94" s="24">
        <f>BRPL_EOD!U94-BRPL_ISGS_exbus!U94</f>
        <v>7.1191270627224412E-4</v>
      </c>
      <c r="V94" s="24">
        <f>BRPL_EOD!V94-BRPL_ISGS_exbus!V94</f>
        <v>2.7396226415099534E-3</v>
      </c>
      <c r="W94" s="24">
        <f>BRPL_EOD!W94-BRPL_ISGS_exbus!W94</f>
        <v>1.6512939657964409E-3</v>
      </c>
      <c r="X94" s="24">
        <f>BRPL_EOD!X94-BRPL_ISGS_exbus!X94</f>
        <v>-5.5162696912418596E-3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7.1709824379695419E-4</v>
      </c>
      <c r="L95" s="24">
        <f>BRPL_EOD!L95-BRPL_ISGS_exbus!L95</f>
        <v>0</v>
      </c>
      <c r="M95" s="24">
        <f>BRPL_EOD!M95-BRPL_ISGS_exbus!M95</f>
        <v>-9.3184836173065833E-4</v>
      </c>
      <c r="N95" s="24">
        <f>BRPL_EOD!N95-BRPL_ISGS_exbus!N95</f>
        <v>3.6684671159363802E-3</v>
      </c>
      <c r="O95" s="24">
        <f>BRPL_EOD!O95-BRPL_ISGS_exbus!O95</f>
        <v>-2.4391967453141206E-3</v>
      </c>
      <c r="P95" s="24">
        <f>BRPL_EOD!P95-BRPL_ISGS_exbus!P95</f>
        <v>9.3418305535664103E-5</v>
      </c>
      <c r="Q95" s="24">
        <f>BRPL_EOD!Q95-BRPL_ISGS_exbus!Q95</f>
        <v>8.9859801980214371E-3</v>
      </c>
      <c r="R95" s="24">
        <f>BRPL_EOD!R95-BRPL_ISGS_exbus!R95</f>
        <v>4.3258408871764686E-3</v>
      </c>
      <c r="S95" s="24">
        <f>BRPL_EOD!S95-BRPL_ISGS_exbus!S95</f>
        <v>-5.9067236842107462E-3</v>
      </c>
      <c r="T95" s="24">
        <f>BRPL_EOD!T95-BRPL_ISGS_exbus!T95</f>
        <v>0</v>
      </c>
      <c r="U95" s="24">
        <f>BRPL_EOD!U95-BRPL_ISGS_exbus!U95</f>
        <v>1.4342415568791012E-4</v>
      </c>
      <c r="V95" s="24">
        <f>BRPL_EOD!V95-BRPL_ISGS_exbus!V95</f>
        <v>2.7396226415099534E-3</v>
      </c>
      <c r="W95" s="24">
        <f>BRPL_EOD!W95-BRPL_ISGS_exbus!W95</f>
        <v>1.6512939657964409E-3</v>
      </c>
      <c r="X95" s="24">
        <f>BRPL_EOD!X95-BRPL_ISGS_exbus!X95</f>
        <v>-5.6107872292940897E-3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7.1709824379695419E-4</v>
      </c>
      <c r="L96" s="24">
        <f>BRPL_EOD!L96-BRPL_ISGS_exbus!L96</f>
        <v>0</v>
      </c>
      <c r="M96" s="24">
        <f>BRPL_EOD!M96-BRPL_ISGS_exbus!M96</f>
        <v>-9.3184836173065833E-4</v>
      </c>
      <c r="N96" s="24">
        <f>BRPL_EOD!N96-BRPL_ISGS_exbus!N96</f>
        <v>3.6684671159363802E-3</v>
      </c>
      <c r="O96" s="24">
        <f>BRPL_EOD!O96-BRPL_ISGS_exbus!O96</f>
        <v>-2.4391967453141206E-3</v>
      </c>
      <c r="P96" s="24">
        <f>BRPL_EOD!P96-BRPL_ISGS_exbus!P96</f>
        <v>9.3418305535664103E-5</v>
      </c>
      <c r="Q96" s="24">
        <f>BRPL_EOD!Q96-BRPL_ISGS_exbus!Q96</f>
        <v>8.9859801980214371E-3</v>
      </c>
      <c r="R96" s="24">
        <f>BRPL_EOD!R96-BRPL_ISGS_exbus!R96</f>
        <v>4.3258408871764686E-3</v>
      </c>
      <c r="S96" s="24">
        <f>BRPL_EOD!S96-BRPL_ISGS_exbus!S96</f>
        <v>-5.9067236842107462E-3</v>
      </c>
      <c r="T96" s="24">
        <f>BRPL_EOD!T96-BRPL_ISGS_exbus!T96</f>
        <v>0</v>
      </c>
      <c r="U96" s="24">
        <f>BRPL_EOD!U96-BRPL_ISGS_exbus!U96</f>
        <v>-3.1117617774611972E-4</v>
      </c>
      <c r="V96" s="24">
        <f>BRPL_EOD!V96-BRPL_ISGS_exbus!V96</f>
        <v>2.7396226415099534E-3</v>
      </c>
      <c r="W96" s="24">
        <f>BRPL_EOD!W96-BRPL_ISGS_exbus!W96</f>
        <v>1.6512939657964409E-3</v>
      </c>
      <c r="X96" s="24">
        <f>BRPL_EOD!X96-BRPL_ISGS_exbus!X96</f>
        <v>-5.6107872292940897E-3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7.1709824379695419E-4</v>
      </c>
      <c r="L97" s="24">
        <f>BRPL_EOD!L97-BRPL_ISGS_exbus!L97</f>
        <v>0</v>
      </c>
      <c r="M97" s="24">
        <f>BRPL_EOD!M97-BRPL_ISGS_exbus!M97</f>
        <v>-9.3184836173065833E-4</v>
      </c>
      <c r="N97" s="24">
        <f>BRPL_EOD!N97-BRPL_ISGS_exbus!N97</f>
        <v>3.6684671159363802E-3</v>
      </c>
      <c r="O97" s="24">
        <f>BRPL_EOD!O97-BRPL_ISGS_exbus!O97</f>
        <v>-2.4391967453141206E-3</v>
      </c>
      <c r="P97" s="24">
        <f>BRPL_EOD!P97-BRPL_ISGS_exbus!P97</f>
        <v>9.3418305535664103E-5</v>
      </c>
      <c r="Q97" s="24">
        <f>BRPL_EOD!Q97-BRPL_ISGS_exbus!Q97</f>
        <v>8.9859801980214371E-3</v>
      </c>
      <c r="R97" s="24">
        <f>BRPL_EOD!R97-BRPL_ISGS_exbus!R97</f>
        <v>4.3258408871764686E-3</v>
      </c>
      <c r="S97" s="24">
        <f>BRPL_EOD!S97-BRPL_ISGS_exbus!S97</f>
        <v>-5.9067236842107462E-3</v>
      </c>
      <c r="T97" s="24">
        <f>BRPL_EOD!T97-BRPL_ISGS_exbus!T97</f>
        <v>0</v>
      </c>
      <c r="U97" s="24">
        <f>BRPL_EOD!U97-BRPL_ISGS_exbus!U97</f>
        <v>1.5434118088109017E-4</v>
      </c>
      <c r="V97" s="24">
        <f>BRPL_EOD!V97-BRPL_ISGS_exbus!V97</f>
        <v>2.7396226415099534E-3</v>
      </c>
      <c r="W97" s="24">
        <f>BRPL_EOD!W97-BRPL_ISGS_exbus!W97</f>
        <v>1.6512939657964409E-3</v>
      </c>
      <c r="X97" s="24">
        <f>BRPL_EOD!X97-BRPL_ISGS_exbus!X97</f>
        <v>-5.6107872292940897E-3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7.1709824379695419E-4</v>
      </c>
      <c r="L98" s="24">
        <f>BRPL_EOD!L98-BRPL_ISGS_exbus!L98</f>
        <v>0</v>
      </c>
      <c r="M98" s="24">
        <f>BRPL_EOD!M98-BRPL_ISGS_exbus!M98</f>
        <v>-9.3184836173065833E-4</v>
      </c>
      <c r="N98" s="24">
        <f>BRPL_EOD!N98-BRPL_ISGS_exbus!N98</f>
        <v>3.6684671159363802E-3</v>
      </c>
      <c r="O98" s="24">
        <f>BRPL_EOD!O98-BRPL_ISGS_exbus!O98</f>
        <v>-2.4391967453141206E-3</v>
      </c>
      <c r="P98" s="24">
        <f>BRPL_EOD!P98-BRPL_ISGS_exbus!P98</f>
        <v>9.3418305535664103E-5</v>
      </c>
      <c r="Q98" s="24">
        <f>BRPL_EOD!Q98-BRPL_ISGS_exbus!Q98</f>
        <v>8.9859801980214371E-3</v>
      </c>
      <c r="R98" s="24">
        <f>BRPL_EOD!R98-BRPL_ISGS_exbus!R98</f>
        <v>4.3258408871764686E-3</v>
      </c>
      <c r="S98" s="24">
        <f>BRPL_EOD!S98-BRPL_ISGS_exbus!S98</f>
        <v>-5.9067236842107462E-3</v>
      </c>
      <c r="T98" s="24">
        <f>BRPL_EOD!T98-BRPL_ISGS_exbus!T98</f>
        <v>0</v>
      </c>
      <c r="U98" s="24">
        <f>BRPL_EOD!U98-BRPL_ISGS_exbus!U98</f>
        <v>4.6297177290455238E-4</v>
      </c>
      <c r="V98" s="24">
        <f>BRPL_EOD!V98-BRPL_ISGS_exbus!V98</f>
        <v>2.7396226415099534E-3</v>
      </c>
      <c r="W98" s="24">
        <f>BRPL_EOD!W98-BRPL_ISGS_exbus!W98</f>
        <v>1.6512939657964409E-3</v>
      </c>
      <c r="X98" s="24">
        <f>BRPL_EOD!X98-BRPL_ISGS_exbus!X98</f>
        <v>-5.6107872292940897E-3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-3.6679301492981153E-5</v>
      </c>
      <c r="L99" s="24">
        <f>BRPL_EOD!L99-BRPL_ISGS_exbus!L99</f>
        <v>-7.6500537993240414E-7</v>
      </c>
      <c r="M99" s="24">
        <f>BRPL_EOD!M99-BRPL_ISGS_exbus!M99</f>
        <v>-1.2763857208053508E-5</v>
      </c>
      <c r="N99" s="24">
        <f>BRPL_EOD!N99-BRPL_ISGS_exbus!N99</f>
        <v>8.2972832428751531E-5</v>
      </c>
      <c r="O99" s="24">
        <f>BRPL_EOD!O99-BRPL_ISGS_exbus!O99</f>
        <v>-5.414714352047767E-5</v>
      </c>
      <c r="P99" s="24">
        <f>BRPL_EOD!P99-BRPL_ISGS_exbus!P99</f>
        <v>1.4443638163053052E-5</v>
      </c>
      <c r="Q99" s="24">
        <f>BRPL_EOD!Q99-BRPL_ISGS_exbus!Q99</f>
        <v>4.1412100113297212E-5</v>
      </c>
      <c r="R99" s="24">
        <f>BRPL_EOD!R99-BRPL_ISGS_exbus!R99</f>
        <v>9.5056660042336372E-5</v>
      </c>
      <c r="S99" s="24">
        <f>BRPL_EOD!S99-BRPL_ISGS_exbus!S99</f>
        <v>4.2813693548693355E-5</v>
      </c>
      <c r="T99" s="24">
        <f>BRPL_EOD!T99-BRPL_ISGS_exbus!T99</f>
        <v>0</v>
      </c>
      <c r="U99" s="24">
        <f>BRPL_EOD!U99-BRPL_ISGS_exbus!U99</f>
        <v>1.4469764811453345E-5</v>
      </c>
      <c r="V99" s="24">
        <f>BRPL_EOD!V99-BRPL_ISGS_exbus!V99</f>
        <v>9.0405557292311256E-5</v>
      </c>
      <c r="W99" s="24">
        <f>BRPL_EOD!W99-BRPL_ISGS_exbus!W99</f>
        <v>5.222212042027552E-5</v>
      </c>
      <c r="X99" s="24">
        <f>BRPL_EOD!X99-BRPL_ISGS_exbus!X99</f>
        <v>-7.7679902537708401E-5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1"/>
    </row>
    <row r="2" spans="1:17">
      <c r="A2" s="191" t="s">
        <v>44</v>
      </c>
      <c r="B2" s="191" t="s">
        <v>325</v>
      </c>
      <c r="C2" s="191" t="s">
        <v>522</v>
      </c>
      <c r="D2" s="192" t="s">
        <v>523</v>
      </c>
      <c r="E2" s="191" t="s">
        <v>325</v>
      </c>
      <c r="F2" s="191" t="s">
        <v>522</v>
      </c>
      <c r="G2" s="192" t="s">
        <v>523</v>
      </c>
      <c r="H2" s="191" t="s">
        <v>325</v>
      </c>
      <c r="I2" s="191" t="s">
        <v>522</v>
      </c>
      <c r="J2" s="192" t="s">
        <v>523</v>
      </c>
      <c r="K2" s="191" t="s">
        <v>325</v>
      </c>
      <c r="L2" s="191" t="s">
        <v>522</v>
      </c>
      <c r="M2" s="192" t="s">
        <v>523</v>
      </c>
      <c r="N2" s="191" t="s">
        <v>325</v>
      </c>
      <c r="O2" s="191" t="s">
        <v>522</v>
      </c>
      <c r="P2" s="192" t="s">
        <v>523</v>
      </c>
      <c r="Q2" s="192" t="s">
        <v>524</v>
      </c>
    </row>
    <row r="3" spans="1:17">
      <c r="A3" s="33" t="s">
        <v>45</v>
      </c>
      <c r="B3" s="193">
        <f>PPCL_NG!I3+PPCL_Spot!I3+GT_NG!I3+GT_Spot!I3+Bawana_NG!I3+Bawana_RLNG!I3+Bawana_Spot!I3</f>
        <v>139.74</v>
      </c>
      <c r="C3" s="193">
        <f>PPCL_NG!P3+PPCL_Spot!P3+GT_NG!P3+GT_Spot!P3+Bawana_NG!P3+Bawana_RLNG!P3+Bawana_Spot!P3</f>
        <v>139.93487827293882</v>
      </c>
      <c r="D3" s="194">
        <f t="shared" ref="D3:D66" si="0">B3-C3</f>
        <v>-0.19487827293880855</v>
      </c>
      <c r="E3" s="193">
        <f>PPCL_NG!J3+PPCL_Spot!J3+GT_NG!J3+GT_Spot!J3+Bawana_NG!J3+Bawana_RLNG!J3+Bawana_Spot!J3</f>
        <v>80.599999999999994</v>
      </c>
      <c r="F3" s="193">
        <f>PPCL_NG!Q3+PPCL_Spot!Q3+GT_NG!Q3+GT_Spot!Q3+Bawana_NG!Q3+Bawana_RLNG!Q3+Bawana_Spot!Q3</f>
        <v>80.716153075553024</v>
      </c>
      <c r="G3" s="194">
        <f t="shared" ref="G3:G66" si="1">E3-F3</f>
        <v>-0.11615307555302934</v>
      </c>
      <c r="H3" s="193">
        <f>PPCL_NG!K3+PPCL_Spot!K3+GT_NG!K3+GT_Spot!K3+Bawana_NG!K3+Bawana_RLNG!K3+Bawana_Spot!K3</f>
        <v>14.95</v>
      </c>
      <c r="I3" s="193">
        <f>PPCL_NG!R3+PPCL_Spot!R3+GT_NG!R3+GT_Spot!R3+Bawana_NG!R3+Bawana_RLNG!R3+Bawana_Spot!R3</f>
        <v>14.949729867246404</v>
      </c>
      <c r="J3" s="194">
        <f t="shared" ref="J3:J66" si="2">H3-I3</f>
        <v>2.7013275359522027E-4</v>
      </c>
      <c r="K3" s="193">
        <f>PPCL_NG!L3+PPCL_Spot!L3+GT_NG!L3+GT_Spot!L3+Bawana_NG!L3+Bawana_RLNG!L3+Bawana_Spot!L3</f>
        <v>66.88</v>
      </c>
      <c r="L3" s="193">
        <f>PPCL_NG!S3+PPCL_Spot!S3+GT_NG!S3+GT_Spot!S3+Bawana_NG!S3+Bawana_RLNG!S3+Bawana_Spot!S3</f>
        <v>66.909874243420091</v>
      </c>
      <c r="M3" s="194">
        <f t="shared" ref="M3:M66" si="3">K3-L3</f>
        <v>-2.9874243420096036E-2</v>
      </c>
      <c r="N3" s="193">
        <f>PPCL_NG!M3+PPCL_Spot!M3+GT_NG!M3+GT_Spot!M3+Bawana_NG!M3+Bawana_RLNG!M3+Bawana_Spot!M3</f>
        <v>97.13</v>
      </c>
      <c r="O3" s="193">
        <f>PPCL_NG!T3+PPCL_Spot!T3+GT_NG!T3+GT_Spot!T3+Bawana_NG!T3+Bawana_RLNG!T3+Bawana_Spot!T3</f>
        <v>97.269364540841707</v>
      </c>
      <c r="P3" s="194">
        <f t="shared" ref="P3:P66" si="4">N3-O3</f>
        <v>-0.13936454084171146</v>
      </c>
      <c r="Q3" s="194">
        <f>D3+G3+J3+M3+P3</f>
        <v>-0.48000000000005016</v>
      </c>
    </row>
    <row r="4" spans="1:17">
      <c r="A4" s="33" t="s">
        <v>46</v>
      </c>
      <c r="B4" s="193">
        <f>PPCL_NG!I4+PPCL_Spot!I4+GT_NG!I4+GT_Spot!I4+Bawana_NG!I4+Bawana_RLNG!I4+Bawana_Spot!I4</f>
        <v>139.74</v>
      </c>
      <c r="C4" s="193">
        <f>PPCL_NG!P4+PPCL_Spot!P4+GT_NG!P4+GT_Spot!P4+Bawana_NG!P4+Bawana_RLNG!P4+Bawana_Spot!P4</f>
        <v>139.93487827293882</v>
      </c>
      <c r="D4" s="194">
        <f t="shared" si="0"/>
        <v>-0.19487827293880855</v>
      </c>
      <c r="E4" s="193">
        <f>PPCL_NG!J4+PPCL_Spot!J4+GT_NG!J4+GT_Spot!J4+Bawana_NG!J4+Bawana_RLNG!J4+Bawana_Spot!J4</f>
        <v>80.599999999999994</v>
      </c>
      <c r="F4" s="193">
        <f>PPCL_NG!Q4+PPCL_Spot!Q4+GT_NG!Q4+GT_Spot!Q4+Bawana_NG!Q4+Bawana_RLNG!Q4+Bawana_Spot!Q4</f>
        <v>80.716153075553024</v>
      </c>
      <c r="G4" s="194">
        <f t="shared" si="1"/>
        <v>-0.11615307555302934</v>
      </c>
      <c r="H4" s="193">
        <f>PPCL_NG!K4+PPCL_Spot!K4+GT_NG!K4+GT_Spot!K4+Bawana_NG!K4+Bawana_RLNG!K4+Bawana_Spot!K4</f>
        <v>14.95</v>
      </c>
      <c r="I4" s="193">
        <f>PPCL_NG!R4+PPCL_Spot!R4+GT_NG!R4+GT_Spot!R4+Bawana_NG!R4+Bawana_RLNG!R4+Bawana_Spot!R4</f>
        <v>14.949729867246404</v>
      </c>
      <c r="J4" s="194">
        <f t="shared" si="2"/>
        <v>2.7013275359522027E-4</v>
      </c>
      <c r="K4" s="193">
        <f>PPCL_NG!L4+PPCL_Spot!L4+GT_NG!L4+GT_Spot!L4+Bawana_NG!L4+Bawana_RLNG!L4+Bawana_Spot!L4</f>
        <v>66.88</v>
      </c>
      <c r="L4" s="193">
        <f>PPCL_NG!S4+PPCL_Spot!S4+GT_NG!S4+GT_Spot!S4+Bawana_NG!S4+Bawana_RLNG!S4+Bawana_Spot!S4</f>
        <v>66.909874243420091</v>
      </c>
      <c r="M4" s="194">
        <f t="shared" si="3"/>
        <v>-2.9874243420096036E-2</v>
      </c>
      <c r="N4" s="193">
        <f>PPCL_NG!M4+PPCL_Spot!M4+GT_NG!M4+GT_Spot!M4+Bawana_NG!M4+Bawana_RLNG!M4+Bawana_Spot!M4</f>
        <v>97.13</v>
      </c>
      <c r="O4" s="193">
        <f>PPCL_NG!T4+PPCL_Spot!T4+GT_NG!T4+GT_Spot!T4+Bawana_NG!T4+Bawana_RLNG!T4+Bawana_Spot!T4</f>
        <v>97.269364540841707</v>
      </c>
      <c r="P4" s="194">
        <f t="shared" si="4"/>
        <v>-0.13936454084171146</v>
      </c>
      <c r="Q4" s="194">
        <f t="shared" ref="Q4:Q67" si="5">D4+G4+J4+M4+P4</f>
        <v>-0.48000000000005016</v>
      </c>
    </row>
    <row r="5" spans="1:17">
      <c r="A5" s="33" t="s">
        <v>47</v>
      </c>
      <c r="B5" s="193">
        <f>PPCL_NG!I5+PPCL_Spot!I5+GT_NG!I5+GT_Spot!I5+Bawana_NG!I5+Bawana_RLNG!I5+Bawana_Spot!I5</f>
        <v>139.74</v>
      </c>
      <c r="C5" s="193">
        <f>PPCL_NG!P5+PPCL_Spot!P5+GT_NG!P5+GT_Spot!P5+Bawana_NG!P5+Bawana_RLNG!P5+Bawana_Spot!P5</f>
        <v>139.93487827293882</v>
      </c>
      <c r="D5" s="194">
        <f t="shared" si="0"/>
        <v>-0.19487827293880855</v>
      </c>
      <c r="E5" s="193">
        <f>PPCL_NG!J5+PPCL_Spot!J5+GT_NG!J5+GT_Spot!J5+Bawana_NG!J5+Bawana_RLNG!J5+Bawana_Spot!J5</f>
        <v>80.599999999999994</v>
      </c>
      <c r="F5" s="193">
        <f>PPCL_NG!Q5+PPCL_Spot!Q5+GT_NG!Q5+GT_Spot!Q5+Bawana_NG!Q5+Bawana_RLNG!Q5+Bawana_Spot!Q5</f>
        <v>80.716153075553024</v>
      </c>
      <c r="G5" s="194">
        <f t="shared" si="1"/>
        <v>-0.11615307555302934</v>
      </c>
      <c r="H5" s="193">
        <f>PPCL_NG!K5+PPCL_Spot!K5+GT_NG!K5+GT_Spot!K5+Bawana_NG!K5+Bawana_RLNG!K5+Bawana_Spot!K5</f>
        <v>14.95</v>
      </c>
      <c r="I5" s="193">
        <f>PPCL_NG!R5+PPCL_Spot!R5+GT_NG!R5+GT_Spot!R5+Bawana_NG!R5+Bawana_RLNG!R5+Bawana_Spot!R5</f>
        <v>14.949729867246404</v>
      </c>
      <c r="J5" s="194">
        <f t="shared" si="2"/>
        <v>2.7013275359522027E-4</v>
      </c>
      <c r="K5" s="193">
        <f>PPCL_NG!L5+PPCL_Spot!L5+GT_NG!L5+GT_Spot!L5+Bawana_NG!L5+Bawana_RLNG!L5+Bawana_Spot!L5</f>
        <v>66.88</v>
      </c>
      <c r="L5" s="193">
        <f>PPCL_NG!S5+PPCL_Spot!S5+GT_NG!S5+GT_Spot!S5+Bawana_NG!S5+Bawana_RLNG!S5+Bawana_Spot!S5</f>
        <v>66.909874243420091</v>
      </c>
      <c r="M5" s="194">
        <f t="shared" si="3"/>
        <v>-2.9874243420096036E-2</v>
      </c>
      <c r="N5" s="193">
        <f>PPCL_NG!M5+PPCL_Spot!M5+GT_NG!M5+GT_Spot!M5+Bawana_NG!M5+Bawana_RLNG!M5+Bawana_Spot!M5</f>
        <v>97.13</v>
      </c>
      <c r="O5" s="193">
        <f>PPCL_NG!T5+PPCL_Spot!T5+GT_NG!T5+GT_Spot!T5+Bawana_NG!T5+Bawana_RLNG!T5+Bawana_Spot!T5</f>
        <v>97.269364540841707</v>
      </c>
      <c r="P5" s="194">
        <f t="shared" si="4"/>
        <v>-0.13936454084171146</v>
      </c>
      <c r="Q5" s="194">
        <f t="shared" si="5"/>
        <v>-0.48000000000005016</v>
      </c>
    </row>
    <row r="6" spans="1:17">
      <c r="A6" s="33" t="s">
        <v>48</v>
      </c>
      <c r="B6" s="193">
        <f>PPCL_NG!I6+PPCL_Spot!I6+GT_NG!I6+GT_Spot!I6+Bawana_NG!I6+Bawana_RLNG!I6+Bawana_Spot!I6</f>
        <v>139.74</v>
      </c>
      <c r="C6" s="193">
        <f>PPCL_NG!P6+PPCL_Spot!P6+GT_NG!P6+GT_Spot!P6+Bawana_NG!P6+Bawana_RLNG!P6+Bawana_Spot!P6</f>
        <v>139.93487827293882</v>
      </c>
      <c r="D6" s="194">
        <f t="shared" si="0"/>
        <v>-0.19487827293880855</v>
      </c>
      <c r="E6" s="193">
        <f>PPCL_NG!J6+PPCL_Spot!J6+GT_NG!J6+GT_Spot!J6+Bawana_NG!J6+Bawana_RLNG!J6+Bawana_Spot!J6</f>
        <v>80.599999999999994</v>
      </c>
      <c r="F6" s="193">
        <f>PPCL_NG!Q6+PPCL_Spot!Q6+GT_NG!Q6+GT_Spot!Q6+Bawana_NG!Q6+Bawana_RLNG!Q6+Bawana_Spot!Q6</f>
        <v>80.716153075553024</v>
      </c>
      <c r="G6" s="194">
        <f t="shared" si="1"/>
        <v>-0.11615307555302934</v>
      </c>
      <c r="H6" s="193">
        <f>PPCL_NG!K6+PPCL_Spot!K6+GT_NG!K6+GT_Spot!K6+Bawana_NG!K6+Bawana_RLNG!K6+Bawana_Spot!K6</f>
        <v>14.95</v>
      </c>
      <c r="I6" s="193">
        <f>PPCL_NG!R6+PPCL_Spot!R6+GT_NG!R6+GT_Spot!R6+Bawana_NG!R6+Bawana_RLNG!R6+Bawana_Spot!R6</f>
        <v>14.949729867246404</v>
      </c>
      <c r="J6" s="194">
        <f t="shared" si="2"/>
        <v>2.7013275359522027E-4</v>
      </c>
      <c r="K6" s="193">
        <f>PPCL_NG!L6+PPCL_Spot!L6+GT_NG!L6+GT_Spot!L6+Bawana_NG!L6+Bawana_RLNG!L6+Bawana_Spot!L6</f>
        <v>66.88</v>
      </c>
      <c r="L6" s="193">
        <f>PPCL_NG!S6+PPCL_Spot!S6+GT_NG!S6+GT_Spot!S6+Bawana_NG!S6+Bawana_RLNG!S6+Bawana_Spot!S6</f>
        <v>66.909874243420091</v>
      </c>
      <c r="M6" s="194">
        <f t="shared" si="3"/>
        <v>-2.9874243420096036E-2</v>
      </c>
      <c r="N6" s="193">
        <f>PPCL_NG!M6+PPCL_Spot!M6+GT_NG!M6+GT_Spot!M6+Bawana_NG!M6+Bawana_RLNG!M6+Bawana_Spot!M6</f>
        <v>97.13</v>
      </c>
      <c r="O6" s="193">
        <f>PPCL_NG!T6+PPCL_Spot!T6+GT_NG!T6+GT_Spot!T6+Bawana_NG!T6+Bawana_RLNG!T6+Bawana_Spot!T6</f>
        <v>97.269364540841707</v>
      </c>
      <c r="P6" s="194">
        <f t="shared" si="4"/>
        <v>-0.13936454084171146</v>
      </c>
      <c r="Q6" s="194">
        <f t="shared" si="5"/>
        <v>-0.48000000000005016</v>
      </c>
    </row>
    <row r="7" spans="1:17">
      <c r="A7" s="33" t="s">
        <v>49</v>
      </c>
      <c r="B7" s="193">
        <f>PPCL_NG!I7+PPCL_Spot!I7+GT_NG!I7+GT_Spot!I7+Bawana_NG!I7+Bawana_RLNG!I7+Bawana_Spot!I7</f>
        <v>139.74</v>
      </c>
      <c r="C7" s="193">
        <f>PPCL_NG!P7+PPCL_Spot!P7+GT_NG!P7+GT_Spot!P7+Bawana_NG!P7+Bawana_RLNG!P7+Bawana_Spot!P7</f>
        <v>139.93487827293882</v>
      </c>
      <c r="D7" s="194">
        <f t="shared" si="0"/>
        <v>-0.19487827293880855</v>
      </c>
      <c r="E7" s="193">
        <f>PPCL_NG!J7+PPCL_Spot!J7+GT_NG!J7+GT_Spot!J7+Bawana_NG!J7+Bawana_RLNG!J7+Bawana_Spot!J7</f>
        <v>80.599999999999994</v>
      </c>
      <c r="F7" s="193">
        <f>PPCL_NG!Q7+PPCL_Spot!Q7+GT_NG!Q7+GT_Spot!Q7+Bawana_NG!Q7+Bawana_RLNG!Q7+Bawana_Spot!Q7</f>
        <v>80.716153075553024</v>
      </c>
      <c r="G7" s="194">
        <f t="shared" si="1"/>
        <v>-0.11615307555302934</v>
      </c>
      <c r="H7" s="193">
        <f>PPCL_NG!K7+PPCL_Spot!K7+GT_NG!K7+GT_Spot!K7+Bawana_NG!K7+Bawana_RLNG!K7+Bawana_Spot!K7</f>
        <v>14.95</v>
      </c>
      <c r="I7" s="193">
        <f>PPCL_NG!R7+PPCL_Spot!R7+GT_NG!R7+GT_Spot!R7+Bawana_NG!R7+Bawana_RLNG!R7+Bawana_Spot!R7</f>
        <v>14.949729867246404</v>
      </c>
      <c r="J7" s="194">
        <f t="shared" si="2"/>
        <v>2.7013275359522027E-4</v>
      </c>
      <c r="K7" s="193">
        <f>PPCL_NG!L7+PPCL_Spot!L7+GT_NG!L7+GT_Spot!L7+Bawana_NG!L7+Bawana_RLNG!L7+Bawana_Spot!L7</f>
        <v>66.88</v>
      </c>
      <c r="L7" s="193">
        <f>PPCL_NG!S7+PPCL_Spot!S7+GT_NG!S7+GT_Spot!S7+Bawana_NG!S7+Bawana_RLNG!S7+Bawana_Spot!S7</f>
        <v>66.909874243420091</v>
      </c>
      <c r="M7" s="194">
        <f t="shared" si="3"/>
        <v>-2.9874243420096036E-2</v>
      </c>
      <c r="N7" s="193">
        <f>PPCL_NG!M7+PPCL_Spot!M7+GT_NG!M7+GT_Spot!M7+Bawana_NG!M7+Bawana_RLNG!M7+Bawana_Spot!M7</f>
        <v>97.13</v>
      </c>
      <c r="O7" s="193">
        <f>PPCL_NG!T7+PPCL_Spot!T7+GT_NG!T7+GT_Spot!T7+Bawana_NG!T7+Bawana_RLNG!T7+Bawana_Spot!T7</f>
        <v>97.269364540841707</v>
      </c>
      <c r="P7" s="194">
        <f t="shared" si="4"/>
        <v>-0.13936454084171146</v>
      </c>
      <c r="Q7" s="194">
        <f t="shared" si="5"/>
        <v>-0.48000000000005016</v>
      </c>
    </row>
    <row r="8" spans="1:17">
      <c r="A8" s="33" t="s">
        <v>50</v>
      </c>
      <c r="B8" s="193">
        <f>PPCL_NG!I8+PPCL_Spot!I8+GT_NG!I8+GT_Spot!I8+Bawana_NG!I8+Bawana_RLNG!I8+Bawana_Spot!I8</f>
        <v>139.74</v>
      </c>
      <c r="C8" s="193">
        <f>PPCL_NG!P8+PPCL_Spot!P8+GT_NG!P8+GT_Spot!P8+Bawana_NG!P8+Bawana_RLNG!P8+Bawana_Spot!P8</f>
        <v>139.93487827293882</v>
      </c>
      <c r="D8" s="194">
        <f t="shared" si="0"/>
        <v>-0.19487827293880855</v>
      </c>
      <c r="E8" s="193">
        <f>PPCL_NG!J8+PPCL_Spot!J8+GT_NG!J8+GT_Spot!J8+Bawana_NG!J8+Bawana_RLNG!J8+Bawana_Spot!J8</f>
        <v>80.599999999999994</v>
      </c>
      <c r="F8" s="193">
        <f>PPCL_NG!Q8+PPCL_Spot!Q8+GT_NG!Q8+GT_Spot!Q8+Bawana_NG!Q8+Bawana_RLNG!Q8+Bawana_Spot!Q8</f>
        <v>80.716153075553024</v>
      </c>
      <c r="G8" s="194">
        <f t="shared" si="1"/>
        <v>-0.11615307555302934</v>
      </c>
      <c r="H8" s="193">
        <f>PPCL_NG!K8+PPCL_Spot!K8+GT_NG!K8+GT_Spot!K8+Bawana_NG!K8+Bawana_RLNG!K8+Bawana_Spot!K8</f>
        <v>14.95</v>
      </c>
      <c r="I8" s="193">
        <f>PPCL_NG!R8+PPCL_Spot!R8+GT_NG!R8+GT_Spot!R8+Bawana_NG!R8+Bawana_RLNG!R8+Bawana_Spot!R8</f>
        <v>14.949729867246404</v>
      </c>
      <c r="J8" s="194">
        <f t="shared" si="2"/>
        <v>2.7013275359522027E-4</v>
      </c>
      <c r="K8" s="193">
        <f>PPCL_NG!L8+PPCL_Spot!L8+GT_NG!L8+GT_Spot!L8+Bawana_NG!L8+Bawana_RLNG!L8+Bawana_Spot!L8</f>
        <v>66.88</v>
      </c>
      <c r="L8" s="193">
        <f>PPCL_NG!S8+PPCL_Spot!S8+GT_NG!S8+GT_Spot!S8+Bawana_NG!S8+Bawana_RLNG!S8+Bawana_Spot!S8</f>
        <v>66.909874243420091</v>
      </c>
      <c r="M8" s="194">
        <f t="shared" si="3"/>
        <v>-2.9874243420096036E-2</v>
      </c>
      <c r="N8" s="193">
        <f>PPCL_NG!M8+PPCL_Spot!M8+GT_NG!M8+GT_Spot!M8+Bawana_NG!M8+Bawana_RLNG!M8+Bawana_Spot!M8</f>
        <v>97.13</v>
      </c>
      <c r="O8" s="193">
        <f>PPCL_NG!T8+PPCL_Spot!T8+GT_NG!T8+GT_Spot!T8+Bawana_NG!T8+Bawana_RLNG!T8+Bawana_Spot!T8</f>
        <v>97.269364540841707</v>
      </c>
      <c r="P8" s="194">
        <f t="shared" si="4"/>
        <v>-0.13936454084171146</v>
      </c>
      <c r="Q8" s="194">
        <f t="shared" si="5"/>
        <v>-0.48000000000005016</v>
      </c>
    </row>
    <row r="9" spans="1:17">
      <c r="A9" s="33" t="s">
        <v>51</v>
      </c>
      <c r="B9" s="193">
        <f>PPCL_NG!I9+PPCL_Spot!I9+GT_NG!I9+GT_Spot!I9+Bawana_NG!I9+Bawana_RLNG!I9+Bawana_Spot!I9</f>
        <v>139.74</v>
      </c>
      <c r="C9" s="193">
        <f>PPCL_NG!P9+PPCL_Spot!P9+GT_NG!P9+GT_Spot!P9+Bawana_NG!P9+Bawana_RLNG!P9+Bawana_Spot!P9</f>
        <v>139.93487827293882</v>
      </c>
      <c r="D9" s="194">
        <f t="shared" si="0"/>
        <v>-0.19487827293880855</v>
      </c>
      <c r="E9" s="193">
        <f>PPCL_NG!J9+PPCL_Spot!J9+GT_NG!J9+GT_Spot!J9+Bawana_NG!J9+Bawana_RLNG!J9+Bawana_Spot!J9</f>
        <v>80.599999999999994</v>
      </c>
      <c r="F9" s="193">
        <f>PPCL_NG!Q9+PPCL_Spot!Q9+GT_NG!Q9+GT_Spot!Q9+Bawana_NG!Q9+Bawana_RLNG!Q9+Bawana_Spot!Q9</f>
        <v>80.716153075553024</v>
      </c>
      <c r="G9" s="194">
        <f t="shared" si="1"/>
        <v>-0.11615307555302934</v>
      </c>
      <c r="H9" s="193">
        <f>PPCL_NG!K9+PPCL_Spot!K9+GT_NG!K9+GT_Spot!K9+Bawana_NG!K9+Bawana_RLNG!K9+Bawana_Spot!K9</f>
        <v>14.95</v>
      </c>
      <c r="I9" s="193">
        <f>PPCL_NG!R9+PPCL_Spot!R9+GT_NG!R9+GT_Spot!R9+Bawana_NG!R9+Bawana_RLNG!R9+Bawana_Spot!R9</f>
        <v>14.949729867246404</v>
      </c>
      <c r="J9" s="194">
        <f t="shared" si="2"/>
        <v>2.7013275359522027E-4</v>
      </c>
      <c r="K9" s="193">
        <f>PPCL_NG!L9+PPCL_Spot!L9+GT_NG!L9+GT_Spot!L9+Bawana_NG!L9+Bawana_RLNG!L9+Bawana_Spot!L9</f>
        <v>66.88</v>
      </c>
      <c r="L9" s="193">
        <f>PPCL_NG!S9+PPCL_Spot!S9+GT_NG!S9+GT_Spot!S9+Bawana_NG!S9+Bawana_RLNG!S9+Bawana_Spot!S9</f>
        <v>66.909874243420091</v>
      </c>
      <c r="M9" s="194">
        <f t="shared" si="3"/>
        <v>-2.9874243420096036E-2</v>
      </c>
      <c r="N9" s="193">
        <f>PPCL_NG!M9+PPCL_Spot!M9+GT_NG!M9+GT_Spot!M9+Bawana_NG!M9+Bawana_RLNG!M9+Bawana_Spot!M9</f>
        <v>97.13</v>
      </c>
      <c r="O9" s="193">
        <f>PPCL_NG!T9+PPCL_Spot!T9+GT_NG!T9+GT_Spot!T9+Bawana_NG!T9+Bawana_RLNG!T9+Bawana_Spot!T9</f>
        <v>97.269364540841707</v>
      </c>
      <c r="P9" s="194">
        <f t="shared" si="4"/>
        <v>-0.13936454084171146</v>
      </c>
      <c r="Q9" s="194">
        <f t="shared" si="5"/>
        <v>-0.48000000000005016</v>
      </c>
    </row>
    <row r="10" spans="1:17">
      <c r="A10" s="33" t="s">
        <v>52</v>
      </c>
      <c r="B10" s="193">
        <f>PPCL_NG!I10+PPCL_Spot!I10+GT_NG!I10+GT_Spot!I10+Bawana_NG!I10+Bawana_RLNG!I10+Bawana_Spot!I10</f>
        <v>139.74</v>
      </c>
      <c r="C10" s="193">
        <f>PPCL_NG!P10+PPCL_Spot!P10+GT_NG!P10+GT_Spot!P10+Bawana_NG!P10+Bawana_RLNG!P10+Bawana_Spot!P10</f>
        <v>139.93487827293882</v>
      </c>
      <c r="D10" s="194">
        <f t="shared" si="0"/>
        <v>-0.19487827293880855</v>
      </c>
      <c r="E10" s="193">
        <f>PPCL_NG!J10+PPCL_Spot!J10+GT_NG!J10+GT_Spot!J10+Bawana_NG!J10+Bawana_RLNG!J10+Bawana_Spot!J10</f>
        <v>80.599999999999994</v>
      </c>
      <c r="F10" s="193">
        <f>PPCL_NG!Q10+PPCL_Spot!Q10+GT_NG!Q10+GT_Spot!Q10+Bawana_NG!Q10+Bawana_RLNG!Q10+Bawana_Spot!Q10</f>
        <v>80.716153075553024</v>
      </c>
      <c r="G10" s="194">
        <f t="shared" si="1"/>
        <v>-0.11615307555302934</v>
      </c>
      <c r="H10" s="193">
        <f>PPCL_NG!K10+PPCL_Spot!K10+GT_NG!K10+GT_Spot!K10+Bawana_NG!K10+Bawana_RLNG!K10+Bawana_Spot!K10</f>
        <v>14.95</v>
      </c>
      <c r="I10" s="193">
        <f>PPCL_NG!R10+PPCL_Spot!R10+GT_NG!R10+GT_Spot!R10+Bawana_NG!R10+Bawana_RLNG!R10+Bawana_Spot!R10</f>
        <v>14.949729867246404</v>
      </c>
      <c r="J10" s="194">
        <f t="shared" si="2"/>
        <v>2.7013275359522027E-4</v>
      </c>
      <c r="K10" s="193">
        <f>PPCL_NG!L10+PPCL_Spot!L10+GT_NG!L10+GT_Spot!L10+Bawana_NG!L10+Bawana_RLNG!L10+Bawana_Spot!L10</f>
        <v>66.88</v>
      </c>
      <c r="L10" s="193">
        <f>PPCL_NG!S10+PPCL_Spot!S10+GT_NG!S10+GT_Spot!S10+Bawana_NG!S10+Bawana_RLNG!S10+Bawana_Spot!S10</f>
        <v>66.909874243420091</v>
      </c>
      <c r="M10" s="194">
        <f t="shared" si="3"/>
        <v>-2.9874243420096036E-2</v>
      </c>
      <c r="N10" s="193">
        <f>PPCL_NG!M10+PPCL_Spot!M10+GT_NG!M10+GT_Spot!M10+Bawana_NG!M10+Bawana_RLNG!M10+Bawana_Spot!M10</f>
        <v>97.13</v>
      </c>
      <c r="O10" s="193">
        <f>PPCL_NG!T10+PPCL_Spot!T10+GT_NG!T10+GT_Spot!T10+Bawana_NG!T10+Bawana_RLNG!T10+Bawana_Spot!T10</f>
        <v>97.269364540841707</v>
      </c>
      <c r="P10" s="194">
        <f t="shared" si="4"/>
        <v>-0.13936454084171146</v>
      </c>
      <c r="Q10" s="194">
        <f t="shared" si="5"/>
        <v>-0.48000000000005016</v>
      </c>
    </row>
    <row r="11" spans="1:17">
      <c r="A11" s="33" t="s">
        <v>53</v>
      </c>
      <c r="B11" s="193">
        <f>PPCL_NG!I11+PPCL_Spot!I11+GT_NG!I11+GT_Spot!I11+Bawana_NG!I11+Bawana_RLNG!I11+Bawana_Spot!I11</f>
        <v>139.16</v>
      </c>
      <c r="C11" s="193">
        <f>PPCL_NG!P11+PPCL_Spot!P11+GT_NG!P11+GT_Spot!P11+Bawana_NG!P11+Bawana_RLNG!P11+Bawana_Spot!P11</f>
        <v>139.35221719049429</v>
      </c>
      <c r="D11" s="194">
        <f t="shared" si="0"/>
        <v>-0.19221719049428998</v>
      </c>
      <c r="E11" s="193">
        <f>PPCL_NG!J11+PPCL_Spot!J11+GT_NG!J11+GT_Spot!J11+Bawana_NG!J11+Bawana_RLNG!J11+Bawana_Spot!J11</f>
        <v>80.599999999999994</v>
      </c>
      <c r="F11" s="193">
        <f>PPCL_NG!Q11+PPCL_Spot!Q11+GT_NG!Q11+GT_Spot!Q11+Bawana_NG!Q11+Bawana_RLNG!Q11+Bawana_Spot!Q11</f>
        <v>80.719840189681719</v>
      </c>
      <c r="G11" s="194">
        <f t="shared" si="1"/>
        <v>-0.1198401896817245</v>
      </c>
      <c r="H11" s="193">
        <f>PPCL_NG!K11+PPCL_Spot!K11+GT_NG!K11+GT_Spot!K11+Bawana_NG!K11+Bawana_RLNG!K11+Bawana_Spot!K11</f>
        <v>14.95</v>
      </c>
      <c r="I11" s="193">
        <f>PPCL_NG!R11+PPCL_Spot!R11+GT_NG!R11+GT_Spot!R11+Bawana_NG!R11+Bawana_RLNG!R11+Bawana_Spot!R11</f>
        <v>14.949729867246404</v>
      </c>
      <c r="J11" s="194">
        <f t="shared" si="2"/>
        <v>2.7013275359522027E-4</v>
      </c>
      <c r="K11" s="193">
        <f>PPCL_NG!L11+PPCL_Spot!L11+GT_NG!L11+GT_Spot!L11+Bawana_NG!L11+Bawana_RLNG!L11+Bawana_Spot!L11</f>
        <v>66.88</v>
      </c>
      <c r="L11" s="193">
        <f>PPCL_NG!S11+PPCL_Spot!S11+GT_NG!S11+GT_Spot!S11+Bawana_NG!S11+Bawana_RLNG!S11+Bawana_Spot!S11</f>
        <v>66.910832893093556</v>
      </c>
      <c r="M11" s="194">
        <f t="shared" si="3"/>
        <v>-3.0832893093560187E-2</v>
      </c>
      <c r="N11" s="193">
        <f>PPCL_NG!M11+PPCL_Spot!M11+GT_NG!M11+GT_Spot!M11+Bawana_NG!M11+Bawana_RLNG!M11+Bawana_Spot!M11</f>
        <v>96.710000000000008</v>
      </c>
      <c r="O11" s="193">
        <f>PPCL_NG!T11+PPCL_Spot!T11+GT_NG!T11+GT_Spot!T11+Bawana_NG!T11+Bawana_RLNG!T11+Bawana_Spot!T11</f>
        <v>96.847379859484079</v>
      </c>
      <c r="P11" s="194">
        <f t="shared" si="4"/>
        <v>-0.13737985948407072</v>
      </c>
      <c r="Q11" s="194">
        <f t="shared" si="5"/>
        <v>-0.48000000000005016</v>
      </c>
    </row>
    <row r="12" spans="1:17">
      <c r="A12" s="33" t="s">
        <v>54</v>
      </c>
      <c r="B12" s="193">
        <f>PPCL_NG!I12+PPCL_Spot!I12+GT_NG!I12+GT_Spot!I12+Bawana_NG!I12+Bawana_RLNG!I12+Bawana_Spot!I12</f>
        <v>139.16</v>
      </c>
      <c r="C12" s="193">
        <f>PPCL_NG!P12+PPCL_Spot!P12+GT_NG!P12+GT_Spot!P12+Bawana_NG!P12+Bawana_RLNG!P12+Bawana_Spot!P12</f>
        <v>139.35221719049429</v>
      </c>
      <c r="D12" s="194">
        <f t="shared" si="0"/>
        <v>-0.19221719049428998</v>
      </c>
      <c r="E12" s="193">
        <f>PPCL_NG!J12+PPCL_Spot!J12+GT_NG!J12+GT_Spot!J12+Bawana_NG!J12+Bawana_RLNG!J12+Bawana_Spot!J12</f>
        <v>80.599999999999994</v>
      </c>
      <c r="F12" s="193">
        <f>PPCL_NG!Q12+PPCL_Spot!Q12+GT_NG!Q12+GT_Spot!Q12+Bawana_NG!Q12+Bawana_RLNG!Q12+Bawana_Spot!Q12</f>
        <v>80.719840189681719</v>
      </c>
      <c r="G12" s="194">
        <f t="shared" si="1"/>
        <v>-0.1198401896817245</v>
      </c>
      <c r="H12" s="193">
        <f>PPCL_NG!K12+PPCL_Spot!K12+GT_NG!K12+GT_Spot!K12+Bawana_NG!K12+Bawana_RLNG!K12+Bawana_Spot!K12</f>
        <v>14.95</v>
      </c>
      <c r="I12" s="193">
        <f>PPCL_NG!R12+PPCL_Spot!R12+GT_NG!R12+GT_Spot!R12+Bawana_NG!R12+Bawana_RLNG!R12+Bawana_Spot!R12</f>
        <v>14.949729867246404</v>
      </c>
      <c r="J12" s="194">
        <f t="shared" si="2"/>
        <v>2.7013275359522027E-4</v>
      </c>
      <c r="K12" s="193">
        <f>PPCL_NG!L12+PPCL_Spot!L12+GT_NG!L12+GT_Spot!L12+Bawana_NG!L12+Bawana_RLNG!L12+Bawana_Spot!L12</f>
        <v>66.88</v>
      </c>
      <c r="L12" s="193">
        <f>PPCL_NG!S12+PPCL_Spot!S12+GT_NG!S12+GT_Spot!S12+Bawana_NG!S12+Bawana_RLNG!S12+Bawana_Spot!S12</f>
        <v>66.910832893093556</v>
      </c>
      <c r="M12" s="194">
        <f t="shared" si="3"/>
        <v>-3.0832893093560187E-2</v>
      </c>
      <c r="N12" s="193">
        <f>PPCL_NG!M12+PPCL_Spot!M12+GT_NG!M12+GT_Spot!M12+Bawana_NG!M12+Bawana_RLNG!M12+Bawana_Spot!M12</f>
        <v>96.710000000000008</v>
      </c>
      <c r="O12" s="193">
        <f>PPCL_NG!T12+PPCL_Spot!T12+GT_NG!T12+GT_Spot!T12+Bawana_NG!T12+Bawana_RLNG!T12+Bawana_Spot!T12</f>
        <v>96.847379859484079</v>
      </c>
      <c r="P12" s="194">
        <f t="shared" si="4"/>
        <v>-0.13737985948407072</v>
      </c>
      <c r="Q12" s="194">
        <f t="shared" si="5"/>
        <v>-0.48000000000005016</v>
      </c>
    </row>
    <row r="13" spans="1:17">
      <c r="A13" s="33" t="s">
        <v>55</v>
      </c>
      <c r="B13" s="193">
        <f>PPCL_NG!I13+PPCL_Spot!I13+GT_NG!I13+GT_Spot!I13+Bawana_NG!I13+Bawana_RLNG!I13+Bawana_Spot!I13</f>
        <v>139.16</v>
      </c>
      <c r="C13" s="193">
        <f>PPCL_NG!P13+PPCL_Spot!P13+GT_NG!P13+GT_Spot!P13+Bawana_NG!P13+Bawana_RLNG!P13+Bawana_Spot!P13</f>
        <v>139.35221719049429</v>
      </c>
      <c r="D13" s="194">
        <f t="shared" si="0"/>
        <v>-0.19221719049428998</v>
      </c>
      <c r="E13" s="193">
        <f>PPCL_NG!J13+PPCL_Spot!J13+GT_NG!J13+GT_Spot!J13+Bawana_NG!J13+Bawana_RLNG!J13+Bawana_Spot!J13</f>
        <v>80.599999999999994</v>
      </c>
      <c r="F13" s="193">
        <f>PPCL_NG!Q13+PPCL_Spot!Q13+GT_NG!Q13+GT_Spot!Q13+Bawana_NG!Q13+Bawana_RLNG!Q13+Bawana_Spot!Q13</f>
        <v>80.719840189681719</v>
      </c>
      <c r="G13" s="194">
        <f t="shared" si="1"/>
        <v>-0.1198401896817245</v>
      </c>
      <c r="H13" s="193">
        <f>PPCL_NG!K13+PPCL_Spot!K13+GT_NG!K13+GT_Spot!K13+Bawana_NG!K13+Bawana_RLNG!K13+Bawana_Spot!K13</f>
        <v>14.95</v>
      </c>
      <c r="I13" s="193">
        <f>PPCL_NG!R13+PPCL_Spot!R13+GT_NG!R13+GT_Spot!R13+Bawana_NG!R13+Bawana_RLNG!R13+Bawana_Spot!R13</f>
        <v>14.949729867246404</v>
      </c>
      <c r="J13" s="194">
        <f t="shared" si="2"/>
        <v>2.7013275359522027E-4</v>
      </c>
      <c r="K13" s="193">
        <f>PPCL_NG!L13+PPCL_Spot!L13+GT_NG!L13+GT_Spot!L13+Bawana_NG!L13+Bawana_RLNG!L13+Bawana_Spot!L13</f>
        <v>66.88</v>
      </c>
      <c r="L13" s="193">
        <f>PPCL_NG!S13+PPCL_Spot!S13+GT_NG!S13+GT_Spot!S13+Bawana_NG!S13+Bawana_RLNG!S13+Bawana_Spot!S13</f>
        <v>66.910832893093556</v>
      </c>
      <c r="M13" s="194">
        <f t="shared" si="3"/>
        <v>-3.0832893093560187E-2</v>
      </c>
      <c r="N13" s="193">
        <f>PPCL_NG!M13+PPCL_Spot!M13+GT_NG!M13+GT_Spot!M13+Bawana_NG!M13+Bawana_RLNG!M13+Bawana_Spot!M13</f>
        <v>96.710000000000008</v>
      </c>
      <c r="O13" s="193">
        <f>PPCL_NG!T13+PPCL_Spot!T13+GT_NG!T13+GT_Spot!T13+Bawana_NG!T13+Bawana_RLNG!T13+Bawana_Spot!T13</f>
        <v>96.847379859484079</v>
      </c>
      <c r="P13" s="194">
        <f t="shared" si="4"/>
        <v>-0.13737985948407072</v>
      </c>
      <c r="Q13" s="194">
        <f t="shared" si="5"/>
        <v>-0.48000000000005016</v>
      </c>
    </row>
    <row r="14" spans="1:17">
      <c r="A14" s="33" t="s">
        <v>56</v>
      </c>
      <c r="B14" s="193">
        <f>PPCL_NG!I14+PPCL_Spot!I14+GT_NG!I14+GT_Spot!I14+Bawana_NG!I14+Bawana_RLNG!I14+Bawana_Spot!I14</f>
        <v>139.16</v>
      </c>
      <c r="C14" s="193">
        <f>PPCL_NG!P14+PPCL_Spot!P14+GT_NG!P14+GT_Spot!P14+Bawana_NG!P14+Bawana_RLNG!P14+Bawana_Spot!P14</f>
        <v>139.35221719049429</v>
      </c>
      <c r="D14" s="194">
        <f t="shared" si="0"/>
        <v>-0.19221719049428998</v>
      </c>
      <c r="E14" s="193">
        <f>PPCL_NG!J14+PPCL_Spot!J14+GT_NG!J14+GT_Spot!J14+Bawana_NG!J14+Bawana_RLNG!J14+Bawana_Spot!J14</f>
        <v>80.599999999999994</v>
      </c>
      <c r="F14" s="193">
        <f>PPCL_NG!Q14+PPCL_Spot!Q14+GT_NG!Q14+GT_Spot!Q14+Bawana_NG!Q14+Bawana_RLNG!Q14+Bawana_Spot!Q14</f>
        <v>80.719840189681719</v>
      </c>
      <c r="G14" s="194">
        <f t="shared" si="1"/>
        <v>-0.1198401896817245</v>
      </c>
      <c r="H14" s="193">
        <f>PPCL_NG!K14+PPCL_Spot!K14+GT_NG!K14+GT_Spot!K14+Bawana_NG!K14+Bawana_RLNG!K14+Bawana_Spot!K14</f>
        <v>14.95</v>
      </c>
      <c r="I14" s="193">
        <f>PPCL_NG!R14+PPCL_Spot!R14+GT_NG!R14+GT_Spot!R14+Bawana_NG!R14+Bawana_RLNG!R14+Bawana_Spot!R14</f>
        <v>14.949729867246404</v>
      </c>
      <c r="J14" s="194">
        <f t="shared" si="2"/>
        <v>2.7013275359522027E-4</v>
      </c>
      <c r="K14" s="193">
        <f>PPCL_NG!L14+PPCL_Spot!L14+GT_NG!L14+GT_Spot!L14+Bawana_NG!L14+Bawana_RLNG!L14+Bawana_Spot!L14</f>
        <v>66.88</v>
      </c>
      <c r="L14" s="193">
        <f>PPCL_NG!S14+PPCL_Spot!S14+GT_NG!S14+GT_Spot!S14+Bawana_NG!S14+Bawana_RLNG!S14+Bawana_Spot!S14</f>
        <v>66.910832893093556</v>
      </c>
      <c r="M14" s="194">
        <f t="shared" si="3"/>
        <v>-3.0832893093560187E-2</v>
      </c>
      <c r="N14" s="193">
        <f>PPCL_NG!M14+PPCL_Spot!M14+GT_NG!M14+GT_Spot!M14+Bawana_NG!M14+Bawana_RLNG!M14+Bawana_Spot!M14</f>
        <v>96.710000000000008</v>
      </c>
      <c r="O14" s="193">
        <f>PPCL_NG!T14+PPCL_Spot!T14+GT_NG!T14+GT_Spot!T14+Bawana_NG!T14+Bawana_RLNG!T14+Bawana_Spot!T14</f>
        <v>96.847379859484079</v>
      </c>
      <c r="P14" s="194">
        <f t="shared" si="4"/>
        <v>-0.13737985948407072</v>
      </c>
      <c r="Q14" s="194">
        <f t="shared" si="5"/>
        <v>-0.48000000000005016</v>
      </c>
    </row>
    <row r="15" spans="1:17">
      <c r="A15" s="33" t="s">
        <v>57</v>
      </c>
      <c r="B15" s="193">
        <f>PPCL_NG!I15+PPCL_Spot!I15+GT_NG!I15+GT_Spot!I15+Bawana_NG!I15+Bawana_RLNG!I15+Bawana_Spot!I15</f>
        <v>139.16</v>
      </c>
      <c r="C15" s="193">
        <f>PPCL_NG!P15+PPCL_Spot!P15+GT_NG!P15+GT_Spot!P15+Bawana_NG!P15+Bawana_RLNG!P15+Bawana_Spot!P15</f>
        <v>139.35221719049429</v>
      </c>
      <c r="D15" s="194">
        <f t="shared" si="0"/>
        <v>-0.19221719049428998</v>
      </c>
      <c r="E15" s="193">
        <f>PPCL_NG!J15+PPCL_Spot!J15+GT_NG!J15+GT_Spot!J15+Bawana_NG!J15+Bawana_RLNG!J15+Bawana_Spot!J15</f>
        <v>80.599999999999994</v>
      </c>
      <c r="F15" s="193">
        <f>PPCL_NG!Q15+PPCL_Spot!Q15+GT_NG!Q15+GT_Spot!Q15+Bawana_NG!Q15+Bawana_RLNG!Q15+Bawana_Spot!Q15</f>
        <v>80.719840189681719</v>
      </c>
      <c r="G15" s="194">
        <f t="shared" si="1"/>
        <v>-0.1198401896817245</v>
      </c>
      <c r="H15" s="193">
        <f>PPCL_NG!K15+PPCL_Spot!K15+GT_NG!K15+GT_Spot!K15+Bawana_NG!K15+Bawana_RLNG!K15+Bawana_Spot!K15</f>
        <v>14.95</v>
      </c>
      <c r="I15" s="193">
        <f>PPCL_NG!R15+PPCL_Spot!R15+GT_NG!R15+GT_Spot!R15+Bawana_NG!R15+Bawana_RLNG!R15+Bawana_Spot!R15</f>
        <v>14.949729867246404</v>
      </c>
      <c r="J15" s="194">
        <f t="shared" si="2"/>
        <v>2.7013275359522027E-4</v>
      </c>
      <c r="K15" s="193">
        <f>PPCL_NG!L15+PPCL_Spot!L15+GT_NG!L15+GT_Spot!L15+Bawana_NG!L15+Bawana_RLNG!L15+Bawana_Spot!L15</f>
        <v>66.88</v>
      </c>
      <c r="L15" s="193">
        <f>PPCL_NG!S15+PPCL_Spot!S15+GT_NG!S15+GT_Spot!S15+Bawana_NG!S15+Bawana_RLNG!S15+Bawana_Spot!S15</f>
        <v>66.910832893093556</v>
      </c>
      <c r="M15" s="194">
        <f t="shared" si="3"/>
        <v>-3.0832893093560187E-2</v>
      </c>
      <c r="N15" s="193">
        <f>PPCL_NG!M15+PPCL_Spot!M15+GT_NG!M15+GT_Spot!M15+Bawana_NG!M15+Bawana_RLNG!M15+Bawana_Spot!M15</f>
        <v>96.710000000000008</v>
      </c>
      <c r="O15" s="193">
        <f>PPCL_NG!T15+PPCL_Spot!T15+GT_NG!T15+GT_Spot!T15+Bawana_NG!T15+Bawana_RLNG!T15+Bawana_Spot!T15</f>
        <v>96.847379859484079</v>
      </c>
      <c r="P15" s="194">
        <f t="shared" si="4"/>
        <v>-0.13737985948407072</v>
      </c>
      <c r="Q15" s="194">
        <f t="shared" si="5"/>
        <v>-0.48000000000005016</v>
      </c>
    </row>
    <row r="16" spans="1:17">
      <c r="A16" s="33" t="s">
        <v>58</v>
      </c>
      <c r="B16" s="193">
        <f>PPCL_NG!I16+PPCL_Spot!I16+GT_NG!I16+GT_Spot!I16+Bawana_NG!I16+Bawana_RLNG!I16+Bawana_Spot!I16</f>
        <v>139.16</v>
      </c>
      <c r="C16" s="193">
        <f>PPCL_NG!P16+PPCL_Spot!P16+GT_NG!P16+GT_Spot!P16+Bawana_NG!P16+Bawana_RLNG!P16+Bawana_Spot!P16</f>
        <v>139.35221719049429</v>
      </c>
      <c r="D16" s="194">
        <f t="shared" si="0"/>
        <v>-0.19221719049428998</v>
      </c>
      <c r="E16" s="193">
        <f>PPCL_NG!J16+PPCL_Spot!J16+GT_NG!J16+GT_Spot!J16+Bawana_NG!J16+Bawana_RLNG!J16+Bawana_Spot!J16</f>
        <v>80.599999999999994</v>
      </c>
      <c r="F16" s="193">
        <f>PPCL_NG!Q16+PPCL_Spot!Q16+GT_NG!Q16+GT_Spot!Q16+Bawana_NG!Q16+Bawana_RLNG!Q16+Bawana_Spot!Q16</f>
        <v>80.719840189681719</v>
      </c>
      <c r="G16" s="194">
        <f t="shared" si="1"/>
        <v>-0.1198401896817245</v>
      </c>
      <c r="H16" s="193">
        <f>PPCL_NG!K16+PPCL_Spot!K16+GT_NG!K16+GT_Spot!K16+Bawana_NG!K16+Bawana_RLNG!K16+Bawana_Spot!K16</f>
        <v>14.95</v>
      </c>
      <c r="I16" s="193">
        <f>PPCL_NG!R16+PPCL_Spot!R16+GT_NG!R16+GT_Spot!R16+Bawana_NG!R16+Bawana_RLNG!R16+Bawana_Spot!R16</f>
        <v>14.949729867246404</v>
      </c>
      <c r="J16" s="194">
        <f t="shared" si="2"/>
        <v>2.7013275359522027E-4</v>
      </c>
      <c r="K16" s="193">
        <f>PPCL_NG!L16+PPCL_Spot!L16+GT_NG!L16+GT_Spot!L16+Bawana_NG!L16+Bawana_RLNG!L16+Bawana_Spot!L16</f>
        <v>66.88</v>
      </c>
      <c r="L16" s="193">
        <f>PPCL_NG!S16+PPCL_Spot!S16+GT_NG!S16+GT_Spot!S16+Bawana_NG!S16+Bawana_RLNG!S16+Bawana_Spot!S16</f>
        <v>66.910832893093556</v>
      </c>
      <c r="M16" s="194">
        <f t="shared" si="3"/>
        <v>-3.0832893093560187E-2</v>
      </c>
      <c r="N16" s="193">
        <f>PPCL_NG!M16+PPCL_Spot!M16+GT_NG!M16+GT_Spot!M16+Bawana_NG!M16+Bawana_RLNG!M16+Bawana_Spot!M16</f>
        <v>96.710000000000008</v>
      </c>
      <c r="O16" s="193">
        <f>PPCL_NG!T16+PPCL_Spot!T16+GT_NG!T16+GT_Spot!T16+Bawana_NG!T16+Bawana_RLNG!T16+Bawana_Spot!T16</f>
        <v>96.847379859484079</v>
      </c>
      <c r="P16" s="194">
        <f t="shared" si="4"/>
        <v>-0.13737985948407072</v>
      </c>
      <c r="Q16" s="194">
        <f t="shared" si="5"/>
        <v>-0.48000000000005016</v>
      </c>
    </row>
    <row r="17" spans="1:17">
      <c r="A17" s="33" t="s">
        <v>59</v>
      </c>
      <c r="B17" s="193">
        <f>PPCL_NG!I17+PPCL_Spot!I17+GT_NG!I17+GT_Spot!I17+Bawana_NG!I17+Bawana_RLNG!I17+Bawana_Spot!I17</f>
        <v>139.16</v>
      </c>
      <c r="C17" s="193">
        <f>PPCL_NG!P17+PPCL_Spot!P17+GT_NG!P17+GT_Spot!P17+Bawana_NG!P17+Bawana_RLNG!P17+Bawana_Spot!P17</f>
        <v>139.35221719049429</v>
      </c>
      <c r="D17" s="194">
        <f t="shared" si="0"/>
        <v>-0.19221719049428998</v>
      </c>
      <c r="E17" s="193">
        <f>PPCL_NG!J17+PPCL_Spot!J17+GT_NG!J17+GT_Spot!J17+Bawana_NG!J17+Bawana_RLNG!J17+Bawana_Spot!J17</f>
        <v>80.599999999999994</v>
      </c>
      <c r="F17" s="193">
        <f>PPCL_NG!Q17+PPCL_Spot!Q17+GT_NG!Q17+GT_Spot!Q17+Bawana_NG!Q17+Bawana_RLNG!Q17+Bawana_Spot!Q17</f>
        <v>80.719840189681719</v>
      </c>
      <c r="G17" s="194">
        <f t="shared" si="1"/>
        <v>-0.1198401896817245</v>
      </c>
      <c r="H17" s="193">
        <f>PPCL_NG!K17+PPCL_Spot!K17+GT_NG!K17+GT_Spot!K17+Bawana_NG!K17+Bawana_RLNG!K17+Bawana_Spot!K17</f>
        <v>14.95</v>
      </c>
      <c r="I17" s="193">
        <f>PPCL_NG!R17+PPCL_Spot!R17+GT_NG!R17+GT_Spot!R17+Bawana_NG!R17+Bawana_RLNG!R17+Bawana_Spot!R17</f>
        <v>14.949729867246404</v>
      </c>
      <c r="J17" s="194">
        <f t="shared" si="2"/>
        <v>2.7013275359522027E-4</v>
      </c>
      <c r="K17" s="193">
        <f>PPCL_NG!L17+PPCL_Spot!L17+GT_NG!L17+GT_Spot!L17+Bawana_NG!L17+Bawana_RLNG!L17+Bawana_Spot!L17</f>
        <v>66.88</v>
      </c>
      <c r="L17" s="193">
        <f>PPCL_NG!S17+PPCL_Spot!S17+GT_NG!S17+GT_Spot!S17+Bawana_NG!S17+Bawana_RLNG!S17+Bawana_Spot!S17</f>
        <v>66.910832893093556</v>
      </c>
      <c r="M17" s="194">
        <f t="shared" si="3"/>
        <v>-3.0832893093560187E-2</v>
      </c>
      <c r="N17" s="193">
        <f>PPCL_NG!M17+PPCL_Spot!M17+GT_NG!M17+GT_Spot!M17+Bawana_NG!M17+Bawana_RLNG!M17+Bawana_Spot!M17</f>
        <v>96.710000000000008</v>
      </c>
      <c r="O17" s="193">
        <f>PPCL_NG!T17+PPCL_Spot!T17+GT_NG!T17+GT_Spot!T17+Bawana_NG!T17+Bawana_RLNG!T17+Bawana_Spot!T17</f>
        <v>96.847379859484079</v>
      </c>
      <c r="P17" s="194">
        <f t="shared" si="4"/>
        <v>-0.13737985948407072</v>
      </c>
      <c r="Q17" s="194">
        <f t="shared" si="5"/>
        <v>-0.48000000000005016</v>
      </c>
    </row>
    <row r="18" spans="1:17">
      <c r="A18" s="33" t="s">
        <v>60</v>
      </c>
      <c r="B18" s="193">
        <f>PPCL_NG!I18+PPCL_Spot!I18+GT_NG!I18+GT_Spot!I18+Bawana_NG!I18+Bawana_RLNG!I18+Bawana_Spot!I18</f>
        <v>139.16</v>
      </c>
      <c r="C18" s="193">
        <f>PPCL_NG!P18+PPCL_Spot!P18+GT_NG!P18+GT_Spot!P18+Bawana_NG!P18+Bawana_RLNG!P18+Bawana_Spot!P18</f>
        <v>139.35221719049429</v>
      </c>
      <c r="D18" s="194">
        <f t="shared" si="0"/>
        <v>-0.19221719049428998</v>
      </c>
      <c r="E18" s="193">
        <f>PPCL_NG!J18+PPCL_Spot!J18+GT_NG!J18+GT_Spot!J18+Bawana_NG!J18+Bawana_RLNG!J18+Bawana_Spot!J18</f>
        <v>80.599999999999994</v>
      </c>
      <c r="F18" s="193">
        <f>PPCL_NG!Q18+PPCL_Spot!Q18+GT_NG!Q18+GT_Spot!Q18+Bawana_NG!Q18+Bawana_RLNG!Q18+Bawana_Spot!Q18</f>
        <v>80.719840189681719</v>
      </c>
      <c r="G18" s="194">
        <f t="shared" si="1"/>
        <v>-0.1198401896817245</v>
      </c>
      <c r="H18" s="193">
        <f>PPCL_NG!K18+PPCL_Spot!K18+GT_NG!K18+GT_Spot!K18+Bawana_NG!K18+Bawana_RLNG!K18+Bawana_Spot!K18</f>
        <v>14.95</v>
      </c>
      <c r="I18" s="193">
        <f>PPCL_NG!R18+PPCL_Spot!R18+GT_NG!R18+GT_Spot!R18+Bawana_NG!R18+Bawana_RLNG!R18+Bawana_Spot!R18</f>
        <v>14.949729867246404</v>
      </c>
      <c r="J18" s="194">
        <f t="shared" si="2"/>
        <v>2.7013275359522027E-4</v>
      </c>
      <c r="K18" s="193">
        <f>PPCL_NG!L18+PPCL_Spot!L18+GT_NG!L18+GT_Spot!L18+Bawana_NG!L18+Bawana_RLNG!L18+Bawana_Spot!L18</f>
        <v>66.88</v>
      </c>
      <c r="L18" s="193">
        <f>PPCL_NG!S18+PPCL_Spot!S18+GT_NG!S18+GT_Spot!S18+Bawana_NG!S18+Bawana_RLNG!S18+Bawana_Spot!S18</f>
        <v>66.910832893093556</v>
      </c>
      <c r="M18" s="194">
        <f t="shared" si="3"/>
        <v>-3.0832893093560187E-2</v>
      </c>
      <c r="N18" s="193">
        <f>PPCL_NG!M18+PPCL_Spot!M18+GT_NG!M18+GT_Spot!M18+Bawana_NG!M18+Bawana_RLNG!M18+Bawana_Spot!M18</f>
        <v>96.710000000000008</v>
      </c>
      <c r="O18" s="193">
        <f>PPCL_NG!T18+PPCL_Spot!T18+GT_NG!T18+GT_Spot!T18+Bawana_NG!T18+Bawana_RLNG!T18+Bawana_Spot!T18</f>
        <v>96.847379859484079</v>
      </c>
      <c r="P18" s="194">
        <f t="shared" si="4"/>
        <v>-0.13737985948407072</v>
      </c>
      <c r="Q18" s="194">
        <f t="shared" si="5"/>
        <v>-0.48000000000005016</v>
      </c>
    </row>
    <row r="19" spans="1:17">
      <c r="A19" s="33" t="s">
        <v>61</v>
      </c>
      <c r="B19" s="193">
        <f>PPCL_NG!I19+PPCL_Spot!I19+GT_NG!I19+GT_Spot!I19+Bawana_NG!I19+Bawana_RLNG!I19+Bawana_Spot!I19</f>
        <v>139.16</v>
      </c>
      <c r="C19" s="193">
        <f>PPCL_NG!P19+PPCL_Spot!P19+GT_NG!P19+GT_Spot!P19+Bawana_NG!P19+Bawana_RLNG!P19+Bawana_Spot!P19</f>
        <v>139.35221719049429</v>
      </c>
      <c r="D19" s="194">
        <f t="shared" si="0"/>
        <v>-0.19221719049428998</v>
      </c>
      <c r="E19" s="193">
        <f>PPCL_NG!J19+PPCL_Spot!J19+GT_NG!J19+GT_Spot!J19+Bawana_NG!J19+Bawana_RLNG!J19+Bawana_Spot!J19</f>
        <v>80.599999999999994</v>
      </c>
      <c r="F19" s="193">
        <f>PPCL_NG!Q19+PPCL_Spot!Q19+GT_NG!Q19+GT_Spot!Q19+Bawana_NG!Q19+Bawana_RLNG!Q19+Bawana_Spot!Q19</f>
        <v>80.719840189681719</v>
      </c>
      <c r="G19" s="194">
        <f t="shared" si="1"/>
        <v>-0.1198401896817245</v>
      </c>
      <c r="H19" s="193">
        <f>PPCL_NG!K19+PPCL_Spot!K19+GT_NG!K19+GT_Spot!K19+Bawana_NG!K19+Bawana_RLNG!K19+Bawana_Spot!K19</f>
        <v>14.95</v>
      </c>
      <c r="I19" s="193">
        <f>PPCL_NG!R19+PPCL_Spot!R19+GT_NG!R19+GT_Spot!R19+Bawana_NG!R19+Bawana_RLNG!R19+Bawana_Spot!R19</f>
        <v>14.949729867246404</v>
      </c>
      <c r="J19" s="194">
        <f t="shared" si="2"/>
        <v>2.7013275359522027E-4</v>
      </c>
      <c r="K19" s="193">
        <f>PPCL_NG!L19+PPCL_Spot!L19+GT_NG!L19+GT_Spot!L19+Bawana_NG!L19+Bawana_RLNG!L19+Bawana_Spot!L19</f>
        <v>66.88</v>
      </c>
      <c r="L19" s="193">
        <f>PPCL_NG!S19+PPCL_Spot!S19+GT_NG!S19+GT_Spot!S19+Bawana_NG!S19+Bawana_RLNG!S19+Bawana_Spot!S19</f>
        <v>66.910832893093556</v>
      </c>
      <c r="M19" s="194">
        <f t="shared" si="3"/>
        <v>-3.0832893093560187E-2</v>
      </c>
      <c r="N19" s="193">
        <f>PPCL_NG!M19+PPCL_Spot!M19+GT_NG!M19+GT_Spot!M19+Bawana_NG!M19+Bawana_RLNG!M19+Bawana_Spot!M19</f>
        <v>96.710000000000008</v>
      </c>
      <c r="O19" s="193">
        <f>PPCL_NG!T19+PPCL_Spot!T19+GT_NG!T19+GT_Spot!T19+Bawana_NG!T19+Bawana_RLNG!T19+Bawana_Spot!T19</f>
        <v>96.847379859484079</v>
      </c>
      <c r="P19" s="194">
        <f t="shared" si="4"/>
        <v>-0.13737985948407072</v>
      </c>
      <c r="Q19" s="194">
        <f t="shared" si="5"/>
        <v>-0.48000000000005016</v>
      </c>
    </row>
    <row r="20" spans="1:17">
      <c r="A20" s="33" t="s">
        <v>62</v>
      </c>
      <c r="B20" s="193">
        <f>PPCL_NG!I20+PPCL_Spot!I20+GT_NG!I20+GT_Spot!I20+Bawana_NG!I20+Bawana_RLNG!I20+Bawana_Spot!I20</f>
        <v>139.16</v>
      </c>
      <c r="C20" s="193">
        <f>PPCL_NG!P20+PPCL_Spot!P20+GT_NG!P20+GT_Spot!P20+Bawana_NG!P20+Bawana_RLNG!P20+Bawana_Spot!P20</f>
        <v>139.35221719049429</v>
      </c>
      <c r="D20" s="194">
        <f t="shared" si="0"/>
        <v>-0.19221719049428998</v>
      </c>
      <c r="E20" s="193">
        <f>PPCL_NG!J20+PPCL_Spot!J20+GT_NG!J20+GT_Spot!J20+Bawana_NG!J20+Bawana_RLNG!J20+Bawana_Spot!J20</f>
        <v>80.599999999999994</v>
      </c>
      <c r="F20" s="193">
        <f>PPCL_NG!Q20+PPCL_Spot!Q20+GT_NG!Q20+GT_Spot!Q20+Bawana_NG!Q20+Bawana_RLNG!Q20+Bawana_Spot!Q20</f>
        <v>80.719840189681719</v>
      </c>
      <c r="G20" s="194">
        <f t="shared" si="1"/>
        <v>-0.1198401896817245</v>
      </c>
      <c r="H20" s="193">
        <f>PPCL_NG!K20+PPCL_Spot!K20+GT_NG!K20+GT_Spot!K20+Bawana_NG!K20+Bawana_RLNG!K20+Bawana_Spot!K20</f>
        <v>14.95</v>
      </c>
      <c r="I20" s="193">
        <f>PPCL_NG!R20+PPCL_Spot!R20+GT_NG!R20+GT_Spot!R20+Bawana_NG!R20+Bawana_RLNG!R20+Bawana_Spot!R20</f>
        <v>14.949729867246404</v>
      </c>
      <c r="J20" s="194">
        <f t="shared" si="2"/>
        <v>2.7013275359522027E-4</v>
      </c>
      <c r="K20" s="193">
        <f>PPCL_NG!L20+PPCL_Spot!L20+GT_NG!L20+GT_Spot!L20+Bawana_NG!L20+Bawana_RLNG!L20+Bawana_Spot!L20</f>
        <v>66.88</v>
      </c>
      <c r="L20" s="193">
        <f>PPCL_NG!S20+PPCL_Spot!S20+GT_NG!S20+GT_Spot!S20+Bawana_NG!S20+Bawana_RLNG!S20+Bawana_Spot!S20</f>
        <v>66.910832893093556</v>
      </c>
      <c r="M20" s="194">
        <f t="shared" si="3"/>
        <v>-3.0832893093560187E-2</v>
      </c>
      <c r="N20" s="193">
        <f>PPCL_NG!M20+PPCL_Spot!M20+GT_NG!M20+GT_Spot!M20+Bawana_NG!M20+Bawana_RLNG!M20+Bawana_Spot!M20</f>
        <v>96.710000000000008</v>
      </c>
      <c r="O20" s="193">
        <f>PPCL_NG!T20+PPCL_Spot!T20+GT_NG!T20+GT_Spot!T20+Bawana_NG!T20+Bawana_RLNG!T20+Bawana_Spot!T20</f>
        <v>96.847379859484079</v>
      </c>
      <c r="P20" s="194">
        <f t="shared" si="4"/>
        <v>-0.13737985948407072</v>
      </c>
      <c r="Q20" s="194">
        <f t="shared" si="5"/>
        <v>-0.48000000000005016</v>
      </c>
    </row>
    <row r="21" spans="1:17">
      <c r="A21" s="33" t="s">
        <v>63</v>
      </c>
      <c r="B21" s="193">
        <f>PPCL_NG!I21+PPCL_Spot!I21+GT_NG!I21+GT_Spot!I21+Bawana_NG!I21+Bawana_RLNG!I21+Bawana_Spot!I21</f>
        <v>139.16</v>
      </c>
      <c r="C21" s="193">
        <f>PPCL_NG!P21+PPCL_Spot!P21+GT_NG!P21+GT_Spot!P21+Bawana_NG!P21+Bawana_RLNG!P21+Bawana_Spot!P21</f>
        <v>139.35221719049429</v>
      </c>
      <c r="D21" s="194">
        <f t="shared" si="0"/>
        <v>-0.19221719049428998</v>
      </c>
      <c r="E21" s="193">
        <f>PPCL_NG!J21+PPCL_Spot!J21+GT_NG!J21+GT_Spot!J21+Bawana_NG!J21+Bawana_RLNG!J21+Bawana_Spot!J21</f>
        <v>80.599999999999994</v>
      </c>
      <c r="F21" s="193">
        <f>PPCL_NG!Q21+PPCL_Spot!Q21+GT_NG!Q21+GT_Spot!Q21+Bawana_NG!Q21+Bawana_RLNG!Q21+Bawana_Spot!Q21</f>
        <v>80.719840189681719</v>
      </c>
      <c r="G21" s="194">
        <f t="shared" si="1"/>
        <v>-0.1198401896817245</v>
      </c>
      <c r="H21" s="193">
        <f>PPCL_NG!K21+PPCL_Spot!K21+GT_NG!K21+GT_Spot!K21+Bawana_NG!K21+Bawana_RLNG!K21+Bawana_Spot!K21</f>
        <v>14.95</v>
      </c>
      <c r="I21" s="193">
        <f>PPCL_NG!R21+PPCL_Spot!R21+GT_NG!R21+GT_Spot!R21+Bawana_NG!R21+Bawana_RLNG!R21+Bawana_Spot!R21</f>
        <v>14.949729867246404</v>
      </c>
      <c r="J21" s="194">
        <f t="shared" si="2"/>
        <v>2.7013275359522027E-4</v>
      </c>
      <c r="K21" s="193">
        <f>PPCL_NG!L21+PPCL_Spot!L21+GT_NG!L21+GT_Spot!L21+Bawana_NG!L21+Bawana_RLNG!L21+Bawana_Spot!L21</f>
        <v>66.88</v>
      </c>
      <c r="L21" s="193">
        <f>PPCL_NG!S21+PPCL_Spot!S21+GT_NG!S21+GT_Spot!S21+Bawana_NG!S21+Bawana_RLNG!S21+Bawana_Spot!S21</f>
        <v>66.910832893093556</v>
      </c>
      <c r="M21" s="194">
        <f t="shared" si="3"/>
        <v>-3.0832893093560187E-2</v>
      </c>
      <c r="N21" s="193">
        <f>PPCL_NG!M21+PPCL_Spot!M21+GT_NG!M21+GT_Spot!M21+Bawana_NG!M21+Bawana_RLNG!M21+Bawana_Spot!M21</f>
        <v>96.710000000000008</v>
      </c>
      <c r="O21" s="193">
        <f>PPCL_NG!T21+PPCL_Spot!T21+GT_NG!T21+GT_Spot!T21+Bawana_NG!T21+Bawana_RLNG!T21+Bawana_Spot!T21</f>
        <v>96.847379859484079</v>
      </c>
      <c r="P21" s="194">
        <f t="shared" si="4"/>
        <v>-0.13737985948407072</v>
      </c>
      <c r="Q21" s="194">
        <f t="shared" si="5"/>
        <v>-0.48000000000005016</v>
      </c>
    </row>
    <row r="22" spans="1:17">
      <c r="A22" s="33" t="s">
        <v>64</v>
      </c>
      <c r="B22" s="193">
        <f>PPCL_NG!I22+PPCL_Spot!I22+GT_NG!I22+GT_Spot!I22+Bawana_NG!I22+Bawana_RLNG!I22+Bawana_Spot!I22</f>
        <v>139.16</v>
      </c>
      <c r="C22" s="193">
        <f>PPCL_NG!P22+PPCL_Spot!P22+GT_NG!P22+GT_Spot!P22+Bawana_NG!P22+Bawana_RLNG!P22+Bawana_Spot!P22</f>
        <v>139.35221719049429</v>
      </c>
      <c r="D22" s="194">
        <f t="shared" si="0"/>
        <v>-0.19221719049428998</v>
      </c>
      <c r="E22" s="193">
        <f>PPCL_NG!J22+PPCL_Spot!J22+GT_NG!J22+GT_Spot!J22+Bawana_NG!J22+Bawana_RLNG!J22+Bawana_Spot!J22</f>
        <v>80.599999999999994</v>
      </c>
      <c r="F22" s="193">
        <f>PPCL_NG!Q22+PPCL_Spot!Q22+GT_NG!Q22+GT_Spot!Q22+Bawana_NG!Q22+Bawana_RLNG!Q22+Bawana_Spot!Q22</f>
        <v>80.719840189681719</v>
      </c>
      <c r="G22" s="194">
        <f t="shared" si="1"/>
        <v>-0.1198401896817245</v>
      </c>
      <c r="H22" s="193">
        <f>PPCL_NG!K22+PPCL_Spot!K22+GT_NG!K22+GT_Spot!K22+Bawana_NG!K22+Bawana_RLNG!K22+Bawana_Spot!K22</f>
        <v>14.95</v>
      </c>
      <c r="I22" s="193">
        <f>PPCL_NG!R22+PPCL_Spot!R22+GT_NG!R22+GT_Spot!R22+Bawana_NG!R22+Bawana_RLNG!R22+Bawana_Spot!R22</f>
        <v>14.949729867246404</v>
      </c>
      <c r="J22" s="194">
        <f t="shared" si="2"/>
        <v>2.7013275359522027E-4</v>
      </c>
      <c r="K22" s="193">
        <f>PPCL_NG!L22+PPCL_Spot!L22+GT_NG!L22+GT_Spot!L22+Bawana_NG!L22+Bawana_RLNG!L22+Bawana_Spot!L22</f>
        <v>66.88</v>
      </c>
      <c r="L22" s="193">
        <f>PPCL_NG!S22+PPCL_Spot!S22+GT_NG!S22+GT_Spot!S22+Bawana_NG!S22+Bawana_RLNG!S22+Bawana_Spot!S22</f>
        <v>66.910832893093556</v>
      </c>
      <c r="M22" s="194">
        <f t="shared" si="3"/>
        <v>-3.0832893093560187E-2</v>
      </c>
      <c r="N22" s="193">
        <f>PPCL_NG!M22+PPCL_Spot!M22+GT_NG!M22+GT_Spot!M22+Bawana_NG!M22+Bawana_RLNG!M22+Bawana_Spot!M22</f>
        <v>96.710000000000008</v>
      </c>
      <c r="O22" s="193">
        <f>PPCL_NG!T22+PPCL_Spot!T22+GT_NG!T22+GT_Spot!T22+Bawana_NG!T22+Bawana_RLNG!T22+Bawana_Spot!T22</f>
        <v>96.847379859484079</v>
      </c>
      <c r="P22" s="194">
        <f t="shared" si="4"/>
        <v>-0.13737985948407072</v>
      </c>
      <c r="Q22" s="194">
        <f t="shared" si="5"/>
        <v>-0.48000000000005016</v>
      </c>
    </row>
    <row r="23" spans="1:17">
      <c r="A23" s="33" t="s">
        <v>65</v>
      </c>
      <c r="B23" s="193">
        <f>PPCL_NG!I23+PPCL_Spot!I23+GT_NG!I23+GT_Spot!I23+Bawana_NG!I23+Bawana_RLNG!I23+Bawana_Spot!I23</f>
        <v>139.74</v>
      </c>
      <c r="C23" s="193">
        <f>PPCL_NG!P23+PPCL_Spot!P23+GT_NG!P23+GT_Spot!P23+Bawana_NG!P23+Bawana_RLNG!P23+Bawana_Spot!P23</f>
        <v>139.93487827293882</v>
      </c>
      <c r="D23" s="194">
        <f t="shared" si="0"/>
        <v>-0.19487827293880855</v>
      </c>
      <c r="E23" s="193">
        <f>PPCL_NG!J23+PPCL_Spot!J23+GT_NG!J23+GT_Spot!J23+Bawana_NG!J23+Bawana_RLNG!J23+Bawana_Spot!J23</f>
        <v>80.599999999999994</v>
      </c>
      <c r="F23" s="193">
        <f>PPCL_NG!Q23+PPCL_Spot!Q23+GT_NG!Q23+GT_Spot!Q23+Bawana_NG!Q23+Bawana_RLNG!Q23+Bawana_Spot!Q23</f>
        <v>80.716153075553024</v>
      </c>
      <c r="G23" s="194">
        <f t="shared" si="1"/>
        <v>-0.11615307555302934</v>
      </c>
      <c r="H23" s="193">
        <f>PPCL_NG!K23+PPCL_Spot!K23+GT_NG!K23+GT_Spot!K23+Bawana_NG!K23+Bawana_RLNG!K23+Bawana_Spot!K23</f>
        <v>14.95</v>
      </c>
      <c r="I23" s="193">
        <f>PPCL_NG!R23+PPCL_Spot!R23+GT_NG!R23+GT_Spot!R23+Bawana_NG!R23+Bawana_RLNG!R23+Bawana_Spot!R23</f>
        <v>14.949729867246404</v>
      </c>
      <c r="J23" s="194">
        <f t="shared" si="2"/>
        <v>2.7013275359522027E-4</v>
      </c>
      <c r="K23" s="193">
        <f>PPCL_NG!L23+PPCL_Spot!L23+GT_NG!L23+GT_Spot!L23+Bawana_NG!L23+Bawana_RLNG!L23+Bawana_Spot!L23</f>
        <v>66.88</v>
      </c>
      <c r="L23" s="193">
        <f>PPCL_NG!S23+PPCL_Spot!S23+GT_NG!S23+GT_Spot!S23+Bawana_NG!S23+Bawana_RLNG!S23+Bawana_Spot!S23</f>
        <v>66.909874243420091</v>
      </c>
      <c r="M23" s="194">
        <f t="shared" si="3"/>
        <v>-2.9874243420096036E-2</v>
      </c>
      <c r="N23" s="193">
        <f>PPCL_NG!M23+PPCL_Spot!M23+GT_NG!M23+GT_Spot!M23+Bawana_NG!M23+Bawana_RLNG!M23+Bawana_Spot!M23</f>
        <v>97.13</v>
      </c>
      <c r="O23" s="193">
        <f>PPCL_NG!T23+PPCL_Spot!T23+GT_NG!T23+GT_Spot!T23+Bawana_NG!T23+Bawana_RLNG!T23+Bawana_Spot!T23</f>
        <v>97.269364540841707</v>
      </c>
      <c r="P23" s="194">
        <f t="shared" si="4"/>
        <v>-0.13936454084171146</v>
      </c>
      <c r="Q23" s="194">
        <f t="shared" si="5"/>
        <v>-0.48000000000005016</v>
      </c>
    </row>
    <row r="24" spans="1:17">
      <c r="A24" s="33" t="s">
        <v>66</v>
      </c>
      <c r="B24" s="193">
        <f>PPCL_NG!I24+PPCL_Spot!I24+GT_NG!I24+GT_Spot!I24+Bawana_NG!I24+Bawana_RLNG!I24+Bawana_Spot!I24</f>
        <v>139.74</v>
      </c>
      <c r="C24" s="193">
        <f>PPCL_NG!P24+PPCL_Spot!P24+GT_NG!P24+GT_Spot!P24+Bawana_NG!P24+Bawana_RLNG!P24+Bawana_Spot!P24</f>
        <v>139.93487827293882</v>
      </c>
      <c r="D24" s="194">
        <f t="shared" si="0"/>
        <v>-0.19487827293880855</v>
      </c>
      <c r="E24" s="193">
        <f>PPCL_NG!J24+PPCL_Spot!J24+GT_NG!J24+GT_Spot!J24+Bawana_NG!J24+Bawana_RLNG!J24+Bawana_Spot!J24</f>
        <v>80.599999999999994</v>
      </c>
      <c r="F24" s="193">
        <f>PPCL_NG!Q24+PPCL_Spot!Q24+GT_NG!Q24+GT_Spot!Q24+Bawana_NG!Q24+Bawana_RLNG!Q24+Bawana_Spot!Q24</f>
        <v>80.716153075553024</v>
      </c>
      <c r="G24" s="194">
        <f t="shared" si="1"/>
        <v>-0.11615307555302934</v>
      </c>
      <c r="H24" s="193">
        <f>PPCL_NG!K24+PPCL_Spot!K24+GT_NG!K24+GT_Spot!K24+Bawana_NG!K24+Bawana_RLNG!K24+Bawana_Spot!K24</f>
        <v>14.95</v>
      </c>
      <c r="I24" s="193">
        <f>PPCL_NG!R24+PPCL_Spot!R24+GT_NG!R24+GT_Spot!R24+Bawana_NG!R24+Bawana_RLNG!R24+Bawana_Spot!R24</f>
        <v>14.949729867246404</v>
      </c>
      <c r="J24" s="194">
        <f t="shared" si="2"/>
        <v>2.7013275359522027E-4</v>
      </c>
      <c r="K24" s="193">
        <f>PPCL_NG!L24+PPCL_Spot!L24+GT_NG!L24+GT_Spot!L24+Bawana_NG!L24+Bawana_RLNG!L24+Bawana_Spot!L24</f>
        <v>66.88</v>
      </c>
      <c r="L24" s="193">
        <f>PPCL_NG!S24+PPCL_Spot!S24+GT_NG!S24+GT_Spot!S24+Bawana_NG!S24+Bawana_RLNG!S24+Bawana_Spot!S24</f>
        <v>66.909874243420091</v>
      </c>
      <c r="M24" s="194">
        <f t="shared" si="3"/>
        <v>-2.9874243420096036E-2</v>
      </c>
      <c r="N24" s="193">
        <f>PPCL_NG!M24+PPCL_Spot!M24+GT_NG!M24+GT_Spot!M24+Bawana_NG!M24+Bawana_RLNG!M24+Bawana_Spot!M24</f>
        <v>97.13</v>
      </c>
      <c r="O24" s="193">
        <f>PPCL_NG!T24+PPCL_Spot!T24+GT_NG!T24+GT_Spot!T24+Bawana_NG!T24+Bawana_RLNG!T24+Bawana_Spot!T24</f>
        <v>97.269364540841707</v>
      </c>
      <c r="P24" s="194">
        <f t="shared" si="4"/>
        <v>-0.13936454084171146</v>
      </c>
      <c r="Q24" s="194">
        <f t="shared" si="5"/>
        <v>-0.48000000000005016</v>
      </c>
    </row>
    <row r="25" spans="1:17">
      <c r="A25" s="33" t="s">
        <v>67</v>
      </c>
      <c r="B25" s="193">
        <f>PPCL_NG!I25+PPCL_Spot!I25+GT_NG!I25+GT_Spot!I25+Bawana_NG!I25+Bawana_RLNG!I25+Bawana_Spot!I25</f>
        <v>139.74</v>
      </c>
      <c r="C25" s="193">
        <f>PPCL_NG!P25+PPCL_Spot!P25+GT_NG!P25+GT_Spot!P25+Bawana_NG!P25+Bawana_RLNG!P25+Bawana_Spot!P25</f>
        <v>139.93487827293882</v>
      </c>
      <c r="D25" s="194">
        <f t="shared" si="0"/>
        <v>-0.19487827293880855</v>
      </c>
      <c r="E25" s="193">
        <f>PPCL_NG!J25+PPCL_Spot!J25+GT_NG!J25+GT_Spot!J25+Bawana_NG!J25+Bawana_RLNG!J25+Bawana_Spot!J25</f>
        <v>80.599999999999994</v>
      </c>
      <c r="F25" s="193">
        <f>PPCL_NG!Q25+PPCL_Spot!Q25+GT_NG!Q25+GT_Spot!Q25+Bawana_NG!Q25+Bawana_RLNG!Q25+Bawana_Spot!Q25</f>
        <v>80.716153075553024</v>
      </c>
      <c r="G25" s="194">
        <f t="shared" si="1"/>
        <v>-0.11615307555302934</v>
      </c>
      <c r="H25" s="193">
        <f>PPCL_NG!K25+PPCL_Spot!K25+GT_NG!K25+GT_Spot!K25+Bawana_NG!K25+Bawana_RLNG!K25+Bawana_Spot!K25</f>
        <v>14.95</v>
      </c>
      <c r="I25" s="193">
        <f>PPCL_NG!R25+PPCL_Spot!R25+GT_NG!R25+GT_Spot!R25+Bawana_NG!R25+Bawana_RLNG!R25+Bawana_Spot!R25</f>
        <v>14.949729867246404</v>
      </c>
      <c r="J25" s="194">
        <f t="shared" si="2"/>
        <v>2.7013275359522027E-4</v>
      </c>
      <c r="K25" s="193">
        <f>PPCL_NG!L25+PPCL_Spot!L25+GT_NG!L25+GT_Spot!L25+Bawana_NG!L25+Bawana_RLNG!L25+Bawana_Spot!L25</f>
        <v>66.88</v>
      </c>
      <c r="L25" s="193">
        <f>PPCL_NG!S25+PPCL_Spot!S25+GT_NG!S25+GT_Spot!S25+Bawana_NG!S25+Bawana_RLNG!S25+Bawana_Spot!S25</f>
        <v>66.909874243420091</v>
      </c>
      <c r="M25" s="194">
        <f t="shared" si="3"/>
        <v>-2.9874243420096036E-2</v>
      </c>
      <c r="N25" s="193">
        <f>PPCL_NG!M25+PPCL_Spot!M25+GT_NG!M25+GT_Spot!M25+Bawana_NG!M25+Bawana_RLNG!M25+Bawana_Spot!M25</f>
        <v>97.13</v>
      </c>
      <c r="O25" s="193">
        <f>PPCL_NG!T25+PPCL_Spot!T25+GT_NG!T25+GT_Spot!T25+Bawana_NG!T25+Bawana_RLNG!T25+Bawana_Spot!T25</f>
        <v>97.269364540841707</v>
      </c>
      <c r="P25" s="194">
        <f t="shared" si="4"/>
        <v>-0.13936454084171146</v>
      </c>
      <c r="Q25" s="194">
        <f t="shared" si="5"/>
        <v>-0.48000000000005016</v>
      </c>
    </row>
    <row r="26" spans="1:17">
      <c r="A26" s="33" t="s">
        <v>68</v>
      </c>
      <c r="B26" s="193">
        <f>PPCL_NG!I26+PPCL_Spot!I26+GT_NG!I26+GT_Spot!I26+Bawana_NG!I26+Bawana_RLNG!I26+Bawana_Spot!I26</f>
        <v>139.74</v>
      </c>
      <c r="C26" s="193">
        <f>PPCL_NG!P26+PPCL_Spot!P26+GT_NG!P26+GT_Spot!P26+Bawana_NG!P26+Bawana_RLNG!P26+Bawana_Spot!P26</f>
        <v>139.93487827293882</v>
      </c>
      <c r="D26" s="194">
        <f t="shared" si="0"/>
        <v>-0.19487827293880855</v>
      </c>
      <c r="E26" s="193">
        <f>PPCL_NG!J26+PPCL_Spot!J26+GT_NG!J26+GT_Spot!J26+Bawana_NG!J26+Bawana_RLNG!J26+Bawana_Spot!J26</f>
        <v>80.599999999999994</v>
      </c>
      <c r="F26" s="193">
        <f>PPCL_NG!Q26+PPCL_Spot!Q26+GT_NG!Q26+GT_Spot!Q26+Bawana_NG!Q26+Bawana_RLNG!Q26+Bawana_Spot!Q26</f>
        <v>80.716153075553024</v>
      </c>
      <c r="G26" s="194">
        <f t="shared" si="1"/>
        <v>-0.11615307555302934</v>
      </c>
      <c r="H26" s="193">
        <f>PPCL_NG!K26+PPCL_Spot!K26+GT_NG!K26+GT_Spot!K26+Bawana_NG!K26+Bawana_RLNG!K26+Bawana_Spot!K26</f>
        <v>14.95</v>
      </c>
      <c r="I26" s="193">
        <f>PPCL_NG!R26+PPCL_Spot!R26+GT_NG!R26+GT_Spot!R26+Bawana_NG!R26+Bawana_RLNG!R26+Bawana_Spot!R26</f>
        <v>14.949729867246404</v>
      </c>
      <c r="J26" s="194">
        <f t="shared" si="2"/>
        <v>2.7013275359522027E-4</v>
      </c>
      <c r="K26" s="193">
        <f>PPCL_NG!L26+PPCL_Spot!L26+GT_NG!L26+GT_Spot!L26+Bawana_NG!L26+Bawana_RLNG!L26+Bawana_Spot!L26</f>
        <v>66.88</v>
      </c>
      <c r="L26" s="193">
        <f>PPCL_NG!S26+PPCL_Spot!S26+GT_NG!S26+GT_Spot!S26+Bawana_NG!S26+Bawana_RLNG!S26+Bawana_Spot!S26</f>
        <v>66.909874243420091</v>
      </c>
      <c r="M26" s="194">
        <f t="shared" si="3"/>
        <v>-2.9874243420096036E-2</v>
      </c>
      <c r="N26" s="193">
        <f>PPCL_NG!M26+PPCL_Spot!M26+GT_NG!M26+GT_Spot!M26+Bawana_NG!M26+Bawana_RLNG!M26+Bawana_Spot!M26</f>
        <v>97.13</v>
      </c>
      <c r="O26" s="193">
        <f>PPCL_NG!T26+PPCL_Spot!T26+GT_NG!T26+GT_Spot!T26+Bawana_NG!T26+Bawana_RLNG!T26+Bawana_Spot!T26</f>
        <v>97.269364540841707</v>
      </c>
      <c r="P26" s="194">
        <f t="shared" si="4"/>
        <v>-0.13936454084171146</v>
      </c>
      <c r="Q26" s="194">
        <f t="shared" si="5"/>
        <v>-0.48000000000005016</v>
      </c>
    </row>
    <row r="27" spans="1:17">
      <c r="A27" s="33" t="s">
        <v>69</v>
      </c>
      <c r="B27" s="193">
        <f>PPCL_NG!I27+PPCL_Spot!I27+GT_NG!I27+GT_Spot!I27+Bawana_NG!I27+Bawana_RLNG!I27+Bawana_Spot!I27</f>
        <v>139.74</v>
      </c>
      <c r="C27" s="193">
        <f>PPCL_NG!P27+PPCL_Spot!P27+GT_NG!P27+GT_Spot!P27+Bawana_NG!P27+Bawana_RLNG!P27+Bawana_Spot!P27</f>
        <v>139.93487827293882</v>
      </c>
      <c r="D27" s="194">
        <f t="shared" si="0"/>
        <v>-0.19487827293880855</v>
      </c>
      <c r="E27" s="193">
        <f>PPCL_NG!J27+PPCL_Spot!J27+GT_NG!J27+GT_Spot!J27+Bawana_NG!J27+Bawana_RLNG!J27+Bawana_Spot!J27</f>
        <v>80.599999999999994</v>
      </c>
      <c r="F27" s="193">
        <f>PPCL_NG!Q27+PPCL_Spot!Q27+GT_NG!Q27+GT_Spot!Q27+Bawana_NG!Q27+Bawana_RLNG!Q27+Bawana_Spot!Q27</f>
        <v>80.716153075553024</v>
      </c>
      <c r="G27" s="194">
        <f t="shared" si="1"/>
        <v>-0.11615307555302934</v>
      </c>
      <c r="H27" s="193">
        <f>PPCL_NG!K27+PPCL_Spot!K27+GT_NG!K27+GT_Spot!K27+Bawana_NG!K27+Bawana_RLNG!K27+Bawana_Spot!K27</f>
        <v>14.95</v>
      </c>
      <c r="I27" s="193">
        <f>PPCL_NG!R27+PPCL_Spot!R27+GT_NG!R27+GT_Spot!R27+Bawana_NG!R27+Bawana_RLNG!R27+Bawana_Spot!R27</f>
        <v>14.949729867246404</v>
      </c>
      <c r="J27" s="194">
        <f t="shared" si="2"/>
        <v>2.7013275359522027E-4</v>
      </c>
      <c r="K27" s="193">
        <f>PPCL_NG!L27+PPCL_Spot!L27+GT_NG!L27+GT_Spot!L27+Bawana_NG!L27+Bawana_RLNG!L27+Bawana_Spot!L27</f>
        <v>66.88</v>
      </c>
      <c r="L27" s="193">
        <f>PPCL_NG!S27+PPCL_Spot!S27+GT_NG!S27+GT_Spot!S27+Bawana_NG!S27+Bawana_RLNG!S27+Bawana_Spot!S27</f>
        <v>66.909874243420091</v>
      </c>
      <c r="M27" s="194">
        <f t="shared" si="3"/>
        <v>-2.9874243420096036E-2</v>
      </c>
      <c r="N27" s="193">
        <f>PPCL_NG!M27+PPCL_Spot!M27+GT_NG!M27+GT_Spot!M27+Bawana_NG!M27+Bawana_RLNG!M27+Bawana_Spot!M27</f>
        <v>97.13</v>
      </c>
      <c r="O27" s="193">
        <f>PPCL_NG!T27+PPCL_Spot!T27+GT_NG!T27+GT_Spot!T27+Bawana_NG!T27+Bawana_RLNG!T27+Bawana_Spot!T27</f>
        <v>97.269364540841707</v>
      </c>
      <c r="P27" s="194">
        <f t="shared" si="4"/>
        <v>-0.13936454084171146</v>
      </c>
      <c r="Q27" s="194">
        <f t="shared" si="5"/>
        <v>-0.48000000000005016</v>
      </c>
    </row>
    <row r="28" spans="1:17">
      <c r="A28" s="33" t="s">
        <v>70</v>
      </c>
      <c r="B28" s="193">
        <f>PPCL_NG!I28+PPCL_Spot!I28+GT_NG!I28+GT_Spot!I28+Bawana_NG!I28+Bawana_RLNG!I28+Bawana_Spot!I28</f>
        <v>139.74</v>
      </c>
      <c r="C28" s="193">
        <f>PPCL_NG!P28+PPCL_Spot!P28+GT_NG!P28+GT_Spot!P28+Bawana_NG!P28+Bawana_RLNG!P28+Bawana_Spot!P28</f>
        <v>139.93487827293882</v>
      </c>
      <c r="D28" s="194">
        <f t="shared" si="0"/>
        <v>-0.19487827293880855</v>
      </c>
      <c r="E28" s="193">
        <f>PPCL_NG!J28+PPCL_Spot!J28+GT_NG!J28+GT_Spot!J28+Bawana_NG!J28+Bawana_RLNG!J28+Bawana_Spot!J28</f>
        <v>80.599999999999994</v>
      </c>
      <c r="F28" s="193">
        <f>PPCL_NG!Q28+PPCL_Spot!Q28+GT_NG!Q28+GT_Spot!Q28+Bawana_NG!Q28+Bawana_RLNG!Q28+Bawana_Spot!Q28</f>
        <v>80.716153075553024</v>
      </c>
      <c r="G28" s="194">
        <f t="shared" si="1"/>
        <v>-0.11615307555302934</v>
      </c>
      <c r="H28" s="193">
        <f>PPCL_NG!K28+PPCL_Spot!K28+GT_NG!K28+GT_Spot!K28+Bawana_NG!K28+Bawana_RLNG!K28+Bawana_Spot!K28</f>
        <v>14.95</v>
      </c>
      <c r="I28" s="193">
        <f>PPCL_NG!R28+PPCL_Spot!R28+GT_NG!R28+GT_Spot!R28+Bawana_NG!R28+Bawana_RLNG!R28+Bawana_Spot!R28</f>
        <v>14.949729867246404</v>
      </c>
      <c r="J28" s="194">
        <f t="shared" si="2"/>
        <v>2.7013275359522027E-4</v>
      </c>
      <c r="K28" s="193">
        <f>PPCL_NG!L28+PPCL_Spot!L28+GT_NG!L28+GT_Spot!L28+Bawana_NG!L28+Bawana_RLNG!L28+Bawana_Spot!L28</f>
        <v>66.88</v>
      </c>
      <c r="L28" s="193">
        <f>PPCL_NG!S28+PPCL_Spot!S28+GT_NG!S28+GT_Spot!S28+Bawana_NG!S28+Bawana_RLNG!S28+Bawana_Spot!S28</f>
        <v>66.909874243420091</v>
      </c>
      <c r="M28" s="194">
        <f t="shared" si="3"/>
        <v>-2.9874243420096036E-2</v>
      </c>
      <c r="N28" s="193">
        <f>PPCL_NG!M28+PPCL_Spot!M28+GT_NG!M28+GT_Spot!M28+Bawana_NG!M28+Bawana_RLNG!M28+Bawana_Spot!M28</f>
        <v>97.13</v>
      </c>
      <c r="O28" s="193">
        <f>PPCL_NG!T28+PPCL_Spot!T28+GT_NG!T28+GT_Spot!T28+Bawana_NG!T28+Bawana_RLNG!T28+Bawana_Spot!T28</f>
        <v>97.269364540841707</v>
      </c>
      <c r="P28" s="194">
        <f t="shared" si="4"/>
        <v>-0.13936454084171146</v>
      </c>
      <c r="Q28" s="194">
        <f t="shared" si="5"/>
        <v>-0.48000000000005016</v>
      </c>
    </row>
    <row r="29" spans="1:17">
      <c r="A29" s="33" t="s">
        <v>71</v>
      </c>
      <c r="B29" s="193">
        <f>PPCL_NG!I29+PPCL_Spot!I29+GT_NG!I29+GT_Spot!I29+Bawana_NG!I29+Bawana_RLNG!I29+Bawana_Spot!I29</f>
        <v>139.74</v>
      </c>
      <c r="C29" s="193">
        <f>PPCL_NG!P29+PPCL_Spot!P29+GT_NG!P29+GT_Spot!P29+Bawana_NG!P29+Bawana_RLNG!P29+Bawana_Spot!P29</f>
        <v>139.93487827293882</v>
      </c>
      <c r="D29" s="194">
        <f t="shared" si="0"/>
        <v>-0.19487827293880855</v>
      </c>
      <c r="E29" s="193">
        <f>PPCL_NG!J29+PPCL_Spot!J29+GT_NG!J29+GT_Spot!J29+Bawana_NG!J29+Bawana_RLNG!J29+Bawana_Spot!J29</f>
        <v>80.599999999999994</v>
      </c>
      <c r="F29" s="193">
        <f>PPCL_NG!Q29+PPCL_Spot!Q29+GT_NG!Q29+GT_Spot!Q29+Bawana_NG!Q29+Bawana_RLNG!Q29+Bawana_Spot!Q29</f>
        <v>80.716153075553024</v>
      </c>
      <c r="G29" s="194">
        <f t="shared" si="1"/>
        <v>-0.11615307555302934</v>
      </c>
      <c r="H29" s="193">
        <f>PPCL_NG!K29+PPCL_Spot!K29+GT_NG!K29+GT_Spot!K29+Bawana_NG!K29+Bawana_RLNG!K29+Bawana_Spot!K29</f>
        <v>14.95</v>
      </c>
      <c r="I29" s="193">
        <f>PPCL_NG!R29+PPCL_Spot!R29+GT_NG!R29+GT_Spot!R29+Bawana_NG!R29+Bawana_RLNG!R29+Bawana_Spot!R29</f>
        <v>14.949729867246404</v>
      </c>
      <c r="J29" s="194">
        <f t="shared" si="2"/>
        <v>2.7013275359522027E-4</v>
      </c>
      <c r="K29" s="193">
        <f>PPCL_NG!L29+PPCL_Spot!L29+GT_NG!L29+GT_Spot!L29+Bawana_NG!L29+Bawana_RLNG!L29+Bawana_Spot!L29</f>
        <v>66.88</v>
      </c>
      <c r="L29" s="193">
        <f>PPCL_NG!S29+PPCL_Spot!S29+GT_NG!S29+GT_Spot!S29+Bawana_NG!S29+Bawana_RLNG!S29+Bawana_Spot!S29</f>
        <v>66.909874243420091</v>
      </c>
      <c r="M29" s="194">
        <f t="shared" si="3"/>
        <v>-2.9874243420096036E-2</v>
      </c>
      <c r="N29" s="193">
        <f>PPCL_NG!M29+PPCL_Spot!M29+GT_NG!M29+GT_Spot!M29+Bawana_NG!M29+Bawana_RLNG!M29+Bawana_Spot!M29</f>
        <v>97.13</v>
      </c>
      <c r="O29" s="193">
        <f>PPCL_NG!T29+PPCL_Spot!T29+GT_NG!T29+GT_Spot!T29+Bawana_NG!T29+Bawana_RLNG!T29+Bawana_Spot!T29</f>
        <v>97.269364540841707</v>
      </c>
      <c r="P29" s="194">
        <f t="shared" si="4"/>
        <v>-0.13936454084171146</v>
      </c>
      <c r="Q29" s="194">
        <f t="shared" si="5"/>
        <v>-0.48000000000005016</v>
      </c>
    </row>
    <row r="30" spans="1:17">
      <c r="A30" s="33" t="s">
        <v>72</v>
      </c>
      <c r="B30" s="193">
        <f>PPCL_NG!I30+PPCL_Spot!I30+GT_NG!I30+GT_Spot!I30+Bawana_NG!I30+Bawana_RLNG!I30+Bawana_Spot!I30</f>
        <v>139.74</v>
      </c>
      <c r="C30" s="193">
        <f>PPCL_NG!P30+PPCL_Spot!P30+GT_NG!P30+GT_Spot!P30+Bawana_NG!P30+Bawana_RLNG!P30+Bawana_Spot!P30</f>
        <v>139.93487827293882</v>
      </c>
      <c r="D30" s="194">
        <f t="shared" si="0"/>
        <v>-0.19487827293880855</v>
      </c>
      <c r="E30" s="193">
        <f>PPCL_NG!J30+PPCL_Spot!J30+GT_NG!J30+GT_Spot!J30+Bawana_NG!J30+Bawana_RLNG!J30+Bawana_Spot!J30</f>
        <v>80.599999999999994</v>
      </c>
      <c r="F30" s="193">
        <f>PPCL_NG!Q30+PPCL_Spot!Q30+GT_NG!Q30+GT_Spot!Q30+Bawana_NG!Q30+Bawana_RLNG!Q30+Bawana_Spot!Q30</f>
        <v>80.716153075553024</v>
      </c>
      <c r="G30" s="194">
        <f t="shared" si="1"/>
        <v>-0.11615307555302934</v>
      </c>
      <c r="H30" s="193">
        <f>PPCL_NG!K30+PPCL_Spot!K30+GT_NG!K30+GT_Spot!K30+Bawana_NG!K30+Bawana_RLNG!K30+Bawana_Spot!K30</f>
        <v>14.95</v>
      </c>
      <c r="I30" s="193">
        <f>PPCL_NG!R30+PPCL_Spot!R30+GT_NG!R30+GT_Spot!R30+Bawana_NG!R30+Bawana_RLNG!R30+Bawana_Spot!R30</f>
        <v>14.949729867246404</v>
      </c>
      <c r="J30" s="194">
        <f t="shared" si="2"/>
        <v>2.7013275359522027E-4</v>
      </c>
      <c r="K30" s="193">
        <f>PPCL_NG!L30+PPCL_Spot!L30+GT_NG!L30+GT_Spot!L30+Bawana_NG!L30+Bawana_RLNG!L30+Bawana_Spot!L30</f>
        <v>66.88</v>
      </c>
      <c r="L30" s="193">
        <f>PPCL_NG!S30+PPCL_Spot!S30+GT_NG!S30+GT_Spot!S30+Bawana_NG!S30+Bawana_RLNG!S30+Bawana_Spot!S30</f>
        <v>66.909874243420091</v>
      </c>
      <c r="M30" s="194">
        <f t="shared" si="3"/>
        <v>-2.9874243420096036E-2</v>
      </c>
      <c r="N30" s="193">
        <f>PPCL_NG!M30+PPCL_Spot!M30+GT_NG!M30+GT_Spot!M30+Bawana_NG!M30+Bawana_RLNG!M30+Bawana_Spot!M30</f>
        <v>97.13</v>
      </c>
      <c r="O30" s="193">
        <f>PPCL_NG!T30+PPCL_Spot!T30+GT_NG!T30+GT_Spot!T30+Bawana_NG!T30+Bawana_RLNG!T30+Bawana_Spot!T30</f>
        <v>97.269364540841707</v>
      </c>
      <c r="P30" s="194">
        <f t="shared" si="4"/>
        <v>-0.13936454084171146</v>
      </c>
      <c r="Q30" s="194">
        <f t="shared" si="5"/>
        <v>-0.48000000000005016</v>
      </c>
    </row>
    <row r="31" spans="1:17">
      <c r="A31" s="33" t="s">
        <v>73</v>
      </c>
      <c r="B31" s="193">
        <f>PPCL_NG!I31+PPCL_Spot!I31+GT_NG!I31+GT_Spot!I31+Bawana_NG!I31+Bawana_RLNG!I31+Bawana_Spot!I31</f>
        <v>139.16</v>
      </c>
      <c r="C31" s="193">
        <f>PPCL_NG!P31+PPCL_Spot!P31+GT_NG!P31+GT_Spot!P31+Bawana_NG!P31+Bawana_RLNG!P31+Bawana_Spot!P31</f>
        <v>139.35221719049429</v>
      </c>
      <c r="D31" s="194">
        <f t="shared" si="0"/>
        <v>-0.19221719049428998</v>
      </c>
      <c r="E31" s="193">
        <f>PPCL_NG!J31+PPCL_Spot!J31+GT_NG!J31+GT_Spot!J31+Bawana_NG!J31+Bawana_RLNG!J31+Bawana_Spot!J31</f>
        <v>80.599999999999994</v>
      </c>
      <c r="F31" s="193">
        <f>PPCL_NG!Q31+PPCL_Spot!Q31+GT_NG!Q31+GT_Spot!Q31+Bawana_NG!Q31+Bawana_RLNG!Q31+Bawana_Spot!Q31</f>
        <v>80.719840189681719</v>
      </c>
      <c r="G31" s="194">
        <f t="shared" si="1"/>
        <v>-0.1198401896817245</v>
      </c>
      <c r="H31" s="193">
        <f>PPCL_NG!K31+PPCL_Spot!K31+GT_NG!K31+GT_Spot!K31+Bawana_NG!K31+Bawana_RLNG!K31+Bawana_Spot!K31</f>
        <v>14.95</v>
      </c>
      <c r="I31" s="193">
        <f>PPCL_NG!R31+PPCL_Spot!R31+GT_NG!R31+GT_Spot!R31+Bawana_NG!R31+Bawana_RLNG!R31+Bawana_Spot!R31</f>
        <v>14.949729867246404</v>
      </c>
      <c r="J31" s="194">
        <f t="shared" si="2"/>
        <v>2.7013275359522027E-4</v>
      </c>
      <c r="K31" s="193">
        <f>PPCL_NG!L31+PPCL_Spot!L31+GT_NG!L31+GT_Spot!L31+Bawana_NG!L31+Bawana_RLNG!L31+Bawana_Spot!L31</f>
        <v>66.88</v>
      </c>
      <c r="L31" s="193">
        <f>PPCL_NG!S31+PPCL_Spot!S31+GT_NG!S31+GT_Spot!S31+Bawana_NG!S31+Bawana_RLNG!S31+Bawana_Spot!S31</f>
        <v>66.910832893093556</v>
      </c>
      <c r="M31" s="194">
        <f t="shared" si="3"/>
        <v>-3.0832893093560187E-2</v>
      </c>
      <c r="N31" s="193">
        <f>PPCL_NG!M31+PPCL_Spot!M31+GT_NG!M31+GT_Spot!M31+Bawana_NG!M31+Bawana_RLNG!M31+Bawana_Spot!M31</f>
        <v>96.710000000000008</v>
      </c>
      <c r="O31" s="193">
        <f>PPCL_NG!T31+PPCL_Spot!T31+GT_NG!T31+GT_Spot!T31+Bawana_NG!T31+Bawana_RLNG!T31+Bawana_Spot!T31</f>
        <v>96.847379859484079</v>
      </c>
      <c r="P31" s="194">
        <f t="shared" si="4"/>
        <v>-0.13737985948407072</v>
      </c>
      <c r="Q31" s="194">
        <f t="shared" si="5"/>
        <v>-0.48000000000005016</v>
      </c>
    </row>
    <row r="32" spans="1:17">
      <c r="A32" s="33" t="s">
        <v>74</v>
      </c>
      <c r="B32" s="193">
        <f>PPCL_NG!I32+PPCL_Spot!I32+GT_NG!I32+GT_Spot!I32+Bawana_NG!I32+Bawana_RLNG!I32+Bawana_Spot!I32</f>
        <v>139.16</v>
      </c>
      <c r="C32" s="193">
        <f>PPCL_NG!P32+PPCL_Spot!P32+GT_NG!P32+GT_Spot!P32+Bawana_NG!P32+Bawana_RLNG!P32+Bawana_Spot!P32</f>
        <v>139.35221719049429</v>
      </c>
      <c r="D32" s="194">
        <f t="shared" si="0"/>
        <v>-0.19221719049428998</v>
      </c>
      <c r="E32" s="193">
        <f>PPCL_NG!J32+PPCL_Spot!J32+GT_NG!J32+GT_Spot!J32+Bawana_NG!J32+Bawana_RLNG!J32+Bawana_Spot!J32</f>
        <v>80.599999999999994</v>
      </c>
      <c r="F32" s="193">
        <f>PPCL_NG!Q32+PPCL_Spot!Q32+GT_NG!Q32+GT_Spot!Q32+Bawana_NG!Q32+Bawana_RLNG!Q32+Bawana_Spot!Q32</f>
        <v>80.719840189681719</v>
      </c>
      <c r="G32" s="194">
        <f t="shared" si="1"/>
        <v>-0.1198401896817245</v>
      </c>
      <c r="H32" s="193">
        <f>PPCL_NG!K32+PPCL_Spot!K32+GT_NG!K32+GT_Spot!K32+Bawana_NG!K32+Bawana_RLNG!K32+Bawana_Spot!K32</f>
        <v>14.95</v>
      </c>
      <c r="I32" s="193">
        <f>PPCL_NG!R32+PPCL_Spot!R32+GT_NG!R32+GT_Spot!R32+Bawana_NG!R32+Bawana_RLNG!R32+Bawana_Spot!R32</f>
        <v>14.949729867246404</v>
      </c>
      <c r="J32" s="194">
        <f t="shared" si="2"/>
        <v>2.7013275359522027E-4</v>
      </c>
      <c r="K32" s="193">
        <f>PPCL_NG!L32+PPCL_Spot!L32+GT_NG!L32+GT_Spot!L32+Bawana_NG!L32+Bawana_RLNG!L32+Bawana_Spot!L32</f>
        <v>66.88</v>
      </c>
      <c r="L32" s="193">
        <f>PPCL_NG!S32+PPCL_Spot!S32+GT_NG!S32+GT_Spot!S32+Bawana_NG!S32+Bawana_RLNG!S32+Bawana_Spot!S32</f>
        <v>66.910832893093556</v>
      </c>
      <c r="M32" s="194">
        <f t="shared" si="3"/>
        <v>-3.0832893093560187E-2</v>
      </c>
      <c r="N32" s="193">
        <f>PPCL_NG!M32+PPCL_Spot!M32+GT_NG!M32+GT_Spot!M32+Bawana_NG!M32+Bawana_RLNG!M32+Bawana_Spot!M32</f>
        <v>96.710000000000008</v>
      </c>
      <c r="O32" s="193">
        <f>PPCL_NG!T32+PPCL_Spot!T32+GT_NG!T32+GT_Spot!T32+Bawana_NG!T32+Bawana_RLNG!T32+Bawana_Spot!T32</f>
        <v>96.847379859484079</v>
      </c>
      <c r="P32" s="194">
        <f t="shared" si="4"/>
        <v>-0.13737985948407072</v>
      </c>
      <c r="Q32" s="194">
        <f t="shared" si="5"/>
        <v>-0.48000000000005016</v>
      </c>
    </row>
    <row r="33" spans="1:17">
      <c r="A33" s="33" t="s">
        <v>75</v>
      </c>
      <c r="B33" s="193">
        <f>PPCL_NG!I33+PPCL_Spot!I33+GT_NG!I33+GT_Spot!I33+Bawana_NG!I33+Bawana_RLNG!I33+Bawana_Spot!I33</f>
        <v>139.16</v>
      </c>
      <c r="C33" s="193">
        <f>PPCL_NG!P33+PPCL_Spot!P33+GT_NG!P33+GT_Spot!P33+Bawana_NG!P33+Bawana_RLNG!P33+Bawana_Spot!P33</f>
        <v>139.35221719049429</v>
      </c>
      <c r="D33" s="194">
        <f t="shared" si="0"/>
        <v>-0.19221719049428998</v>
      </c>
      <c r="E33" s="193">
        <f>PPCL_NG!J33+PPCL_Spot!J33+GT_NG!J33+GT_Spot!J33+Bawana_NG!J33+Bawana_RLNG!J33+Bawana_Spot!J33</f>
        <v>80.599999999999994</v>
      </c>
      <c r="F33" s="193">
        <f>PPCL_NG!Q33+PPCL_Spot!Q33+GT_NG!Q33+GT_Spot!Q33+Bawana_NG!Q33+Bawana_RLNG!Q33+Bawana_Spot!Q33</f>
        <v>80.719840189681719</v>
      </c>
      <c r="G33" s="194">
        <f t="shared" si="1"/>
        <v>-0.1198401896817245</v>
      </c>
      <c r="H33" s="193">
        <f>PPCL_NG!K33+PPCL_Spot!K33+GT_NG!K33+GT_Spot!K33+Bawana_NG!K33+Bawana_RLNG!K33+Bawana_Spot!K33</f>
        <v>14.95</v>
      </c>
      <c r="I33" s="193">
        <f>PPCL_NG!R33+PPCL_Spot!R33+GT_NG!R33+GT_Spot!R33+Bawana_NG!R33+Bawana_RLNG!R33+Bawana_Spot!R33</f>
        <v>14.949729867246404</v>
      </c>
      <c r="J33" s="194">
        <f t="shared" si="2"/>
        <v>2.7013275359522027E-4</v>
      </c>
      <c r="K33" s="193">
        <f>PPCL_NG!L33+PPCL_Spot!L33+GT_NG!L33+GT_Spot!L33+Bawana_NG!L33+Bawana_RLNG!L33+Bawana_Spot!L33</f>
        <v>66.88</v>
      </c>
      <c r="L33" s="193">
        <f>PPCL_NG!S33+PPCL_Spot!S33+GT_NG!S33+GT_Spot!S33+Bawana_NG!S33+Bawana_RLNG!S33+Bawana_Spot!S33</f>
        <v>66.910832893093556</v>
      </c>
      <c r="M33" s="194">
        <f t="shared" si="3"/>
        <v>-3.0832893093560187E-2</v>
      </c>
      <c r="N33" s="193">
        <f>PPCL_NG!M33+PPCL_Spot!M33+GT_NG!M33+GT_Spot!M33+Bawana_NG!M33+Bawana_RLNG!M33+Bawana_Spot!M33</f>
        <v>96.710000000000008</v>
      </c>
      <c r="O33" s="193">
        <f>PPCL_NG!T33+PPCL_Spot!T33+GT_NG!T33+GT_Spot!T33+Bawana_NG!T33+Bawana_RLNG!T33+Bawana_Spot!T33</f>
        <v>96.847379859484079</v>
      </c>
      <c r="P33" s="194">
        <f t="shared" si="4"/>
        <v>-0.13737985948407072</v>
      </c>
      <c r="Q33" s="194">
        <f t="shared" si="5"/>
        <v>-0.48000000000005016</v>
      </c>
    </row>
    <row r="34" spans="1:17">
      <c r="A34" s="33" t="s">
        <v>76</v>
      </c>
      <c r="B34" s="193">
        <f>PPCL_NG!I34+PPCL_Spot!I34+GT_NG!I34+GT_Spot!I34+Bawana_NG!I34+Bawana_RLNG!I34+Bawana_Spot!I34</f>
        <v>139.16</v>
      </c>
      <c r="C34" s="193">
        <f>PPCL_NG!P34+PPCL_Spot!P34+GT_NG!P34+GT_Spot!P34+Bawana_NG!P34+Bawana_RLNG!P34+Bawana_Spot!P34</f>
        <v>139.35221719049429</v>
      </c>
      <c r="D34" s="194">
        <f t="shared" si="0"/>
        <v>-0.19221719049428998</v>
      </c>
      <c r="E34" s="193">
        <f>PPCL_NG!J34+PPCL_Spot!J34+GT_NG!J34+GT_Spot!J34+Bawana_NG!J34+Bawana_RLNG!J34+Bawana_Spot!J34</f>
        <v>80.599999999999994</v>
      </c>
      <c r="F34" s="193">
        <f>PPCL_NG!Q34+PPCL_Spot!Q34+GT_NG!Q34+GT_Spot!Q34+Bawana_NG!Q34+Bawana_RLNG!Q34+Bawana_Spot!Q34</f>
        <v>80.719840189681719</v>
      </c>
      <c r="G34" s="194">
        <f t="shared" si="1"/>
        <v>-0.1198401896817245</v>
      </c>
      <c r="H34" s="193">
        <f>PPCL_NG!K34+PPCL_Spot!K34+GT_NG!K34+GT_Spot!K34+Bawana_NG!K34+Bawana_RLNG!K34+Bawana_Spot!K34</f>
        <v>14.95</v>
      </c>
      <c r="I34" s="193">
        <f>PPCL_NG!R34+PPCL_Spot!R34+GT_NG!R34+GT_Spot!R34+Bawana_NG!R34+Bawana_RLNG!R34+Bawana_Spot!R34</f>
        <v>14.949729867246404</v>
      </c>
      <c r="J34" s="194">
        <f t="shared" si="2"/>
        <v>2.7013275359522027E-4</v>
      </c>
      <c r="K34" s="193">
        <f>PPCL_NG!L34+PPCL_Spot!L34+GT_NG!L34+GT_Spot!L34+Bawana_NG!L34+Bawana_RLNG!L34+Bawana_Spot!L34</f>
        <v>66.88</v>
      </c>
      <c r="L34" s="193">
        <f>PPCL_NG!S34+PPCL_Spot!S34+GT_NG!S34+GT_Spot!S34+Bawana_NG!S34+Bawana_RLNG!S34+Bawana_Spot!S34</f>
        <v>66.910832893093556</v>
      </c>
      <c r="M34" s="194">
        <f t="shared" si="3"/>
        <v>-3.0832893093560187E-2</v>
      </c>
      <c r="N34" s="193">
        <f>PPCL_NG!M34+PPCL_Spot!M34+GT_NG!M34+GT_Spot!M34+Bawana_NG!M34+Bawana_RLNG!M34+Bawana_Spot!M34</f>
        <v>96.710000000000008</v>
      </c>
      <c r="O34" s="193">
        <f>PPCL_NG!T34+PPCL_Spot!T34+GT_NG!T34+GT_Spot!T34+Bawana_NG!T34+Bawana_RLNG!T34+Bawana_Spot!T34</f>
        <v>96.847379859484079</v>
      </c>
      <c r="P34" s="194">
        <f t="shared" si="4"/>
        <v>-0.13737985948407072</v>
      </c>
      <c r="Q34" s="194">
        <f t="shared" si="5"/>
        <v>-0.48000000000005016</v>
      </c>
    </row>
    <row r="35" spans="1:17">
      <c r="A35" s="33" t="s">
        <v>77</v>
      </c>
      <c r="B35" s="193">
        <f>PPCL_NG!I35+PPCL_Spot!I35+GT_NG!I35+GT_Spot!I35+Bawana_NG!I35+Bawana_RLNG!I35+Bawana_Spot!I35</f>
        <v>139.16</v>
      </c>
      <c r="C35" s="193">
        <f>PPCL_NG!P35+PPCL_Spot!P35+GT_NG!P35+GT_Spot!P35+Bawana_NG!P35+Bawana_RLNG!P35+Bawana_Spot!P35</f>
        <v>139.35221719049429</v>
      </c>
      <c r="D35" s="194">
        <f t="shared" si="0"/>
        <v>-0.19221719049428998</v>
      </c>
      <c r="E35" s="193">
        <f>PPCL_NG!J35+PPCL_Spot!J35+GT_NG!J35+GT_Spot!J35+Bawana_NG!J35+Bawana_RLNG!J35+Bawana_Spot!J35</f>
        <v>80.599999999999994</v>
      </c>
      <c r="F35" s="193">
        <f>PPCL_NG!Q35+PPCL_Spot!Q35+GT_NG!Q35+GT_Spot!Q35+Bawana_NG!Q35+Bawana_RLNG!Q35+Bawana_Spot!Q35</f>
        <v>80.719840189681719</v>
      </c>
      <c r="G35" s="194">
        <f t="shared" si="1"/>
        <v>-0.1198401896817245</v>
      </c>
      <c r="H35" s="193">
        <f>PPCL_NG!K35+PPCL_Spot!K35+GT_NG!K35+GT_Spot!K35+Bawana_NG!K35+Bawana_RLNG!K35+Bawana_Spot!K35</f>
        <v>14.95</v>
      </c>
      <c r="I35" s="193">
        <f>PPCL_NG!R35+PPCL_Spot!R35+GT_NG!R35+GT_Spot!R35+Bawana_NG!R35+Bawana_RLNG!R35+Bawana_Spot!R35</f>
        <v>14.949729867246404</v>
      </c>
      <c r="J35" s="194">
        <f t="shared" si="2"/>
        <v>2.7013275359522027E-4</v>
      </c>
      <c r="K35" s="193">
        <f>PPCL_NG!L35+PPCL_Spot!L35+GT_NG!L35+GT_Spot!L35+Bawana_NG!L35+Bawana_RLNG!L35+Bawana_Spot!L35</f>
        <v>66.88</v>
      </c>
      <c r="L35" s="193">
        <f>PPCL_NG!S35+PPCL_Spot!S35+GT_NG!S35+GT_Spot!S35+Bawana_NG!S35+Bawana_RLNG!S35+Bawana_Spot!S35</f>
        <v>66.910832893093556</v>
      </c>
      <c r="M35" s="194">
        <f t="shared" si="3"/>
        <v>-3.0832893093560187E-2</v>
      </c>
      <c r="N35" s="193">
        <f>PPCL_NG!M35+PPCL_Spot!M35+GT_NG!M35+GT_Spot!M35+Bawana_NG!M35+Bawana_RLNG!M35+Bawana_Spot!M35</f>
        <v>96.710000000000008</v>
      </c>
      <c r="O35" s="193">
        <f>PPCL_NG!T35+PPCL_Spot!T35+GT_NG!T35+GT_Spot!T35+Bawana_NG!T35+Bawana_RLNG!T35+Bawana_Spot!T35</f>
        <v>96.847379859484079</v>
      </c>
      <c r="P35" s="194">
        <f t="shared" si="4"/>
        <v>-0.13737985948407072</v>
      </c>
      <c r="Q35" s="194">
        <f t="shared" si="5"/>
        <v>-0.48000000000005016</v>
      </c>
    </row>
    <row r="36" spans="1:17">
      <c r="A36" s="33" t="s">
        <v>78</v>
      </c>
      <c r="B36" s="193">
        <f>PPCL_NG!I36+PPCL_Spot!I36+GT_NG!I36+GT_Spot!I36+Bawana_NG!I36+Bawana_RLNG!I36+Bawana_Spot!I36</f>
        <v>139.16</v>
      </c>
      <c r="C36" s="193">
        <f>PPCL_NG!P36+PPCL_Spot!P36+GT_NG!P36+GT_Spot!P36+Bawana_NG!P36+Bawana_RLNG!P36+Bawana_Spot!P36</f>
        <v>139.35221719049429</v>
      </c>
      <c r="D36" s="194">
        <f t="shared" si="0"/>
        <v>-0.19221719049428998</v>
      </c>
      <c r="E36" s="193">
        <f>PPCL_NG!J36+PPCL_Spot!J36+GT_NG!J36+GT_Spot!J36+Bawana_NG!J36+Bawana_RLNG!J36+Bawana_Spot!J36</f>
        <v>80.599999999999994</v>
      </c>
      <c r="F36" s="193">
        <f>PPCL_NG!Q36+PPCL_Spot!Q36+GT_NG!Q36+GT_Spot!Q36+Bawana_NG!Q36+Bawana_RLNG!Q36+Bawana_Spot!Q36</f>
        <v>80.719840189681719</v>
      </c>
      <c r="G36" s="194">
        <f t="shared" si="1"/>
        <v>-0.1198401896817245</v>
      </c>
      <c r="H36" s="193">
        <f>PPCL_NG!K36+PPCL_Spot!K36+GT_NG!K36+GT_Spot!K36+Bawana_NG!K36+Bawana_RLNG!K36+Bawana_Spot!K36</f>
        <v>14.95</v>
      </c>
      <c r="I36" s="193">
        <f>PPCL_NG!R36+PPCL_Spot!R36+GT_NG!R36+GT_Spot!R36+Bawana_NG!R36+Bawana_RLNG!R36+Bawana_Spot!R36</f>
        <v>14.949729867246404</v>
      </c>
      <c r="J36" s="194">
        <f t="shared" si="2"/>
        <v>2.7013275359522027E-4</v>
      </c>
      <c r="K36" s="193">
        <f>PPCL_NG!L36+PPCL_Spot!L36+GT_NG!L36+GT_Spot!L36+Bawana_NG!L36+Bawana_RLNG!L36+Bawana_Spot!L36</f>
        <v>66.88</v>
      </c>
      <c r="L36" s="193">
        <f>PPCL_NG!S36+PPCL_Spot!S36+GT_NG!S36+GT_Spot!S36+Bawana_NG!S36+Bawana_RLNG!S36+Bawana_Spot!S36</f>
        <v>66.910832893093556</v>
      </c>
      <c r="M36" s="194">
        <f t="shared" si="3"/>
        <v>-3.0832893093560187E-2</v>
      </c>
      <c r="N36" s="193">
        <f>PPCL_NG!M36+PPCL_Spot!M36+GT_NG!M36+GT_Spot!M36+Bawana_NG!M36+Bawana_RLNG!M36+Bawana_Spot!M36</f>
        <v>96.710000000000008</v>
      </c>
      <c r="O36" s="193">
        <f>PPCL_NG!T36+PPCL_Spot!T36+GT_NG!T36+GT_Spot!T36+Bawana_NG!T36+Bawana_RLNG!T36+Bawana_Spot!T36</f>
        <v>96.847379859484079</v>
      </c>
      <c r="P36" s="194">
        <f t="shared" si="4"/>
        <v>-0.13737985948407072</v>
      </c>
      <c r="Q36" s="194">
        <f t="shared" si="5"/>
        <v>-0.48000000000005016</v>
      </c>
    </row>
    <row r="37" spans="1:17">
      <c r="A37" s="33" t="s">
        <v>79</v>
      </c>
      <c r="B37" s="193">
        <f>PPCL_NG!I37+PPCL_Spot!I37+GT_NG!I37+GT_Spot!I37+Bawana_NG!I37+Bawana_RLNG!I37+Bawana_Spot!I37</f>
        <v>139.16</v>
      </c>
      <c r="C37" s="193">
        <f>PPCL_NG!P37+PPCL_Spot!P37+GT_NG!P37+GT_Spot!P37+Bawana_NG!P37+Bawana_RLNG!P37+Bawana_Spot!P37</f>
        <v>139.35221719049429</v>
      </c>
      <c r="D37" s="194">
        <f t="shared" si="0"/>
        <v>-0.19221719049428998</v>
      </c>
      <c r="E37" s="193">
        <f>PPCL_NG!J37+PPCL_Spot!J37+GT_NG!J37+GT_Spot!J37+Bawana_NG!J37+Bawana_RLNG!J37+Bawana_Spot!J37</f>
        <v>80.599999999999994</v>
      </c>
      <c r="F37" s="193">
        <f>PPCL_NG!Q37+PPCL_Spot!Q37+GT_NG!Q37+GT_Spot!Q37+Bawana_NG!Q37+Bawana_RLNG!Q37+Bawana_Spot!Q37</f>
        <v>80.719840189681719</v>
      </c>
      <c r="G37" s="194">
        <f t="shared" si="1"/>
        <v>-0.1198401896817245</v>
      </c>
      <c r="H37" s="193">
        <f>PPCL_NG!K37+PPCL_Spot!K37+GT_NG!K37+GT_Spot!K37+Bawana_NG!K37+Bawana_RLNG!K37+Bawana_Spot!K37</f>
        <v>14.95</v>
      </c>
      <c r="I37" s="193">
        <f>PPCL_NG!R37+PPCL_Spot!R37+GT_NG!R37+GT_Spot!R37+Bawana_NG!R37+Bawana_RLNG!R37+Bawana_Spot!R37</f>
        <v>14.949729867246404</v>
      </c>
      <c r="J37" s="194">
        <f t="shared" si="2"/>
        <v>2.7013275359522027E-4</v>
      </c>
      <c r="K37" s="193">
        <f>PPCL_NG!L37+PPCL_Spot!L37+GT_NG!L37+GT_Spot!L37+Bawana_NG!L37+Bawana_RLNG!L37+Bawana_Spot!L37</f>
        <v>66.88</v>
      </c>
      <c r="L37" s="193">
        <f>PPCL_NG!S37+PPCL_Spot!S37+GT_NG!S37+GT_Spot!S37+Bawana_NG!S37+Bawana_RLNG!S37+Bawana_Spot!S37</f>
        <v>66.910832893093556</v>
      </c>
      <c r="M37" s="194">
        <f t="shared" si="3"/>
        <v>-3.0832893093560187E-2</v>
      </c>
      <c r="N37" s="193">
        <f>PPCL_NG!M37+PPCL_Spot!M37+GT_NG!M37+GT_Spot!M37+Bawana_NG!M37+Bawana_RLNG!M37+Bawana_Spot!M37</f>
        <v>96.710000000000008</v>
      </c>
      <c r="O37" s="193">
        <f>PPCL_NG!T37+PPCL_Spot!T37+GT_NG!T37+GT_Spot!T37+Bawana_NG!T37+Bawana_RLNG!T37+Bawana_Spot!T37</f>
        <v>96.847379859484079</v>
      </c>
      <c r="P37" s="194">
        <f t="shared" si="4"/>
        <v>-0.13737985948407072</v>
      </c>
      <c r="Q37" s="194">
        <f t="shared" si="5"/>
        <v>-0.48000000000005016</v>
      </c>
    </row>
    <row r="38" spans="1:17">
      <c r="A38" s="33" t="s">
        <v>80</v>
      </c>
      <c r="B38" s="193">
        <f>PPCL_NG!I38+PPCL_Spot!I38+GT_NG!I38+GT_Spot!I38+Bawana_NG!I38+Bawana_RLNG!I38+Bawana_Spot!I38</f>
        <v>139.16</v>
      </c>
      <c r="C38" s="193">
        <f>PPCL_NG!P38+PPCL_Spot!P38+GT_NG!P38+GT_Spot!P38+Bawana_NG!P38+Bawana_RLNG!P38+Bawana_Spot!P38</f>
        <v>139.35221719049429</v>
      </c>
      <c r="D38" s="194">
        <f t="shared" si="0"/>
        <v>-0.19221719049428998</v>
      </c>
      <c r="E38" s="193">
        <f>PPCL_NG!J38+PPCL_Spot!J38+GT_NG!J38+GT_Spot!J38+Bawana_NG!J38+Bawana_RLNG!J38+Bawana_Spot!J38</f>
        <v>80.599999999999994</v>
      </c>
      <c r="F38" s="193">
        <f>PPCL_NG!Q38+PPCL_Spot!Q38+GT_NG!Q38+GT_Spot!Q38+Bawana_NG!Q38+Bawana_RLNG!Q38+Bawana_Spot!Q38</f>
        <v>80.719840189681719</v>
      </c>
      <c r="G38" s="194">
        <f t="shared" si="1"/>
        <v>-0.1198401896817245</v>
      </c>
      <c r="H38" s="193">
        <f>PPCL_NG!K38+PPCL_Spot!K38+GT_NG!K38+GT_Spot!K38+Bawana_NG!K38+Bawana_RLNG!K38+Bawana_Spot!K38</f>
        <v>14.95</v>
      </c>
      <c r="I38" s="193">
        <f>PPCL_NG!R38+PPCL_Spot!R38+GT_NG!R38+GT_Spot!R38+Bawana_NG!R38+Bawana_RLNG!R38+Bawana_Spot!R38</f>
        <v>14.949729867246404</v>
      </c>
      <c r="J38" s="194">
        <f t="shared" si="2"/>
        <v>2.7013275359522027E-4</v>
      </c>
      <c r="K38" s="193">
        <f>PPCL_NG!L38+PPCL_Spot!L38+GT_NG!L38+GT_Spot!L38+Bawana_NG!L38+Bawana_RLNG!L38+Bawana_Spot!L38</f>
        <v>66.88</v>
      </c>
      <c r="L38" s="193">
        <f>PPCL_NG!S38+PPCL_Spot!S38+GT_NG!S38+GT_Spot!S38+Bawana_NG!S38+Bawana_RLNG!S38+Bawana_Spot!S38</f>
        <v>66.910832893093556</v>
      </c>
      <c r="M38" s="194">
        <f t="shared" si="3"/>
        <v>-3.0832893093560187E-2</v>
      </c>
      <c r="N38" s="193">
        <f>PPCL_NG!M38+PPCL_Spot!M38+GT_NG!M38+GT_Spot!M38+Bawana_NG!M38+Bawana_RLNG!M38+Bawana_Spot!M38</f>
        <v>96.710000000000008</v>
      </c>
      <c r="O38" s="193">
        <f>PPCL_NG!T38+PPCL_Spot!T38+GT_NG!T38+GT_Spot!T38+Bawana_NG!T38+Bawana_RLNG!T38+Bawana_Spot!T38</f>
        <v>96.847379859484079</v>
      </c>
      <c r="P38" s="194">
        <f t="shared" si="4"/>
        <v>-0.13737985948407072</v>
      </c>
      <c r="Q38" s="194">
        <f t="shared" si="5"/>
        <v>-0.48000000000005016</v>
      </c>
    </row>
    <row r="39" spans="1:17">
      <c r="A39" s="33" t="s">
        <v>81</v>
      </c>
      <c r="B39" s="193">
        <f>PPCL_NG!I39+PPCL_Spot!I39+GT_NG!I39+GT_Spot!I39+Bawana_NG!I39+Bawana_RLNG!I39+Bawana_Spot!I39</f>
        <v>139.16</v>
      </c>
      <c r="C39" s="193">
        <f>PPCL_NG!P39+PPCL_Spot!P39+GT_NG!P39+GT_Spot!P39+Bawana_NG!P39+Bawana_RLNG!P39+Bawana_Spot!P39</f>
        <v>139.35221719049429</v>
      </c>
      <c r="D39" s="194">
        <f t="shared" si="0"/>
        <v>-0.19221719049428998</v>
      </c>
      <c r="E39" s="193">
        <f>PPCL_NG!J39+PPCL_Spot!J39+GT_NG!J39+GT_Spot!J39+Bawana_NG!J39+Bawana_RLNG!J39+Bawana_Spot!J39</f>
        <v>80.599999999999994</v>
      </c>
      <c r="F39" s="193">
        <f>PPCL_NG!Q39+PPCL_Spot!Q39+GT_NG!Q39+GT_Spot!Q39+Bawana_NG!Q39+Bawana_RLNG!Q39+Bawana_Spot!Q39</f>
        <v>80.719840189681719</v>
      </c>
      <c r="G39" s="194">
        <f t="shared" si="1"/>
        <v>-0.1198401896817245</v>
      </c>
      <c r="H39" s="193">
        <f>PPCL_NG!K39+PPCL_Spot!K39+GT_NG!K39+GT_Spot!K39+Bawana_NG!K39+Bawana_RLNG!K39+Bawana_Spot!K39</f>
        <v>14.95</v>
      </c>
      <c r="I39" s="193">
        <f>PPCL_NG!R39+PPCL_Spot!R39+GT_NG!R39+GT_Spot!R39+Bawana_NG!R39+Bawana_RLNG!R39+Bawana_Spot!R39</f>
        <v>14.949729867246404</v>
      </c>
      <c r="J39" s="194">
        <f t="shared" si="2"/>
        <v>2.7013275359522027E-4</v>
      </c>
      <c r="K39" s="193">
        <f>PPCL_NG!L39+PPCL_Spot!L39+GT_NG!L39+GT_Spot!L39+Bawana_NG!L39+Bawana_RLNG!L39+Bawana_Spot!L39</f>
        <v>66.88</v>
      </c>
      <c r="L39" s="193">
        <f>PPCL_NG!S39+PPCL_Spot!S39+GT_NG!S39+GT_Spot!S39+Bawana_NG!S39+Bawana_RLNG!S39+Bawana_Spot!S39</f>
        <v>66.910832893093556</v>
      </c>
      <c r="M39" s="194">
        <f t="shared" si="3"/>
        <v>-3.0832893093560187E-2</v>
      </c>
      <c r="N39" s="193">
        <f>PPCL_NG!M39+PPCL_Spot!M39+GT_NG!M39+GT_Spot!M39+Bawana_NG!M39+Bawana_RLNG!M39+Bawana_Spot!M39</f>
        <v>96.710000000000008</v>
      </c>
      <c r="O39" s="193">
        <f>PPCL_NG!T39+PPCL_Spot!T39+GT_NG!T39+GT_Spot!T39+Bawana_NG!T39+Bawana_RLNG!T39+Bawana_Spot!T39</f>
        <v>96.847379859484079</v>
      </c>
      <c r="P39" s="194">
        <f t="shared" si="4"/>
        <v>-0.13737985948407072</v>
      </c>
      <c r="Q39" s="194">
        <f t="shared" si="5"/>
        <v>-0.48000000000005016</v>
      </c>
    </row>
    <row r="40" spans="1:17">
      <c r="A40" s="33" t="s">
        <v>82</v>
      </c>
      <c r="B40" s="193">
        <f>PPCL_NG!I40+PPCL_Spot!I40+GT_NG!I40+GT_Spot!I40+Bawana_NG!I40+Bawana_RLNG!I40+Bawana_Spot!I40</f>
        <v>139.16</v>
      </c>
      <c r="C40" s="193">
        <f>PPCL_NG!P40+PPCL_Spot!P40+GT_NG!P40+GT_Spot!P40+Bawana_NG!P40+Bawana_RLNG!P40+Bawana_Spot!P40</f>
        <v>139.35221719049429</v>
      </c>
      <c r="D40" s="194">
        <f t="shared" si="0"/>
        <v>-0.19221719049428998</v>
      </c>
      <c r="E40" s="193">
        <f>PPCL_NG!J40+PPCL_Spot!J40+GT_NG!J40+GT_Spot!J40+Bawana_NG!J40+Bawana_RLNG!J40+Bawana_Spot!J40</f>
        <v>80.599999999999994</v>
      </c>
      <c r="F40" s="193">
        <f>PPCL_NG!Q40+PPCL_Spot!Q40+GT_NG!Q40+GT_Spot!Q40+Bawana_NG!Q40+Bawana_RLNG!Q40+Bawana_Spot!Q40</f>
        <v>80.719840189681719</v>
      </c>
      <c r="G40" s="194">
        <f t="shared" si="1"/>
        <v>-0.1198401896817245</v>
      </c>
      <c r="H40" s="193">
        <f>PPCL_NG!K40+PPCL_Spot!K40+GT_NG!K40+GT_Spot!K40+Bawana_NG!K40+Bawana_RLNG!K40+Bawana_Spot!K40</f>
        <v>14.95</v>
      </c>
      <c r="I40" s="193">
        <f>PPCL_NG!R40+PPCL_Spot!R40+GT_NG!R40+GT_Spot!R40+Bawana_NG!R40+Bawana_RLNG!R40+Bawana_Spot!R40</f>
        <v>14.949729867246404</v>
      </c>
      <c r="J40" s="194">
        <f t="shared" si="2"/>
        <v>2.7013275359522027E-4</v>
      </c>
      <c r="K40" s="193">
        <f>PPCL_NG!L40+PPCL_Spot!L40+GT_NG!L40+GT_Spot!L40+Bawana_NG!L40+Bawana_RLNG!L40+Bawana_Spot!L40</f>
        <v>66.88</v>
      </c>
      <c r="L40" s="193">
        <f>PPCL_NG!S40+PPCL_Spot!S40+GT_NG!S40+GT_Spot!S40+Bawana_NG!S40+Bawana_RLNG!S40+Bawana_Spot!S40</f>
        <v>66.910832893093556</v>
      </c>
      <c r="M40" s="194">
        <f t="shared" si="3"/>
        <v>-3.0832893093560187E-2</v>
      </c>
      <c r="N40" s="193">
        <f>PPCL_NG!M40+PPCL_Spot!M40+GT_NG!M40+GT_Spot!M40+Bawana_NG!M40+Bawana_RLNG!M40+Bawana_Spot!M40</f>
        <v>96.710000000000008</v>
      </c>
      <c r="O40" s="193">
        <f>PPCL_NG!T40+PPCL_Spot!T40+GT_NG!T40+GT_Spot!T40+Bawana_NG!T40+Bawana_RLNG!T40+Bawana_Spot!T40</f>
        <v>96.847379859484079</v>
      </c>
      <c r="P40" s="194">
        <f t="shared" si="4"/>
        <v>-0.13737985948407072</v>
      </c>
      <c r="Q40" s="194">
        <f t="shared" si="5"/>
        <v>-0.48000000000005016</v>
      </c>
    </row>
    <row r="41" spans="1:17">
      <c r="A41" s="33" t="s">
        <v>83</v>
      </c>
      <c r="B41" s="193">
        <f>PPCL_NG!I41+PPCL_Spot!I41+GT_NG!I41+GT_Spot!I41+Bawana_NG!I41+Bawana_RLNG!I41+Bawana_Spot!I41</f>
        <v>139.16</v>
      </c>
      <c r="C41" s="193">
        <f>PPCL_NG!P41+PPCL_Spot!P41+GT_NG!P41+GT_Spot!P41+Bawana_NG!P41+Bawana_RLNG!P41+Bawana_Spot!P41</f>
        <v>139.35221719049429</v>
      </c>
      <c r="D41" s="194">
        <f t="shared" si="0"/>
        <v>-0.19221719049428998</v>
      </c>
      <c r="E41" s="193">
        <f>PPCL_NG!J41+PPCL_Spot!J41+GT_NG!J41+GT_Spot!J41+Bawana_NG!J41+Bawana_RLNG!J41+Bawana_Spot!J41</f>
        <v>80.599999999999994</v>
      </c>
      <c r="F41" s="193">
        <f>PPCL_NG!Q41+PPCL_Spot!Q41+GT_NG!Q41+GT_Spot!Q41+Bawana_NG!Q41+Bawana_RLNG!Q41+Bawana_Spot!Q41</f>
        <v>80.719840189681719</v>
      </c>
      <c r="G41" s="194">
        <f t="shared" si="1"/>
        <v>-0.1198401896817245</v>
      </c>
      <c r="H41" s="193">
        <f>PPCL_NG!K41+PPCL_Spot!K41+GT_NG!K41+GT_Spot!K41+Bawana_NG!K41+Bawana_RLNG!K41+Bawana_Spot!K41</f>
        <v>14.95</v>
      </c>
      <c r="I41" s="193">
        <f>PPCL_NG!R41+PPCL_Spot!R41+GT_NG!R41+GT_Spot!R41+Bawana_NG!R41+Bawana_RLNG!R41+Bawana_Spot!R41</f>
        <v>14.949729867246404</v>
      </c>
      <c r="J41" s="194">
        <f t="shared" si="2"/>
        <v>2.7013275359522027E-4</v>
      </c>
      <c r="K41" s="193">
        <f>PPCL_NG!L41+PPCL_Spot!L41+GT_NG!L41+GT_Spot!L41+Bawana_NG!L41+Bawana_RLNG!L41+Bawana_Spot!L41</f>
        <v>66.88</v>
      </c>
      <c r="L41" s="193">
        <f>PPCL_NG!S41+PPCL_Spot!S41+GT_NG!S41+GT_Spot!S41+Bawana_NG!S41+Bawana_RLNG!S41+Bawana_Spot!S41</f>
        <v>66.910832893093556</v>
      </c>
      <c r="M41" s="194">
        <f t="shared" si="3"/>
        <v>-3.0832893093560187E-2</v>
      </c>
      <c r="N41" s="193">
        <f>PPCL_NG!M41+PPCL_Spot!M41+GT_NG!M41+GT_Spot!M41+Bawana_NG!M41+Bawana_RLNG!M41+Bawana_Spot!M41</f>
        <v>96.710000000000008</v>
      </c>
      <c r="O41" s="193">
        <f>PPCL_NG!T41+PPCL_Spot!T41+GT_NG!T41+GT_Spot!T41+Bawana_NG!T41+Bawana_RLNG!T41+Bawana_Spot!T41</f>
        <v>96.847379859484079</v>
      </c>
      <c r="P41" s="194">
        <f t="shared" si="4"/>
        <v>-0.13737985948407072</v>
      </c>
      <c r="Q41" s="194">
        <f t="shared" si="5"/>
        <v>-0.48000000000005016</v>
      </c>
    </row>
    <row r="42" spans="1:17">
      <c r="A42" s="33" t="s">
        <v>84</v>
      </c>
      <c r="B42" s="193">
        <f>PPCL_NG!I42+PPCL_Spot!I42+GT_NG!I42+GT_Spot!I42+Bawana_NG!I42+Bawana_RLNG!I42+Bawana_Spot!I42</f>
        <v>139.16</v>
      </c>
      <c r="C42" s="193">
        <f>PPCL_NG!P42+PPCL_Spot!P42+GT_NG!P42+GT_Spot!P42+Bawana_NG!P42+Bawana_RLNG!P42+Bawana_Spot!P42</f>
        <v>139.35221719049429</v>
      </c>
      <c r="D42" s="194">
        <f t="shared" si="0"/>
        <v>-0.19221719049428998</v>
      </c>
      <c r="E42" s="193">
        <f>PPCL_NG!J42+PPCL_Spot!J42+GT_NG!J42+GT_Spot!J42+Bawana_NG!J42+Bawana_RLNG!J42+Bawana_Spot!J42</f>
        <v>80.599999999999994</v>
      </c>
      <c r="F42" s="193">
        <f>PPCL_NG!Q42+PPCL_Spot!Q42+GT_NG!Q42+GT_Spot!Q42+Bawana_NG!Q42+Bawana_RLNG!Q42+Bawana_Spot!Q42</f>
        <v>80.719840189681719</v>
      </c>
      <c r="G42" s="194">
        <f t="shared" si="1"/>
        <v>-0.1198401896817245</v>
      </c>
      <c r="H42" s="193">
        <f>PPCL_NG!K42+PPCL_Spot!K42+GT_NG!K42+GT_Spot!K42+Bawana_NG!K42+Bawana_RLNG!K42+Bawana_Spot!K42</f>
        <v>14.95</v>
      </c>
      <c r="I42" s="193">
        <f>PPCL_NG!R42+PPCL_Spot!R42+GT_NG!R42+GT_Spot!R42+Bawana_NG!R42+Bawana_RLNG!R42+Bawana_Spot!R42</f>
        <v>14.949729867246404</v>
      </c>
      <c r="J42" s="194">
        <f t="shared" si="2"/>
        <v>2.7013275359522027E-4</v>
      </c>
      <c r="K42" s="193">
        <f>PPCL_NG!L42+PPCL_Spot!L42+GT_NG!L42+GT_Spot!L42+Bawana_NG!L42+Bawana_RLNG!L42+Bawana_Spot!L42</f>
        <v>66.88</v>
      </c>
      <c r="L42" s="193">
        <f>PPCL_NG!S42+PPCL_Spot!S42+GT_NG!S42+GT_Spot!S42+Bawana_NG!S42+Bawana_RLNG!S42+Bawana_Spot!S42</f>
        <v>66.910832893093556</v>
      </c>
      <c r="M42" s="194">
        <f t="shared" si="3"/>
        <v>-3.0832893093560187E-2</v>
      </c>
      <c r="N42" s="193">
        <f>PPCL_NG!M42+PPCL_Spot!M42+GT_NG!M42+GT_Spot!M42+Bawana_NG!M42+Bawana_RLNG!M42+Bawana_Spot!M42</f>
        <v>96.710000000000008</v>
      </c>
      <c r="O42" s="193">
        <f>PPCL_NG!T42+PPCL_Spot!T42+GT_NG!T42+GT_Spot!T42+Bawana_NG!T42+Bawana_RLNG!T42+Bawana_Spot!T42</f>
        <v>96.847379859484079</v>
      </c>
      <c r="P42" s="194">
        <f t="shared" si="4"/>
        <v>-0.13737985948407072</v>
      </c>
      <c r="Q42" s="194">
        <f t="shared" si="5"/>
        <v>-0.48000000000005016</v>
      </c>
    </row>
    <row r="43" spans="1:17">
      <c r="A43" s="33" t="s">
        <v>85</v>
      </c>
      <c r="B43" s="193">
        <f>PPCL_NG!I43+PPCL_Spot!I43+GT_NG!I43+GT_Spot!I43+Bawana_NG!I43+Bawana_RLNG!I43+Bawana_Spot!I43</f>
        <v>139.16</v>
      </c>
      <c r="C43" s="193">
        <f>PPCL_NG!P43+PPCL_Spot!P43+GT_NG!P43+GT_Spot!P43+Bawana_NG!P43+Bawana_RLNG!P43+Bawana_Spot!P43</f>
        <v>139.35221719049429</v>
      </c>
      <c r="D43" s="194">
        <f t="shared" si="0"/>
        <v>-0.19221719049428998</v>
      </c>
      <c r="E43" s="193">
        <f>PPCL_NG!J43+PPCL_Spot!J43+GT_NG!J43+GT_Spot!J43+Bawana_NG!J43+Bawana_RLNG!J43+Bawana_Spot!J43</f>
        <v>80.599999999999994</v>
      </c>
      <c r="F43" s="193">
        <f>PPCL_NG!Q43+PPCL_Spot!Q43+GT_NG!Q43+GT_Spot!Q43+Bawana_NG!Q43+Bawana_RLNG!Q43+Bawana_Spot!Q43</f>
        <v>80.719840189681719</v>
      </c>
      <c r="G43" s="194">
        <f t="shared" si="1"/>
        <v>-0.1198401896817245</v>
      </c>
      <c r="H43" s="193">
        <f>PPCL_NG!K43+PPCL_Spot!K43+GT_NG!K43+GT_Spot!K43+Bawana_NG!K43+Bawana_RLNG!K43+Bawana_Spot!K43</f>
        <v>14.95</v>
      </c>
      <c r="I43" s="193">
        <f>PPCL_NG!R43+PPCL_Spot!R43+GT_NG!R43+GT_Spot!R43+Bawana_NG!R43+Bawana_RLNG!R43+Bawana_Spot!R43</f>
        <v>14.949729867246404</v>
      </c>
      <c r="J43" s="194">
        <f t="shared" si="2"/>
        <v>2.7013275359522027E-4</v>
      </c>
      <c r="K43" s="193">
        <f>PPCL_NG!L43+PPCL_Spot!L43+GT_NG!L43+GT_Spot!L43+Bawana_NG!L43+Bawana_RLNG!L43+Bawana_Spot!L43</f>
        <v>66.88</v>
      </c>
      <c r="L43" s="193">
        <f>PPCL_NG!S43+PPCL_Spot!S43+GT_NG!S43+GT_Spot!S43+Bawana_NG!S43+Bawana_RLNG!S43+Bawana_Spot!S43</f>
        <v>66.910832893093556</v>
      </c>
      <c r="M43" s="194">
        <f t="shared" si="3"/>
        <v>-3.0832893093560187E-2</v>
      </c>
      <c r="N43" s="193">
        <f>PPCL_NG!M43+PPCL_Spot!M43+GT_NG!M43+GT_Spot!M43+Bawana_NG!M43+Bawana_RLNG!M43+Bawana_Spot!M43</f>
        <v>96.710000000000008</v>
      </c>
      <c r="O43" s="193">
        <f>PPCL_NG!T43+PPCL_Spot!T43+GT_NG!T43+GT_Spot!T43+Bawana_NG!T43+Bawana_RLNG!T43+Bawana_Spot!T43</f>
        <v>96.847379859484079</v>
      </c>
      <c r="P43" s="194">
        <f t="shared" si="4"/>
        <v>-0.13737985948407072</v>
      </c>
      <c r="Q43" s="194">
        <f t="shared" si="5"/>
        <v>-0.48000000000005016</v>
      </c>
    </row>
    <row r="44" spans="1:17">
      <c r="A44" s="33" t="s">
        <v>86</v>
      </c>
      <c r="B44" s="193">
        <f>PPCL_NG!I44+PPCL_Spot!I44+GT_NG!I44+GT_Spot!I44+Bawana_NG!I44+Bawana_RLNG!I44+Bawana_Spot!I44</f>
        <v>138.34</v>
      </c>
      <c r="C44" s="193">
        <f>PPCL_NG!P44+PPCL_Spot!P44+GT_NG!P44+GT_Spot!P44+Bawana_NG!P44+Bawana_RLNG!P44+Bawana_Spot!P44</f>
        <v>138.52560489734935</v>
      </c>
      <c r="D44" s="194">
        <f t="shared" si="0"/>
        <v>-0.18560489734935004</v>
      </c>
      <c r="E44" s="193">
        <f>PPCL_NG!J44+PPCL_Spot!J44+GT_NG!J44+GT_Spot!J44+Bawana_NG!J44+Bawana_RLNG!J44+Bawana_Spot!J44</f>
        <v>80.599999999999994</v>
      </c>
      <c r="F44" s="193">
        <f>PPCL_NG!Q44+PPCL_Spot!Q44+GT_NG!Q44+GT_Spot!Q44+Bawana_NG!Q44+Bawana_RLNG!Q44+Bawana_Spot!Q44</f>
        <v>80.723764341041431</v>
      </c>
      <c r="G44" s="194">
        <f t="shared" si="1"/>
        <v>-0.12376434104143641</v>
      </c>
      <c r="H44" s="193">
        <f>PPCL_NG!K44+PPCL_Spot!K44+GT_NG!K44+GT_Spot!K44+Bawana_NG!K44+Bawana_RLNG!K44+Bawana_Spot!K44</f>
        <v>14.95</v>
      </c>
      <c r="I44" s="193">
        <f>PPCL_NG!R44+PPCL_Spot!R44+GT_NG!R44+GT_Spot!R44+Bawana_NG!R44+Bawana_RLNG!R44+Bawana_Spot!R44</f>
        <v>14.949729867246404</v>
      </c>
      <c r="J44" s="194">
        <f t="shared" si="2"/>
        <v>2.7013275359522027E-4</v>
      </c>
      <c r="K44" s="193">
        <f>PPCL_NG!L44+PPCL_Spot!L44+GT_NG!L44+GT_Spot!L44+Bawana_NG!L44+Bawana_RLNG!L44+Bawana_Spot!L44</f>
        <v>66.88</v>
      </c>
      <c r="L44" s="193">
        <f>PPCL_NG!S44+PPCL_Spot!S44+GT_NG!S44+GT_Spot!S44+Bawana_NG!S44+Bawana_RLNG!S44+Bawana_Spot!S44</f>
        <v>66.911853172447081</v>
      </c>
      <c r="M44" s="194">
        <f t="shared" si="3"/>
        <v>-3.1853172447085853E-2</v>
      </c>
      <c r="N44" s="193">
        <f>PPCL_NG!M44+PPCL_Spot!M44+GT_NG!M44+GT_Spot!M44+Bawana_NG!M44+Bawana_RLNG!M44+Bawana_Spot!M44</f>
        <v>96.53</v>
      </c>
      <c r="O44" s="193">
        <f>PPCL_NG!T44+PPCL_Spot!T44+GT_NG!T44+GT_Spot!T44+Bawana_NG!T44+Bawana_RLNG!T44+Bawana_Spot!T44</f>
        <v>96.669047721915746</v>
      </c>
      <c r="P44" s="194">
        <f t="shared" si="4"/>
        <v>-0.13904772191574466</v>
      </c>
      <c r="Q44" s="194">
        <f t="shared" si="5"/>
        <v>-0.48000000000002174</v>
      </c>
    </row>
    <row r="45" spans="1:17">
      <c r="A45" s="33" t="s">
        <v>87</v>
      </c>
      <c r="B45" s="193">
        <f>PPCL_NG!I45+PPCL_Spot!I45+GT_NG!I45+GT_Spot!I45+Bawana_NG!I45+Bawana_RLNG!I45+Bawana_Spot!I45</f>
        <v>138.34</v>
      </c>
      <c r="C45" s="193">
        <f>PPCL_NG!P45+PPCL_Spot!P45+GT_NG!P45+GT_Spot!P45+Bawana_NG!P45+Bawana_RLNG!P45+Bawana_Spot!P45</f>
        <v>138.52560489734935</v>
      </c>
      <c r="D45" s="194">
        <f t="shared" si="0"/>
        <v>-0.18560489734935004</v>
      </c>
      <c r="E45" s="193">
        <f>PPCL_NG!J45+PPCL_Spot!J45+GT_NG!J45+GT_Spot!J45+Bawana_NG!J45+Bawana_RLNG!J45+Bawana_Spot!J45</f>
        <v>80.599999999999994</v>
      </c>
      <c r="F45" s="193">
        <f>PPCL_NG!Q45+PPCL_Spot!Q45+GT_NG!Q45+GT_Spot!Q45+Bawana_NG!Q45+Bawana_RLNG!Q45+Bawana_Spot!Q45</f>
        <v>80.723764341041431</v>
      </c>
      <c r="G45" s="194">
        <f t="shared" si="1"/>
        <v>-0.12376434104143641</v>
      </c>
      <c r="H45" s="193">
        <f>PPCL_NG!K45+PPCL_Spot!K45+GT_NG!K45+GT_Spot!K45+Bawana_NG!K45+Bawana_RLNG!K45+Bawana_Spot!K45</f>
        <v>14.95</v>
      </c>
      <c r="I45" s="193">
        <f>PPCL_NG!R45+PPCL_Spot!R45+GT_NG!R45+GT_Spot!R45+Bawana_NG!R45+Bawana_RLNG!R45+Bawana_Spot!R45</f>
        <v>14.949729867246404</v>
      </c>
      <c r="J45" s="194">
        <f t="shared" si="2"/>
        <v>2.7013275359522027E-4</v>
      </c>
      <c r="K45" s="193">
        <f>PPCL_NG!L45+PPCL_Spot!L45+GT_NG!L45+GT_Spot!L45+Bawana_NG!L45+Bawana_RLNG!L45+Bawana_Spot!L45</f>
        <v>66.88</v>
      </c>
      <c r="L45" s="193">
        <f>PPCL_NG!S45+PPCL_Spot!S45+GT_NG!S45+GT_Spot!S45+Bawana_NG!S45+Bawana_RLNG!S45+Bawana_Spot!S45</f>
        <v>66.911853172447081</v>
      </c>
      <c r="M45" s="194">
        <f t="shared" si="3"/>
        <v>-3.1853172447085853E-2</v>
      </c>
      <c r="N45" s="193">
        <f>PPCL_NG!M45+PPCL_Spot!M45+GT_NG!M45+GT_Spot!M45+Bawana_NG!M45+Bawana_RLNG!M45+Bawana_Spot!M45</f>
        <v>96.53</v>
      </c>
      <c r="O45" s="193">
        <f>PPCL_NG!T45+PPCL_Spot!T45+GT_NG!T45+GT_Spot!T45+Bawana_NG!T45+Bawana_RLNG!T45+Bawana_Spot!T45</f>
        <v>96.669047721915746</v>
      </c>
      <c r="P45" s="194">
        <f t="shared" si="4"/>
        <v>-0.13904772191574466</v>
      </c>
      <c r="Q45" s="194">
        <f t="shared" si="5"/>
        <v>-0.48000000000002174</v>
      </c>
    </row>
    <row r="46" spans="1:17">
      <c r="A46" s="33" t="s">
        <v>88</v>
      </c>
      <c r="B46" s="193">
        <f>PPCL_NG!I46+PPCL_Spot!I46+GT_NG!I46+GT_Spot!I46+Bawana_NG!I46+Bawana_RLNG!I46+Bawana_Spot!I46</f>
        <v>138.34</v>
      </c>
      <c r="C46" s="193">
        <f>PPCL_NG!P46+PPCL_Spot!P46+GT_NG!P46+GT_Spot!P46+Bawana_NG!P46+Bawana_RLNG!P46+Bawana_Spot!P46</f>
        <v>138.52560489734935</v>
      </c>
      <c r="D46" s="194">
        <f t="shared" si="0"/>
        <v>-0.18560489734935004</v>
      </c>
      <c r="E46" s="193">
        <f>PPCL_NG!J46+PPCL_Spot!J46+GT_NG!J46+GT_Spot!J46+Bawana_NG!J46+Bawana_RLNG!J46+Bawana_Spot!J46</f>
        <v>80.599999999999994</v>
      </c>
      <c r="F46" s="193">
        <f>PPCL_NG!Q46+PPCL_Spot!Q46+GT_NG!Q46+GT_Spot!Q46+Bawana_NG!Q46+Bawana_RLNG!Q46+Bawana_Spot!Q46</f>
        <v>80.723764341041431</v>
      </c>
      <c r="G46" s="194">
        <f t="shared" si="1"/>
        <v>-0.12376434104143641</v>
      </c>
      <c r="H46" s="193">
        <f>PPCL_NG!K46+PPCL_Spot!K46+GT_NG!K46+GT_Spot!K46+Bawana_NG!K46+Bawana_RLNG!K46+Bawana_Spot!K46</f>
        <v>14.95</v>
      </c>
      <c r="I46" s="193">
        <f>PPCL_NG!R46+PPCL_Spot!R46+GT_NG!R46+GT_Spot!R46+Bawana_NG!R46+Bawana_RLNG!R46+Bawana_Spot!R46</f>
        <v>14.949729867246404</v>
      </c>
      <c r="J46" s="194">
        <f t="shared" si="2"/>
        <v>2.7013275359522027E-4</v>
      </c>
      <c r="K46" s="193">
        <f>PPCL_NG!L46+PPCL_Spot!L46+GT_NG!L46+GT_Spot!L46+Bawana_NG!L46+Bawana_RLNG!L46+Bawana_Spot!L46</f>
        <v>66.88</v>
      </c>
      <c r="L46" s="193">
        <f>PPCL_NG!S46+PPCL_Spot!S46+GT_NG!S46+GT_Spot!S46+Bawana_NG!S46+Bawana_RLNG!S46+Bawana_Spot!S46</f>
        <v>66.911853172447081</v>
      </c>
      <c r="M46" s="194">
        <f t="shared" si="3"/>
        <v>-3.1853172447085853E-2</v>
      </c>
      <c r="N46" s="193">
        <f>PPCL_NG!M46+PPCL_Spot!M46+GT_NG!M46+GT_Spot!M46+Bawana_NG!M46+Bawana_RLNG!M46+Bawana_Spot!M46</f>
        <v>96.53</v>
      </c>
      <c r="O46" s="193">
        <f>PPCL_NG!T46+PPCL_Spot!T46+GT_NG!T46+GT_Spot!T46+Bawana_NG!T46+Bawana_RLNG!T46+Bawana_Spot!T46</f>
        <v>96.669047721915746</v>
      </c>
      <c r="P46" s="194">
        <f t="shared" si="4"/>
        <v>-0.13904772191574466</v>
      </c>
      <c r="Q46" s="194">
        <f t="shared" si="5"/>
        <v>-0.48000000000002174</v>
      </c>
    </row>
    <row r="47" spans="1:17">
      <c r="A47" s="33" t="s">
        <v>89</v>
      </c>
      <c r="B47" s="193">
        <f>PPCL_NG!I47+PPCL_Spot!I47+GT_NG!I47+GT_Spot!I47+Bawana_NG!I47+Bawana_RLNG!I47+Bawana_Spot!I47</f>
        <v>138.34</v>
      </c>
      <c r="C47" s="193">
        <f>PPCL_NG!P47+PPCL_Spot!P47+GT_NG!P47+GT_Spot!P47+Bawana_NG!P47+Bawana_RLNG!P47+Bawana_Spot!P47</f>
        <v>138.52560489734935</v>
      </c>
      <c r="D47" s="194">
        <f t="shared" si="0"/>
        <v>-0.18560489734935004</v>
      </c>
      <c r="E47" s="193">
        <f>PPCL_NG!J47+PPCL_Spot!J47+GT_NG!J47+GT_Spot!J47+Bawana_NG!J47+Bawana_RLNG!J47+Bawana_Spot!J47</f>
        <v>80.599999999999994</v>
      </c>
      <c r="F47" s="193">
        <f>PPCL_NG!Q47+PPCL_Spot!Q47+GT_NG!Q47+GT_Spot!Q47+Bawana_NG!Q47+Bawana_RLNG!Q47+Bawana_Spot!Q47</f>
        <v>80.723764341041431</v>
      </c>
      <c r="G47" s="194">
        <f t="shared" si="1"/>
        <v>-0.12376434104143641</v>
      </c>
      <c r="H47" s="193">
        <f>PPCL_NG!K47+PPCL_Spot!K47+GT_NG!K47+GT_Spot!K47+Bawana_NG!K47+Bawana_RLNG!K47+Bawana_Spot!K47</f>
        <v>14.95</v>
      </c>
      <c r="I47" s="193">
        <f>PPCL_NG!R47+PPCL_Spot!R47+GT_NG!R47+GT_Spot!R47+Bawana_NG!R47+Bawana_RLNG!R47+Bawana_Spot!R47</f>
        <v>14.949729867246404</v>
      </c>
      <c r="J47" s="194">
        <f t="shared" si="2"/>
        <v>2.7013275359522027E-4</v>
      </c>
      <c r="K47" s="193">
        <f>PPCL_NG!L47+PPCL_Spot!L47+GT_NG!L47+GT_Spot!L47+Bawana_NG!L47+Bawana_RLNG!L47+Bawana_Spot!L47</f>
        <v>66.88</v>
      </c>
      <c r="L47" s="193">
        <f>PPCL_NG!S47+PPCL_Spot!S47+GT_NG!S47+GT_Spot!S47+Bawana_NG!S47+Bawana_RLNG!S47+Bawana_Spot!S47</f>
        <v>66.911853172447081</v>
      </c>
      <c r="M47" s="194">
        <f t="shared" si="3"/>
        <v>-3.1853172447085853E-2</v>
      </c>
      <c r="N47" s="193">
        <f>PPCL_NG!M47+PPCL_Spot!M47+GT_NG!M47+GT_Spot!M47+Bawana_NG!M47+Bawana_RLNG!M47+Bawana_Spot!M47</f>
        <v>96.53</v>
      </c>
      <c r="O47" s="193">
        <f>PPCL_NG!T47+PPCL_Spot!T47+GT_NG!T47+GT_Spot!T47+Bawana_NG!T47+Bawana_RLNG!T47+Bawana_Spot!T47</f>
        <v>96.669047721915746</v>
      </c>
      <c r="P47" s="194">
        <f t="shared" si="4"/>
        <v>-0.13904772191574466</v>
      </c>
      <c r="Q47" s="194">
        <f t="shared" si="5"/>
        <v>-0.48000000000002174</v>
      </c>
    </row>
    <row r="48" spans="1:17">
      <c r="A48" s="33" t="s">
        <v>90</v>
      </c>
      <c r="B48" s="193">
        <f>PPCL_NG!I48+PPCL_Spot!I48+GT_NG!I48+GT_Spot!I48+Bawana_NG!I48+Bawana_RLNG!I48+Bawana_Spot!I48</f>
        <v>138.34</v>
      </c>
      <c r="C48" s="193">
        <f>PPCL_NG!P48+PPCL_Spot!P48+GT_NG!P48+GT_Spot!P48+Bawana_NG!P48+Bawana_RLNG!P48+Bawana_Spot!P48</f>
        <v>138.52560489734935</v>
      </c>
      <c r="D48" s="194">
        <f t="shared" si="0"/>
        <v>-0.18560489734935004</v>
      </c>
      <c r="E48" s="193">
        <f>PPCL_NG!J48+PPCL_Spot!J48+GT_NG!J48+GT_Spot!J48+Bawana_NG!J48+Bawana_RLNG!J48+Bawana_Spot!J48</f>
        <v>80.599999999999994</v>
      </c>
      <c r="F48" s="193">
        <f>PPCL_NG!Q48+PPCL_Spot!Q48+GT_NG!Q48+GT_Spot!Q48+Bawana_NG!Q48+Bawana_RLNG!Q48+Bawana_Spot!Q48</f>
        <v>80.723764341041431</v>
      </c>
      <c r="G48" s="194">
        <f t="shared" si="1"/>
        <v>-0.12376434104143641</v>
      </c>
      <c r="H48" s="193">
        <f>PPCL_NG!K48+PPCL_Spot!K48+GT_NG!K48+GT_Spot!K48+Bawana_NG!K48+Bawana_RLNG!K48+Bawana_Spot!K48</f>
        <v>14.95</v>
      </c>
      <c r="I48" s="193">
        <f>PPCL_NG!R48+PPCL_Spot!R48+GT_NG!R48+GT_Spot!R48+Bawana_NG!R48+Bawana_RLNG!R48+Bawana_Spot!R48</f>
        <v>14.949729867246404</v>
      </c>
      <c r="J48" s="194">
        <f t="shared" si="2"/>
        <v>2.7013275359522027E-4</v>
      </c>
      <c r="K48" s="193">
        <f>PPCL_NG!L48+PPCL_Spot!L48+GT_NG!L48+GT_Spot!L48+Bawana_NG!L48+Bawana_RLNG!L48+Bawana_Spot!L48</f>
        <v>66.88</v>
      </c>
      <c r="L48" s="193">
        <f>PPCL_NG!S48+PPCL_Spot!S48+GT_NG!S48+GT_Spot!S48+Bawana_NG!S48+Bawana_RLNG!S48+Bawana_Spot!S48</f>
        <v>66.911853172447081</v>
      </c>
      <c r="M48" s="194">
        <f t="shared" si="3"/>
        <v>-3.1853172447085853E-2</v>
      </c>
      <c r="N48" s="193">
        <f>PPCL_NG!M48+PPCL_Spot!M48+GT_NG!M48+GT_Spot!M48+Bawana_NG!M48+Bawana_RLNG!M48+Bawana_Spot!M48</f>
        <v>96.53</v>
      </c>
      <c r="O48" s="193">
        <f>PPCL_NG!T48+PPCL_Spot!T48+GT_NG!T48+GT_Spot!T48+Bawana_NG!T48+Bawana_RLNG!T48+Bawana_Spot!T48</f>
        <v>96.669047721915746</v>
      </c>
      <c r="P48" s="194">
        <f t="shared" si="4"/>
        <v>-0.13904772191574466</v>
      </c>
      <c r="Q48" s="194">
        <f t="shared" si="5"/>
        <v>-0.48000000000002174</v>
      </c>
    </row>
    <row r="49" spans="1:17">
      <c r="A49" s="33" t="s">
        <v>91</v>
      </c>
      <c r="B49" s="193">
        <f>PPCL_NG!I49+PPCL_Spot!I49+GT_NG!I49+GT_Spot!I49+Bawana_NG!I49+Bawana_RLNG!I49+Bawana_Spot!I49</f>
        <v>138.34</v>
      </c>
      <c r="C49" s="193">
        <f>PPCL_NG!P49+PPCL_Spot!P49+GT_NG!P49+GT_Spot!P49+Bawana_NG!P49+Bawana_RLNG!P49+Bawana_Spot!P49</f>
        <v>138.52560489734935</v>
      </c>
      <c r="D49" s="194">
        <f t="shared" si="0"/>
        <v>-0.18560489734935004</v>
      </c>
      <c r="E49" s="193">
        <f>PPCL_NG!J49+PPCL_Spot!J49+GT_NG!J49+GT_Spot!J49+Bawana_NG!J49+Bawana_RLNG!J49+Bawana_Spot!J49</f>
        <v>80.599999999999994</v>
      </c>
      <c r="F49" s="193">
        <f>PPCL_NG!Q49+PPCL_Spot!Q49+GT_NG!Q49+GT_Spot!Q49+Bawana_NG!Q49+Bawana_RLNG!Q49+Bawana_Spot!Q49</f>
        <v>80.723764341041431</v>
      </c>
      <c r="G49" s="194">
        <f t="shared" si="1"/>
        <v>-0.12376434104143641</v>
      </c>
      <c r="H49" s="193">
        <f>PPCL_NG!K49+PPCL_Spot!K49+GT_NG!K49+GT_Spot!K49+Bawana_NG!K49+Bawana_RLNG!K49+Bawana_Spot!K49</f>
        <v>14.95</v>
      </c>
      <c r="I49" s="193">
        <f>PPCL_NG!R49+PPCL_Spot!R49+GT_NG!R49+GT_Spot!R49+Bawana_NG!R49+Bawana_RLNG!R49+Bawana_Spot!R49</f>
        <v>14.949729867246404</v>
      </c>
      <c r="J49" s="194">
        <f t="shared" si="2"/>
        <v>2.7013275359522027E-4</v>
      </c>
      <c r="K49" s="193">
        <f>PPCL_NG!L49+PPCL_Spot!L49+GT_NG!L49+GT_Spot!L49+Bawana_NG!L49+Bawana_RLNG!L49+Bawana_Spot!L49</f>
        <v>66.88</v>
      </c>
      <c r="L49" s="193">
        <f>PPCL_NG!S49+PPCL_Spot!S49+GT_NG!S49+GT_Spot!S49+Bawana_NG!S49+Bawana_RLNG!S49+Bawana_Spot!S49</f>
        <v>66.911853172447081</v>
      </c>
      <c r="M49" s="194">
        <f t="shared" si="3"/>
        <v>-3.1853172447085853E-2</v>
      </c>
      <c r="N49" s="193">
        <f>PPCL_NG!M49+PPCL_Spot!M49+GT_NG!M49+GT_Spot!M49+Bawana_NG!M49+Bawana_RLNG!M49+Bawana_Spot!M49</f>
        <v>96.53</v>
      </c>
      <c r="O49" s="193">
        <f>PPCL_NG!T49+PPCL_Spot!T49+GT_NG!T49+GT_Spot!T49+Bawana_NG!T49+Bawana_RLNG!T49+Bawana_Spot!T49</f>
        <v>96.669047721915746</v>
      </c>
      <c r="P49" s="194">
        <f t="shared" si="4"/>
        <v>-0.13904772191574466</v>
      </c>
      <c r="Q49" s="194">
        <f t="shared" si="5"/>
        <v>-0.48000000000002174</v>
      </c>
    </row>
    <row r="50" spans="1:17">
      <c r="A50" s="33" t="s">
        <v>92</v>
      </c>
      <c r="B50" s="193">
        <f>PPCL_NG!I50+PPCL_Spot!I50+GT_NG!I50+GT_Spot!I50+Bawana_NG!I50+Bawana_RLNG!I50+Bawana_Spot!I50</f>
        <v>138.34</v>
      </c>
      <c r="C50" s="193">
        <f>PPCL_NG!P50+PPCL_Spot!P50+GT_NG!P50+GT_Spot!P50+Bawana_NG!P50+Bawana_RLNG!P50+Bawana_Spot!P50</f>
        <v>138.52560489734935</v>
      </c>
      <c r="D50" s="194">
        <f t="shared" si="0"/>
        <v>-0.18560489734935004</v>
      </c>
      <c r="E50" s="193">
        <f>PPCL_NG!J50+PPCL_Spot!J50+GT_NG!J50+GT_Spot!J50+Bawana_NG!J50+Bawana_RLNG!J50+Bawana_Spot!J50</f>
        <v>80.599999999999994</v>
      </c>
      <c r="F50" s="193">
        <f>PPCL_NG!Q50+PPCL_Spot!Q50+GT_NG!Q50+GT_Spot!Q50+Bawana_NG!Q50+Bawana_RLNG!Q50+Bawana_Spot!Q50</f>
        <v>80.723764341041431</v>
      </c>
      <c r="G50" s="194">
        <f t="shared" si="1"/>
        <v>-0.12376434104143641</v>
      </c>
      <c r="H50" s="193">
        <f>PPCL_NG!K50+PPCL_Spot!K50+GT_NG!K50+GT_Spot!K50+Bawana_NG!K50+Bawana_RLNG!K50+Bawana_Spot!K50</f>
        <v>14.95</v>
      </c>
      <c r="I50" s="193">
        <f>PPCL_NG!R50+PPCL_Spot!R50+GT_NG!R50+GT_Spot!R50+Bawana_NG!R50+Bawana_RLNG!R50+Bawana_Spot!R50</f>
        <v>14.949729867246404</v>
      </c>
      <c r="J50" s="194">
        <f t="shared" si="2"/>
        <v>2.7013275359522027E-4</v>
      </c>
      <c r="K50" s="193">
        <f>PPCL_NG!L50+PPCL_Spot!L50+GT_NG!L50+GT_Spot!L50+Bawana_NG!L50+Bawana_RLNG!L50+Bawana_Spot!L50</f>
        <v>66.88</v>
      </c>
      <c r="L50" s="193">
        <f>PPCL_NG!S50+PPCL_Spot!S50+GT_NG!S50+GT_Spot!S50+Bawana_NG!S50+Bawana_RLNG!S50+Bawana_Spot!S50</f>
        <v>66.911853172447081</v>
      </c>
      <c r="M50" s="194">
        <f t="shared" si="3"/>
        <v>-3.1853172447085853E-2</v>
      </c>
      <c r="N50" s="193">
        <f>PPCL_NG!M50+PPCL_Spot!M50+GT_NG!M50+GT_Spot!M50+Bawana_NG!M50+Bawana_RLNG!M50+Bawana_Spot!M50</f>
        <v>96.53</v>
      </c>
      <c r="O50" s="193">
        <f>PPCL_NG!T50+PPCL_Spot!T50+GT_NG!T50+GT_Spot!T50+Bawana_NG!T50+Bawana_RLNG!T50+Bawana_Spot!T50</f>
        <v>96.669047721915746</v>
      </c>
      <c r="P50" s="194">
        <f t="shared" si="4"/>
        <v>-0.13904772191574466</v>
      </c>
      <c r="Q50" s="194">
        <f t="shared" si="5"/>
        <v>-0.48000000000002174</v>
      </c>
    </row>
    <row r="51" spans="1:17">
      <c r="A51" s="33" t="s">
        <v>93</v>
      </c>
      <c r="B51" s="193">
        <f>PPCL_NG!I51+PPCL_Spot!I51+GT_NG!I51+GT_Spot!I51+Bawana_NG!I51+Bawana_RLNG!I51+Bawana_Spot!I51</f>
        <v>138.34</v>
      </c>
      <c r="C51" s="193">
        <f>PPCL_NG!P51+PPCL_Spot!P51+GT_NG!P51+GT_Spot!P51+Bawana_NG!P51+Bawana_RLNG!P51+Bawana_Spot!P51</f>
        <v>138.52560489734935</v>
      </c>
      <c r="D51" s="194">
        <f t="shared" si="0"/>
        <v>-0.18560489734935004</v>
      </c>
      <c r="E51" s="193">
        <f>PPCL_NG!J51+PPCL_Spot!J51+GT_NG!J51+GT_Spot!J51+Bawana_NG!J51+Bawana_RLNG!J51+Bawana_Spot!J51</f>
        <v>80.599999999999994</v>
      </c>
      <c r="F51" s="193">
        <f>PPCL_NG!Q51+PPCL_Spot!Q51+GT_NG!Q51+GT_Spot!Q51+Bawana_NG!Q51+Bawana_RLNG!Q51+Bawana_Spot!Q51</f>
        <v>80.723764341041431</v>
      </c>
      <c r="G51" s="194">
        <f t="shared" si="1"/>
        <v>-0.12376434104143641</v>
      </c>
      <c r="H51" s="193">
        <f>PPCL_NG!K51+PPCL_Spot!K51+GT_NG!K51+GT_Spot!K51+Bawana_NG!K51+Bawana_RLNG!K51+Bawana_Spot!K51</f>
        <v>14.95</v>
      </c>
      <c r="I51" s="193">
        <f>PPCL_NG!R51+PPCL_Spot!R51+GT_NG!R51+GT_Spot!R51+Bawana_NG!R51+Bawana_RLNG!R51+Bawana_Spot!R51</f>
        <v>14.949729867246404</v>
      </c>
      <c r="J51" s="194">
        <f t="shared" si="2"/>
        <v>2.7013275359522027E-4</v>
      </c>
      <c r="K51" s="193">
        <f>PPCL_NG!L51+PPCL_Spot!L51+GT_NG!L51+GT_Spot!L51+Bawana_NG!L51+Bawana_RLNG!L51+Bawana_Spot!L51</f>
        <v>66.88</v>
      </c>
      <c r="L51" s="193">
        <f>PPCL_NG!S51+PPCL_Spot!S51+GT_NG!S51+GT_Spot!S51+Bawana_NG!S51+Bawana_RLNG!S51+Bawana_Spot!S51</f>
        <v>66.911853172447081</v>
      </c>
      <c r="M51" s="194">
        <f t="shared" si="3"/>
        <v>-3.1853172447085853E-2</v>
      </c>
      <c r="N51" s="193">
        <f>PPCL_NG!M51+PPCL_Spot!M51+GT_NG!M51+GT_Spot!M51+Bawana_NG!M51+Bawana_RLNG!M51+Bawana_Spot!M51</f>
        <v>96.53</v>
      </c>
      <c r="O51" s="193">
        <f>PPCL_NG!T51+PPCL_Spot!T51+GT_NG!T51+GT_Spot!T51+Bawana_NG!T51+Bawana_RLNG!T51+Bawana_Spot!T51</f>
        <v>96.669047721915746</v>
      </c>
      <c r="P51" s="194">
        <f t="shared" si="4"/>
        <v>-0.13904772191574466</v>
      </c>
      <c r="Q51" s="194">
        <f t="shared" si="5"/>
        <v>-0.48000000000002174</v>
      </c>
    </row>
    <row r="52" spans="1:17">
      <c r="A52" s="33" t="s">
        <v>94</v>
      </c>
      <c r="B52" s="193">
        <f>PPCL_NG!I52+PPCL_Spot!I52+GT_NG!I52+GT_Spot!I52+Bawana_NG!I52+Bawana_RLNG!I52+Bawana_Spot!I52</f>
        <v>138.34</v>
      </c>
      <c r="C52" s="193">
        <f>PPCL_NG!P52+PPCL_Spot!P52+GT_NG!P52+GT_Spot!P52+Bawana_NG!P52+Bawana_RLNG!P52+Bawana_Spot!P52</f>
        <v>138.52560489734935</v>
      </c>
      <c r="D52" s="194">
        <f t="shared" si="0"/>
        <v>-0.18560489734935004</v>
      </c>
      <c r="E52" s="193">
        <f>PPCL_NG!J52+PPCL_Spot!J52+GT_NG!J52+GT_Spot!J52+Bawana_NG!J52+Bawana_RLNG!J52+Bawana_Spot!J52</f>
        <v>80.599999999999994</v>
      </c>
      <c r="F52" s="193">
        <f>PPCL_NG!Q52+PPCL_Spot!Q52+GT_NG!Q52+GT_Spot!Q52+Bawana_NG!Q52+Bawana_RLNG!Q52+Bawana_Spot!Q52</f>
        <v>80.723764341041431</v>
      </c>
      <c r="G52" s="194">
        <f t="shared" si="1"/>
        <v>-0.12376434104143641</v>
      </c>
      <c r="H52" s="193">
        <f>PPCL_NG!K52+PPCL_Spot!K52+GT_NG!K52+GT_Spot!K52+Bawana_NG!K52+Bawana_RLNG!K52+Bawana_Spot!K52</f>
        <v>14.95</v>
      </c>
      <c r="I52" s="193">
        <f>PPCL_NG!R52+PPCL_Spot!R52+GT_NG!R52+GT_Spot!R52+Bawana_NG!R52+Bawana_RLNG!R52+Bawana_Spot!R52</f>
        <v>14.949729867246404</v>
      </c>
      <c r="J52" s="194">
        <f t="shared" si="2"/>
        <v>2.7013275359522027E-4</v>
      </c>
      <c r="K52" s="193">
        <f>PPCL_NG!L52+PPCL_Spot!L52+GT_NG!L52+GT_Spot!L52+Bawana_NG!L52+Bawana_RLNG!L52+Bawana_Spot!L52</f>
        <v>66.88</v>
      </c>
      <c r="L52" s="193">
        <f>PPCL_NG!S52+PPCL_Spot!S52+GT_NG!S52+GT_Spot!S52+Bawana_NG!S52+Bawana_RLNG!S52+Bawana_Spot!S52</f>
        <v>66.911853172447081</v>
      </c>
      <c r="M52" s="194">
        <f t="shared" si="3"/>
        <v>-3.1853172447085853E-2</v>
      </c>
      <c r="N52" s="193">
        <f>PPCL_NG!M52+PPCL_Spot!M52+GT_NG!M52+GT_Spot!M52+Bawana_NG!M52+Bawana_RLNG!M52+Bawana_Spot!M52</f>
        <v>96.53</v>
      </c>
      <c r="O52" s="193">
        <f>PPCL_NG!T52+PPCL_Spot!T52+GT_NG!T52+GT_Spot!T52+Bawana_NG!T52+Bawana_RLNG!T52+Bawana_Spot!T52</f>
        <v>96.669047721915746</v>
      </c>
      <c r="P52" s="194">
        <f t="shared" si="4"/>
        <v>-0.13904772191574466</v>
      </c>
      <c r="Q52" s="194">
        <f t="shared" si="5"/>
        <v>-0.48000000000002174</v>
      </c>
    </row>
    <row r="53" spans="1:17">
      <c r="A53" s="33" t="s">
        <v>95</v>
      </c>
      <c r="B53" s="193">
        <f>PPCL_NG!I53+PPCL_Spot!I53+GT_NG!I53+GT_Spot!I53+Bawana_NG!I53+Bawana_RLNG!I53+Bawana_Spot!I53</f>
        <v>138.34</v>
      </c>
      <c r="C53" s="193">
        <f>PPCL_NG!P53+PPCL_Spot!P53+GT_NG!P53+GT_Spot!P53+Bawana_NG!P53+Bawana_RLNG!P53+Bawana_Spot!P53</f>
        <v>138.52560489734935</v>
      </c>
      <c r="D53" s="194">
        <f t="shared" si="0"/>
        <v>-0.18560489734935004</v>
      </c>
      <c r="E53" s="193">
        <f>PPCL_NG!J53+PPCL_Spot!J53+GT_NG!J53+GT_Spot!J53+Bawana_NG!J53+Bawana_RLNG!J53+Bawana_Spot!J53</f>
        <v>80.599999999999994</v>
      </c>
      <c r="F53" s="193">
        <f>PPCL_NG!Q53+PPCL_Spot!Q53+GT_NG!Q53+GT_Spot!Q53+Bawana_NG!Q53+Bawana_RLNG!Q53+Bawana_Spot!Q53</f>
        <v>80.723764341041431</v>
      </c>
      <c r="G53" s="194">
        <f t="shared" si="1"/>
        <v>-0.12376434104143641</v>
      </c>
      <c r="H53" s="193">
        <f>PPCL_NG!K53+PPCL_Spot!K53+GT_NG!K53+GT_Spot!K53+Bawana_NG!K53+Bawana_RLNG!K53+Bawana_Spot!K53</f>
        <v>14.95</v>
      </c>
      <c r="I53" s="193">
        <f>PPCL_NG!R53+PPCL_Spot!R53+GT_NG!R53+GT_Spot!R53+Bawana_NG!R53+Bawana_RLNG!R53+Bawana_Spot!R53</f>
        <v>14.949729867246404</v>
      </c>
      <c r="J53" s="194">
        <f t="shared" si="2"/>
        <v>2.7013275359522027E-4</v>
      </c>
      <c r="K53" s="193">
        <f>PPCL_NG!L53+PPCL_Spot!L53+GT_NG!L53+GT_Spot!L53+Bawana_NG!L53+Bawana_RLNG!L53+Bawana_Spot!L53</f>
        <v>66.88</v>
      </c>
      <c r="L53" s="193">
        <f>PPCL_NG!S53+PPCL_Spot!S53+GT_NG!S53+GT_Spot!S53+Bawana_NG!S53+Bawana_RLNG!S53+Bawana_Spot!S53</f>
        <v>66.911853172447081</v>
      </c>
      <c r="M53" s="194">
        <f t="shared" si="3"/>
        <v>-3.1853172447085853E-2</v>
      </c>
      <c r="N53" s="193">
        <f>PPCL_NG!M53+PPCL_Spot!M53+GT_NG!M53+GT_Spot!M53+Bawana_NG!M53+Bawana_RLNG!M53+Bawana_Spot!M53</f>
        <v>96.53</v>
      </c>
      <c r="O53" s="193">
        <f>PPCL_NG!T53+PPCL_Spot!T53+GT_NG!T53+GT_Spot!T53+Bawana_NG!T53+Bawana_RLNG!T53+Bawana_Spot!T53</f>
        <v>96.669047721915746</v>
      </c>
      <c r="P53" s="194">
        <f t="shared" si="4"/>
        <v>-0.13904772191574466</v>
      </c>
      <c r="Q53" s="194">
        <f t="shared" si="5"/>
        <v>-0.48000000000002174</v>
      </c>
    </row>
    <row r="54" spans="1:17">
      <c r="A54" s="33" t="s">
        <v>96</v>
      </c>
      <c r="B54" s="193">
        <f>PPCL_NG!I54+PPCL_Spot!I54+GT_NG!I54+GT_Spot!I54+Bawana_NG!I54+Bawana_RLNG!I54+Bawana_Spot!I54</f>
        <v>138.34</v>
      </c>
      <c r="C54" s="193">
        <f>PPCL_NG!P54+PPCL_Spot!P54+GT_NG!P54+GT_Spot!P54+Bawana_NG!P54+Bawana_RLNG!P54+Bawana_Spot!P54</f>
        <v>138.52560489734935</v>
      </c>
      <c r="D54" s="194">
        <f t="shared" si="0"/>
        <v>-0.18560489734935004</v>
      </c>
      <c r="E54" s="193">
        <f>PPCL_NG!J54+PPCL_Spot!J54+GT_NG!J54+GT_Spot!J54+Bawana_NG!J54+Bawana_RLNG!J54+Bawana_Spot!J54</f>
        <v>80.599999999999994</v>
      </c>
      <c r="F54" s="193">
        <f>PPCL_NG!Q54+PPCL_Spot!Q54+GT_NG!Q54+GT_Spot!Q54+Bawana_NG!Q54+Bawana_RLNG!Q54+Bawana_Spot!Q54</f>
        <v>80.723764341041431</v>
      </c>
      <c r="G54" s="194">
        <f t="shared" si="1"/>
        <v>-0.12376434104143641</v>
      </c>
      <c r="H54" s="193">
        <f>PPCL_NG!K54+PPCL_Spot!K54+GT_NG!K54+GT_Spot!K54+Bawana_NG!K54+Bawana_RLNG!K54+Bawana_Spot!K54</f>
        <v>14.95</v>
      </c>
      <c r="I54" s="193">
        <f>PPCL_NG!R54+PPCL_Spot!R54+GT_NG!R54+GT_Spot!R54+Bawana_NG!R54+Bawana_RLNG!R54+Bawana_Spot!R54</f>
        <v>14.949729867246404</v>
      </c>
      <c r="J54" s="194">
        <f t="shared" si="2"/>
        <v>2.7013275359522027E-4</v>
      </c>
      <c r="K54" s="193">
        <f>PPCL_NG!L54+PPCL_Spot!L54+GT_NG!L54+GT_Spot!L54+Bawana_NG!L54+Bawana_RLNG!L54+Bawana_Spot!L54</f>
        <v>66.88</v>
      </c>
      <c r="L54" s="193">
        <f>PPCL_NG!S54+PPCL_Spot!S54+GT_NG!S54+GT_Spot!S54+Bawana_NG!S54+Bawana_RLNG!S54+Bawana_Spot!S54</f>
        <v>66.911853172447081</v>
      </c>
      <c r="M54" s="194">
        <f t="shared" si="3"/>
        <v>-3.1853172447085853E-2</v>
      </c>
      <c r="N54" s="193">
        <f>PPCL_NG!M54+PPCL_Spot!M54+GT_NG!M54+GT_Spot!M54+Bawana_NG!M54+Bawana_RLNG!M54+Bawana_Spot!M54</f>
        <v>96.53</v>
      </c>
      <c r="O54" s="193">
        <f>PPCL_NG!T54+PPCL_Spot!T54+GT_NG!T54+GT_Spot!T54+Bawana_NG!T54+Bawana_RLNG!T54+Bawana_Spot!T54</f>
        <v>96.669047721915746</v>
      </c>
      <c r="P54" s="194">
        <f t="shared" si="4"/>
        <v>-0.13904772191574466</v>
      </c>
      <c r="Q54" s="194">
        <f t="shared" si="5"/>
        <v>-0.48000000000002174</v>
      </c>
    </row>
    <row r="55" spans="1:17">
      <c r="A55" s="33" t="s">
        <v>97</v>
      </c>
      <c r="B55" s="193">
        <f>PPCL_NG!I55+PPCL_Spot!I55+GT_NG!I55+GT_Spot!I55+Bawana_NG!I55+Bawana_RLNG!I55+Bawana_Spot!I55</f>
        <v>138.34</v>
      </c>
      <c r="C55" s="193">
        <f>PPCL_NG!P55+PPCL_Spot!P55+GT_NG!P55+GT_Spot!P55+Bawana_NG!P55+Bawana_RLNG!P55+Bawana_Spot!P55</f>
        <v>138.52560489734935</v>
      </c>
      <c r="D55" s="194">
        <f t="shared" si="0"/>
        <v>-0.18560489734935004</v>
      </c>
      <c r="E55" s="193">
        <f>PPCL_NG!J55+PPCL_Spot!J55+GT_NG!J55+GT_Spot!J55+Bawana_NG!J55+Bawana_RLNG!J55+Bawana_Spot!J55</f>
        <v>80.599999999999994</v>
      </c>
      <c r="F55" s="193">
        <f>PPCL_NG!Q55+PPCL_Spot!Q55+GT_NG!Q55+GT_Spot!Q55+Bawana_NG!Q55+Bawana_RLNG!Q55+Bawana_Spot!Q55</f>
        <v>80.723764341041431</v>
      </c>
      <c r="G55" s="194">
        <f t="shared" si="1"/>
        <v>-0.12376434104143641</v>
      </c>
      <c r="H55" s="193">
        <f>PPCL_NG!K55+PPCL_Spot!K55+GT_NG!K55+GT_Spot!K55+Bawana_NG!K55+Bawana_RLNG!K55+Bawana_Spot!K55</f>
        <v>14.95</v>
      </c>
      <c r="I55" s="193">
        <f>PPCL_NG!R55+PPCL_Spot!R55+GT_NG!R55+GT_Spot!R55+Bawana_NG!R55+Bawana_RLNG!R55+Bawana_Spot!R55</f>
        <v>14.949729867246404</v>
      </c>
      <c r="J55" s="194">
        <f t="shared" si="2"/>
        <v>2.7013275359522027E-4</v>
      </c>
      <c r="K55" s="193">
        <f>PPCL_NG!L55+PPCL_Spot!L55+GT_NG!L55+GT_Spot!L55+Bawana_NG!L55+Bawana_RLNG!L55+Bawana_Spot!L55</f>
        <v>66.88</v>
      </c>
      <c r="L55" s="193">
        <f>PPCL_NG!S55+PPCL_Spot!S55+GT_NG!S55+GT_Spot!S55+Bawana_NG!S55+Bawana_RLNG!S55+Bawana_Spot!S55</f>
        <v>66.911853172447081</v>
      </c>
      <c r="M55" s="194">
        <f t="shared" si="3"/>
        <v>-3.1853172447085853E-2</v>
      </c>
      <c r="N55" s="193">
        <f>PPCL_NG!M55+PPCL_Spot!M55+GT_NG!M55+GT_Spot!M55+Bawana_NG!M55+Bawana_RLNG!M55+Bawana_Spot!M55</f>
        <v>96.53</v>
      </c>
      <c r="O55" s="193">
        <f>PPCL_NG!T55+PPCL_Spot!T55+GT_NG!T55+GT_Spot!T55+Bawana_NG!T55+Bawana_RLNG!T55+Bawana_Spot!T55</f>
        <v>96.669047721915746</v>
      </c>
      <c r="P55" s="194">
        <f t="shared" si="4"/>
        <v>-0.13904772191574466</v>
      </c>
      <c r="Q55" s="194">
        <f t="shared" si="5"/>
        <v>-0.48000000000002174</v>
      </c>
    </row>
    <row r="56" spans="1:17">
      <c r="A56" s="33" t="s">
        <v>98</v>
      </c>
      <c r="B56" s="193">
        <f>PPCL_NG!I56+PPCL_Spot!I56+GT_NG!I56+GT_Spot!I56+Bawana_NG!I56+Bawana_RLNG!I56+Bawana_Spot!I56</f>
        <v>138.34</v>
      </c>
      <c r="C56" s="193">
        <f>PPCL_NG!P56+PPCL_Spot!P56+GT_NG!P56+GT_Spot!P56+Bawana_NG!P56+Bawana_RLNG!P56+Bawana_Spot!P56</f>
        <v>138.52560489734935</v>
      </c>
      <c r="D56" s="194">
        <f t="shared" si="0"/>
        <v>-0.18560489734935004</v>
      </c>
      <c r="E56" s="193">
        <f>PPCL_NG!J56+PPCL_Spot!J56+GT_NG!J56+GT_Spot!J56+Bawana_NG!J56+Bawana_RLNG!J56+Bawana_Spot!J56</f>
        <v>80.599999999999994</v>
      </c>
      <c r="F56" s="193">
        <f>PPCL_NG!Q56+PPCL_Spot!Q56+GT_NG!Q56+GT_Spot!Q56+Bawana_NG!Q56+Bawana_RLNG!Q56+Bawana_Spot!Q56</f>
        <v>80.723764341041431</v>
      </c>
      <c r="G56" s="194">
        <f t="shared" si="1"/>
        <v>-0.12376434104143641</v>
      </c>
      <c r="H56" s="193">
        <f>PPCL_NG!K56+PPCL_Spot!K56+GT_NG!K56+GT_Spot!K56+Bawana_NG!K56+Bawana_RLNG!K56+Bawana_Spot!K56</f>
        <v>14.95</v>
      </c>
      <c r="I56" s="193">
        <f>PPCL_NG!R56+PPCL_Spot!R56+GT_NG!R56+GT_Spot!R56+Bawana_NG!R56+Bawana_RLNG!R56+Bawana_Spot!R56</f>
        <v>14.949729867246404</v>
      </c>
      <c r="J56" s="194">
        <f t="shared" si="2"/>
        <v>2.7013275359522027E-4</v>
      </c>
      <c r="K56" s="193">
        <f>PPCL_NG!L56+PPCL_Spot!L56+GT_NG!L56+GT_Spot!L56+Bawana_NG!L56+Bawana_RLNG!L56+Bawana_Spot!L56</f>
        <v>66.88</v>
      </c>
      <c r="L56" s="193">
        <f>PPCL_NG!S56+PPCL_Spot!S56+GT_NG!S56+GT_Spot!S56+Bawana_NG!S56+Bawana_RLNG!S56+Bawana_Spot!S56</f>
        <v>66.911853172447081</v>
      </c>
      <c r="M56" s="194">
        <f t="shared" si="3"/>
        <v>-3.1853172447085853E-2</v>
      </c>
      <c r="N56" s="193">
        <f>PPCL_NG!M56+PPCL_Spot!M56+GT_NG!M56+GT_Spot!M56+Bawana_NG!M56+Bawana_RLNG!M56+Bawana_Spot!M56</f>
        <v>96.53</v>
      </c>
      <c r="O56" s="193">
        <f>PPCL_NG!T56+PPCL_Spot!T56+GT_NG!T56+GT_Spot!T56+Bawana_NG!T56+Bawana_RLNG!T56+Bawana_Spot!T56</f>
        <v>96.669047721915746</v>
      </c>
      <c r="P56" s="194">
        <f t="shared" si="4"/>
        <v>-0.13904772191574466</v>
      </c>
      <c r="Q56" s="194">
        <f t="shared" si="5"/>
        <v>-0.48000000000002174</v>
      </c>
    </row>
    <row r="57" spans="1:17">
      <c r="A57" s="33" t="s">
        <v>99</v>
      </c>
      <c r="B57" s="193">
        <f>PPCL_NG!I57+PPCL_Spot!I57+GT_NG!I57+GT_Spot!I57+Bawana_NG!I57+Bawana_RLNG!I57+Bawana_Spot!I57</f>
        <v>95.79</v>
      </c>
      <c r="C57" s="193">
        <f>PPCL_NG!P57+PPCL_Spot!P57+GT_NG!P57+GT_Spot!P57+Bawana_NG!P57+Bawana_RLNG!P57+Bawana_Spot!P57</f>
        <v>95.975604897349356</v>
      </c>
      <c r="D57" s="194">
        <f t="shared" si="0"/>
        <v>-0.18560489734935004</v>
      </c>
      <c r="E57" s="193">
        <f>PPCL_NG!J57+PPCL_Spot!J57+GT_NG!J57+GT_Spot!J57+Bawana_NG!J57+Bawana_RLNG!J57+Bawana_Spot!J57</f>
        <v>56.43</v>
      </c>
      <c r="F57" s="193">
        <f>PPCL_NG!Q57+PPCL_Spot!Q57+GT_NG!Q57+GT_Spot!Q57+Bawana_NG!Q57+Bawana_RLNG!Q57+Bawana_Spot!Q57</f>
        <v>56.553764341041429</v>
      </c>
      <c r="G57" s="194">
        <f t="shared" si="1"/>
        <v>-0.1237643410414293</v>
      </c>
      <c r="H57" s="193">
        <f>PPCL_NG!K57+PPCL_Spot!K57+GT_NG!K57+GT_Spot!K57+Bawana_NG!K57+Bawana_RLNG!K57+Bawana_Spot!K57</f>
        <v>5.84</v>
      </c>
      <c r="I57" s="193">
        <f>PPCL_NG!R57+PPCL_Spot!R57+GT_NG!R57+GT_Spot!R57+Bawana_NG!R57+Bawana_RLNG!R57+Bawana_Spot!R57</f>
        <v>5.8397298672464037</v>
      </c>
      <c r="J57" s="194">
        <f t="shared" si="2"/>
        <v>2.7013275359610844E-4</v>
      </c>
      <c r="K57" s="193">
        <f>PPCL_NG!L57+PPCL_Spot!L57+GT_NG!L57+GT_Spot!L57+Bawana_NG!L57+Bawana_RLNG!L57+Bawana_Spot!L57</f>
        <v>21.71</v>
      </c>
      <c r="L57" s="193">
        <f>PPCL_NG!S57+PPCL_Spot!S57+GT_NG!S57+GT_Spot!S57+Bawana_NG!S57+Bawana_RLNG!S57+Bawana_Spot!S57</f>
        <v>21.741853172447076</v>
      </c>
      <c r="M57" s="194">
        <f t="shared" si="3"/>
        <v>-3.1853172447075195E-2</v>
      </c>
      <c r="N57" s="193">
        <f>PPCL_NG!M57+PPCL_Spot!M57+GT_NG!M57+GT_Spot!M57+Bawana_NG!M57+Bawana_RLNG!M57+Bawana_Spot!M57</f>
        <v>67.53</v>
      </c>
      <c r="O57" s="193">
        <f>PPCL_NG!T57+PPCL_Spot!T57+GT_NG!T57+GT_Spot!T57+Bawana_NG!T57+Bawana_RLNG!T57+Bawana_Spot!T57</f>
        <v>67.669047721915746</v>
      </c>
      <c r="P57" s="194">
        <f t="shared" si="4"/>
        <v>-0.13904772191574466</v>
      </c>
      <c r="Q57" s="194">
        <f t="shared" si="5"/>
        <v>-0.48000000000000309</v>
      </c>
    </row>
    <row r="58" spans="1:17">
      <c r="A58" s="33" t="s">
        <v>100</v>
      </c>
      <c r="B58" s="193">
        <f>PPCL_NG!I58+PPCL_Spot!I58+GT_NG!I58+GT_Spot!I58+Bawana_NG!I58+Bawana_RLNG!I58+Bawana_Spot!I58</f>
        <v>95.79</v>
      </c>
      <c r="C58" s="193">
        <f>PPCL_NG!P58+PPCL_Spot!P58+GT_NG!P58+GT_Spot!P58+Bawana_NG!P58+Bawana_RLNG!P58+Bawana_Spot!P58</f>
        <v>101.63360489734936</v>
      </c>
      <c r="D58" s="194">
        <f t="shared" si="0"/>
        <v>-5.8436048973493513</v>
      </c>
      <c r="E58" s="193">
        <f>PPCL_NG!J58+PPCL_Spot!J58+GT_NG!J58+GT_Spot!J58+Bawana_NG!J58+Bawana_RLNG!J58+Bawana_Spot!J58</f>
        <v>56.43</v>
      </c>
      <c r="F58" s="193">
        <f>PPCL_NG!Q58+PPCL_Spot!Q58+GT_NG!Q58+GT_Spot!Q58+Bawana_NG!Q58+Bawana_RLNG!Q58+Bawana_Spot!Q58</f>
        <v>59.767764341041428</v>
      </c>
      <c r="G58" s="194">
        <f t="shared" si="1"/>
        <v>-3.3377643410414279</v>
      </c>
      <c r="H58" s="193">
        <f>PPCL_NG!K58+PPCL_Spot!K58+GT_NG!K58+GT_Spot!K58+Bawana_NG!K58+Bawana_RLNG!K58+Bawana_Spot!K58</f>
        <v>5.84</v>
      </c>
      <c r="I58" s="193">
        <f>PPCL_NG!R58+PPCL_Spot!R58+GT_NG!R58+GT_Spot!R58+Bawana_NG!R58+Bawana_RLNG!R58+Bawana_Spot!R58</f>
        <v>7.0517298672464044</v>
      </c>
      <c r="J58" s="194">
        <f t="shared" si="2"/>
        <v>-1.2117298672464045</v>
      </c>
      <c r="K58" s="193">
        <f>PPCL_NG!L58+PPCL_Spot!L58+GT_NG!L58+GT_Spot!L58+Bawana_NG!L58+Bawana_RLNG!L58+Bawana_Spot!L58</f>
        <v>21.71</v>
      </c>
      <c r="L58" s="193">
        <f>PPCL_NG!S58+PPCL_Spot!S58+GT_NG!S58+GT_Spot!S58+Bawana_NG!S58+Bawana_RLNG!S58+Bawana_Spot!S58</f>
        <v>27.801853172447075</v>
      </c>
      <c r="M58" s="194">
        <f t="shared" si="3"/>
        <v>-6.0918531724470739</v>
      </c>
      <c r="N58" s="193">
        <f>PPCL_NG!M58+PPCL_Spot!M58+GT_NG!M58+GT_Spot!M58+Bawana_NG!M58+Bawana_RLNG!M58+Bawana_Spot!M58</f>
        <v>67.53</v>
      </c>
      <c r="O58" s="193">
        <f>PPCL_NG!T58+PPCL_Spot!T58+GT_NG!T58+GT_Spot!T58+Bawana_NG!T58+Bawana_RLNG!T58+Bawana_Spot!T58</f>
        <v>71.525047721915755</v>
      </c>
      <c r="P58" s="194">
        <f t="shared" si="4"/>
        <v>-3.9950477219157534</v>
      </c>
      <c r="Q58" s="194">
        <f t="shared" si="5"/>
        <v>-20.480000000000011</v>
      </c>
    </row>
    <row r="59" spans="1:17">
      <c r="A59" s="33" t="s">
        <v>101</v>
      </c>
      <c r="B59" s="193">
        <f>PPCL_NG!I59+PPCL_Spot!I59+GT_NG!I59+GT_Spot!I59+Bawana_NG!I59+Bawana_RLNG!I59+Bawana_Spot!I59</f>
        <v>95.79</v>
      </c>
      <c r="C59" s="193">
        <f>PPCL_NG!P59+PPCL_Spot!P59+GT_NG!P59+GT_Spot!P59+Bawana_NG!P59+Bawana_RLNG!P59+Bawana_Spot!P59</f>
        <v>107.29160489734934</v>
      </c>
      <c r="D59" s="194">
        <f t="shared" si="0"/>
        <v>-11.501604897349338</v>
      </c>
      <c r="E59" s="193">
        <f>PPCL_NG!J59+PPCL_Spot!J59+GT_NG!J59+GT_Spot!J59+Bawana_NG!J59+Bawana_RLNG!J59+Bawana_Spot!J59</f>
        <v>56.43</v>
      </c>
      <c r="F59" s="193">
        <f>PPCL_NG!Q59+PPCL_Spot!Q59+GT_NG!Q59+GT_Spot!Q59+Bawana_NG!Q59+Bawana_RLNG!Q59+Bawana_Spot!Q59</f>
        <v>62.981764341041426</v>
      </c>
      <c r="G59" s="194">
        <f t="shared" si="1"/>
        <v>-6.5517643410414266</v>
      </c>
      <c r="H59" s="193">
        <f>PPCL_NG!K59+PPCL_Spot!K59+GT_NG!K59+GT_Spot!K59+Bawana_NG!K59+Bawana_RLNG!K59+Bawana_Spot!K59</f>
        <v>5.84</v>
      </c>
      <c r="I59" s="193">
        <f>PPCL_NG!R59+PPCL_Spot!R59+GT_NG!R59+GT_Spot!R59+Bawana_NG!R59+Bawana_RLNG!R59+Bawana_Spot!R59</f>
        <v>8.2637298672464041</v>
      </c>
      <c r="J59" s="194">
        <f t="shared" si="2"/>
        <v>-2.4237298672464043</v>
      </c>
      <c r="K59" s="193">
        <f>PPCL_NG!L59+PPCL_Spot!L59+GT_NG!L59+GT_Spot!L59+Bawana_NG!L59+Bawana_RLNG!L59+Bawana_Spot!L59</f>
        <v>21.71</v>
      </c>
      <c r="L59" s="193">
        <f>PPCL_NG!S59+PPCL_Spot!S59+GT_NG!S59+GT_Spot!S59+Bawana_NG!S59+Bawana_RLNG!S59+Bawana_Spot!S59</f>
        <v>33.861853172447077</v>
      </c>
      <c r="M59" s="194">
        <f t="shared" si="3"/>
        <v>-12.151853172447076</v>
      </c>
      <c r="N59" s="193">
        <f>PPCL_NG!M59+PPCL_Spot!M59+GT_NG!M59+GT_Spot!M59+Bawana_NG!M59+Bawana_RLNG!M59+Bawana_Spot!M59</f>
        <v>67.53</v>
      </c>
      <c r="O59" s="193">
        <f>PPCL_NG!T59+PPCL_Spot!T59+GT_NG!T59+GT_Spot!T59+Bawana_NG!T59+Bawana_RLNG!T59+Bawana_Spot!T59</f>
        <v>75.381047721915749</v>
      </c>
      <c r="P59" s="194">
        <f t="shared" si="4"/>
        <v>-7.851047721915748</v>
      </c>
      <c r="Q59" s="194">
        <f t="shared" si="5"/>
        <v>-40.47999999999999</v>
      </c>
    </row>
    <row r="60" spans="1:17">
      <c r="A60" s="33" t="s">
        <v>102</v>
      </c>
      <c r="B60" s="193">
        <f>PPCL_NG!I60+PPCL_Spot!I60+GT_NG!I60+GT_Spot!I60+Bawana_NG!I60+Bawana_RLNG!I60+Bawana_Spot!I60</f>
        <v>95.79</v>
      </c>
      <c r="C60" s="193">
        <f>PPCL_NG!P60+PPCL_Spot!P60+GT_NG!P60+GT_Spot!P60+Bawana_NG!P60+Bawana_RLNG!P60+Bawana_Spot!P60</f>
        <v>118.60760489734935</v>
      </c>
      <c r="D60" s="194">
        <f t="shared" si="0"/>
        <v>-22.817604897349341</v>
      </c>
      <c r="E60" s="193">
        <f>PPCL_NG!J60+PPCL_Spot!J60+GT_NG!J60+GT_Spot!J60+Bawana_NG!J60+Bawana_RLNG!J60+Bawana_Spot!J60</f>
        <v>56.43</v>
      </c>
      <c r="F60" s="193">
        <f>PPCL_NG!Q60+PPCL_Spot!Q60+GT_NG!Q60+GT_Spot!Q60+Bawana_NG!Q60+Bawana_RLNG!Q60+Bawana_Spot!Q60</f>
        <v>69.409764341041438</v>
      </c>
      <c r="G60" s="194">
        <f t="shared" si="1"/>
        <v>-12.979764341041438</v>
      </c>
      <c r="H60" s="193">
        <f>PPCL_NG!K60+PPCL_Spot!K60+GT_NG!K60+GT_Spot!K60+Bawana_NG!K60+Bawana_RLNG!K60+Bawana_Spot!K60</f>
        <v>5.84</v>
      </c>
      <c r="I60" s="193">
        <f>PPCL_NG!R60+PPCL_Spot!R60+GT_NG!R60+GT_Spot!R60+Bawana_NG!R60+Bawana_RLNG!R60+Bawana_Spot!R60</f>
        <v>10.687729867246404</v>
      </c>
      <c r="J60" s="194">
        <f t="shared" si="2"/>
        <v>-4.8477298672464038</v>
      </c>
      <c r="K60" s="193">
        <f>PPCL_NG!L60+PPCL_Spot!L60+GT_NG!L60+GT_Spot!L60+Bawana_NG!L60+Bawana_RLNG!L60+Bawana_Spot!L60</f>
        <v>21.71</v>
      </c>
      <c r="L60" s="193">
        <f>PPCL_NG!S60+PPCL_Spot!S60+GT_NG!S60+GT_Spot!S60+Bawana_NG!S60+Bawana_RLNG!S60+Bawana_Spot!S60</f>
        <v>45.981853172447074</v>
      </c>
      <c r="M60" s="194">
        <f t="shared" si="3"/>
        <v>-24.271853172447074</v>
      </c>
      <c r="N60" s="193">
        <f>PPCL_NG!M60+PPCL_Spot!M60+GT_NG!M60+GT_Spot!M60+Bawana_NG!M60+Bawana_RLNG!M60+Bawana_Spot!M60</f>
        <v>67.53</v>
      </c>
      <c r="O60" s="193">
        <f>PPCL_NG!T60+PPCL_Spot!T60+GT_NG!T60+GT_Spot!T60+Bawana_NG!T60+Bawana_RLNG!T60+Bawana_Spot!T60</f>
        <v>83.093047721915752</v>
      </c>
      <c r="P60" s="194">
        <f t="shared" si="4"/>
        <v>-15.563047721915751</v>
      </c>
      <c r="Q60" s="194">
        <f t="shared" si="5"/>
        <v>-80.480000000000018</v>
      </c>
    </row>
    <row r="61" spans="1:17">
      <c r="A61" s="33" t="s">
        <v>103</v>
      </c>
      <c r="B61" s="193">
        <f>PPCL_NG!I61+PPCL_Spot!I61+GT_NG!I61+GT_Spot!I61+Bawana_NG!I61+Bawana_RLNG!I61+Bawana_Spot!I61</f>
        <v>118.48</v>
      </c>
      <c r="C61" s="193">
        <f>PPCL_NG!P61+PPCL_Spot!P61+GT_NG!P61+GT_Spot!P61+Bawana_NG!P61+Bawana_RLNG!P61+Bawana_Spot!P61</f>
        <v>118.66560489734935</v>
      </c>
      <c r="D61" s="194">
        <f t="shared" si="0"/>
        <v>-0.18560489734935004</v>
      </c>
      <c r="E61" s="193">
        <f>PPCL_NG!J61+PPCL_Spot!J61+GT_NG!J61+GT_Spot!J61+Bawana_NG!J61+Bawana_RLNG!J61+Bawana_Spot!J61</f>
        <v>69.319999999999993</v>
      </c>
      <c r="F61" s="193">
        <f>PPCL_NG!Q61+PPCL_Spot!Q61+GT_NG!Q61+GT_Spot!Q61+Bawana_NG!Q61+Bawana_RLNG!Q61+Bawana_Spot!Q61</f>
        <v>69.44376434104143</v>
      </c>
      <c r="G61" s="194">
        <f t="shared" si="1"/>
        <v>-0.12376434104143641</v>
      </c>
      <c r="H61" s="193">
        <f>PPCL_NG!K61+PPCL_Spot!K61+GT_NG!K61+GT_Spot!K61+Bawana_NG!K61+Bawana_RLNG!K61+Bawana_Spot!K61</f>
        <v>10.7</v>
      </c>
      <c r="I61" s="193">
        <f>PPCL_NG!R61+PPCL_Spot!R61+GT_NG!R61+GT_Spot!R61+Bawana_NG!R61+Bawana_RLNG!R61+Bawana_Spot!R61</f>
        <v>10.699729867246404</v>
      </c>
      <c r="J61" s="194">
        <f t="shared" si="2"/>
        <v>2.7013275359522027E-4</v>
      </c>
      <c r="K61" s="193">
        <f>PPCL_NG!L61+PPCL_Spot!L61+GT_NG!L61+GT_Spot!L61+Bawana_NG!L61+Bawana_RLNG!L61+Bawana_Spot!L61</f>
        <v>45.8</v>
      </c>
      <c r="L61" s="193">
        <f>PPCL_NG!S61+PPCL_Spot!S61+GT_NG!S61+GT_Spot!S61+Bawana_NG!S61+Bawana_RLNG!S61+Bawana_Spot!S61</f>
        <v>45.831853172447076</v>
      </c>
      <c r="M61" s="194">
        <f t="shared" si="3"/>
        <v>-3.1853172447078748E-2</v>
      </c>
      <c r="N61" s="193">
        <f>PPCL_NG!M61+PPCL_Spot!M61+GT_NG!M61+GT_Spot!M61+Bawana_NG!M61+Bawana_RLNG!M61+Bawana_Spot!M61</f>
        <v>83</v>
      </c>
      <c r="O61" s="193">
        <f>PPCL_NG!T61+PPCL_Spot!T61+GT_NG!T61+GT_Spot!T61+Bawana_NG!T61+Bawana_RLNG!T61+Bawana_Spot!T61</f>
        <v>83.139047721915745</v>
      </c>
      <c r="P61" s="194">
        <f t="shared" si="4"/>
        <v>-0.13904772191574466</v>
      </c>
      <c r="Q61" s="194">
        <f t="shared" si="5"/>
        <v>-0.48000000000001464</v>
      </c>
    </row>
    <row r="62" spans="1:17">
      <c r="A62" s="33" t="s">
        <v>104</v>
      </c>
      <c r="B62" s="193">
        <f>PPCL_NG!I62+PPCL_Spot!I62+GT_NG!I62+GT_Spot!I62+Bawana_NG!I62+Bawana_RLNG!I62+Bawana_Spot!I62</f>
        <v>124.98</v>
      </c>
      <c r="C62" s="193">
        <f>PPCL_NG!P62+PPCL_Spot!P62+GT_NG!P62+GT_Spot!P62+Bawana_NG!P62+Bawana_RLNG!P62+Bawana_Spot!P62</f>
        <v>119.49821719049427</v>
      </c>
      <c r="D62" s="194">
        <f t="shared" si="0"/>
        <v>5.4817828095057308</v>
      </c>
      <c r="E62" s="193">
        <f>PPCL_NG!J62+PPCL_Spot!J62+GT_NG!J62+GT_Spot!J62+Bawana_NG!J62+Bawana_RLNG!J62+Bawana_Spot!J62</f>
        <v>72.539999999999992</v>
      </c>
      <c r="F62" s="193">
        <f>PPCL_NG!Q62+PPCL_Spot!Q62+GT_NG!Q62+GT_Spot!Q62+Bawana_NG!Q62+Bawana_RLNG!Q62+Bawana_Spot!Q62</f>
        <v>69.437840189681708</v>
      </c>
      <c r="G62" s="194">
        <f t="shared" si="1"/>
        <v>3.1021598103182839</v>
      </c>
      <c r="H62" s="193">
        <f>PPCL_NG!K62+PPCL_Spot!K62+GT_NG!K62+GT_Spot!K62+Bawana_NG!K62+Bawana_RLNG!K62+Bawana_Spot!K62</f>
        <v>11.92</v>
      </c>
      <c r="I62" s="193">
        <f>PPCL_NG!R62+PPCL_Spot!R62+GT_NG!R62+GT_Spot!R62+Bawana_NG!R62+Bawana_RLNG!R62+Bawana_Spot!R62</f>
        <v>10.703729867246404</v>
      </c>
      <c r="J62" s="194">
        <f t="shared" si="2"/>
        <v>1.2162701327535963</v>
      </c>
      <c r="K62" s="193">
        <f>PPCL_NG!L62+PPCL_Spot!L62+GT_NG!L62+GT_Spot!L62+Bawana_NG!L62+Bawana_RLNG!L62+Bawana_Spot!L62</f>
        <v>51.819999999999993</v>
      </c>
      <c r="L62" s="193">
        <f>PPCL_NG!S62+PPCL_Spot!S62+GT_NG!S62+GT_Spot!S62+Bawana_NG!S62+Bawana_RLNG!S62+Bawana_Spot!S62</f>
        <v>45.828832893093548</v>
      </c>
      <c r="M62" s="194">
        <f t="shared" si="3"/>
        <v>5.9911671069064454</v>
      </c>
      <c r="N62" s="193">
        <f>PPCL_NG!M62+PPCL_Spot!M62+GT_NG!M62+GT_Spot!M62+Bawana_NG!M62+Bawana_RLNG!M62+Bawana_Spot!M62</f>
        <v>87.039999999999992</v>
      </c>
      <c r="O62" s="193">
        <f>PPCL_NG!T62+PPCL_Spot!T62+GT_NG!T62+GT_Spot!T62+Bawana_NG!T62+Bawana_RLNG!T62+Bawana_Spot!T62</f>
        <v>83.311379859484077</v>
      </c>
      <c r="P62" s="194">
        <f t="shared" si="4"/>
        <v>3.7286201405159147</v>
      </c>
      <c r="Q62" s="194">
        <f t="shared" si="5"/>
        <v>19.519999999999971</v>
      </c>
    </row>
    <row r="63" spans="1:17">
      <c r="A63" s="33" t="s">
        <v>105</v>
      </c>
      <c r="B63" s="193">
        <f>PPCL_NG!I63+PPCL_Spot!I63+GT_NG!I63+GT_Spot!I63+Bawana_NG!I63+Bawana_RLNG!I63+Bawana_Spot!I63</f>
        <v>124.98</v>
      </c>
      <c r="C63" s="193">
        <f>PPCL_NG!P63+PPCL_Spot!P63+GT_NG!P63+GT_Spot!P63+Bawana_NG!P63+Bawana_RLNG!P63+Bawana_Spot!P63</f>
        <v>119.49821719049427</v>
      </c>
      <c r="D63" s="194">
        <f t="shared" si="0"/>
        <v>5.4817828095057308</v>
      </c>
      <c r="E63" s="193">
        <f>PPCL_NG!J63+PPCL_Spot!J63+GT_NG!J63+GT_Spot!J63+Bawana_NG!J63+Bawana_RLNG!J63+Bawana_Spot!J63</f>
        <v>72.539999999999992</v>
      </c>
      <c r="F63" s="193">
        <f>PPCL_NG!Q63+PPCL_Spot!Q63+GT_NG!Q63+GT_Spot!Q63+Bawana_NG!Q63+Bawana_RLNG!Q63+Bawana_Spot!Q63</f>
        <v>69.437840189681708</v>
      </c>
      <c r="G63" s="194">
        <f t="shared" si="1"/>
        <v>3.1021598103182839</v>
      </c>
      <c r="H63" s="193">
        <f>PPCL_NG!K63+PPCL_Spot!K63+GT_NG!K63+GT_Spot!K63+Bawana_NG!K63+Bawana_RLNG!K63+Bawana_Spot!K63</f>
        <v>11.92</v>
      </c>
      <c r="I63" s="193">
        <f>PPCL_NG!R63+PPCL_Spot!R63+GT_NG!R63+GT_Spot!R63+Bawana_NG!R63+Bawana_RLNG!R63+Bawana_Spot!R63</f>
        <v>10.703729867246404</v>
      </c>
      <c r="J63" s="194">
        <f t="shared" si="2"/>
        <v>1.2162701327535963</v>
      </c>
      <c r="K63" s="193">
        <f>PPCL_NG!L63+PPCL_Spot!L63+GT_NG!L63+GT_Spot!L63+Bawana_NG!L63+Bawana_RLNG!L63+Bawana_Spot!L63</f>
        <v>51.819999999999993</v>
      </c>
      <c r="L63" s="193">
        <f>PPCL_NG!S63+PPCL_Spot!S63+GT_NG!S63+GT_Spot!S63+Bawana_NG!S63+Bawana_RLNG!S63+Bawana_Spot!S63</f>
        <v>45.828832893093548</v>
      </c>
      <c r="M63" s="194">
        <f t="shared" si="3"/>
        <v>5.9911671069064454</v>
      </c>
      <c r="N63" s="193">
        <f>PPCL_NG!M63+PPCL_Spot!M63+GT_NG!M63+GT_Spot!M63+Bawana_NG!M63+Bawana_RLNG!M63+Bawana_Spot!M63</f>
        <v>87.039999999999992</v>
      </c>
      <c r="O63" s="193">
        <f>PPCL_NG!T63+PPCL_Spot!T63+GT_NG!T63+GT_Spot!T63+Bawana_NG!T63+Bawana_RLNG!T63+Bawana_Spot!T63</f>
        <v>83.311379859484077</v>
      </c>
      <c r="P63" s="194">
        <f t="shared" si="4"/>
        <v>3.7286201405159147</v>
      </c>
      <c r="Q63" s="194">
        <f t="shared" si="5"/>
        <v>19.519999999999971</v>
      </c>
    </row>
    <row r="64" spans="1:17">
      <c r="A64" s="33" t="s">
        <v>106</v>
      </c>
      <c r="B64" s="193">
        <f>PPCL_NG!I64+PPCL_Spot!I64+GT_NG!I64+GT_Spot!I64+Bawana_NG!I64+Bawana_RLNG!I64+Bawana_Spot!I64</f>
        <v>124.98</v>
      </c>
      <c r="C64" s="193">
        <f>PPCL_NG!P64+PPCL_Spot!P64+GT_NG!P64+GT_Spot!P64+Bawana_NG!P64+Bawana_RLNG!P64+Bawana_Spot!P64</f>
        <v>128.00921719049427</v>
      </c>
      <c r="D64" s="194">
        <f t="shared" si="0"/>
        <v>-3.0292171904942649</v>
      </c>
      <c r="E64" s="193">
        <f>PPCL_NG!J64+PPCL_Spot!J64+GT_NG!J64+GT_Spot!J64+Bawana_NG!J64+Bawana_RLNG!J64+Bawana_Spot!J64</f>
        <v>72.539999999999992</v>
      </c>
      <c r="F64" s="193">
        <f>PPCL_NG!Q64+PPCL_Spot!Q64+GT_NG!Q64+GT_Spot!Q64+Bawana_NG!Q64+Bawana_RLNG!Q64+Bawana_Spot!Q64</f>
        <v>74.270840189681707</v>
      </c>
      <c r="G64" s="194">
        <f t="shared" si="1"/>
        <v>-1.7308401896817145</v>
      </c>
      <c r="H64" s="193">
        <f>PPCL_NG!K64+PPCL_Spot!K64+GT_NG!K64+GT_Spot!K64+Bawana_NG!K64+Bawana_RLNG!K64+Bawana_Spot!K64</f>
        <v>11.92</v>
      </c>
      <c r="I64" s="193">
        <f>PPCL_NG!R64+PPCL_Spot!R64+GT_NG!R64+GT_Spot!R64+Bawana_NG!R64+Bawana_RLNG!R64+Bawana_Spot!R64</f>
        <v>12.527729867246403</v>
      </c>
      <c r="J64" s="194">
        <f t="shared" si="2"/>
        <v>-0.60772986724640354</v>
      </c>
      <c r="K64" s="193">
        <f>PPCL_NG!L64+PPCL_Spot!L64+GT_NG!L64+GT_Spot!L64+Bawana_NG!L64+Bawana_RLNG!L64+Bawana_Spot!L64</f>
        <v>51.819999999999993</v>
      </c>
      <c r="L64" s="193">
        <f>PPCL_NG!S64+PPCL_Spot!S64+GT_NG!S64+GT_Spot!S64+Bawana_NG!S64+Bawana_RLNG!S64+Bawana_Spot!S64</f>
        <v>54.861832893093549</v>
      </c>
      <c r="M64" s="194">
        <f t="shared" si="3"/>
        <v>-3.0418328930935559</v>
      </c>
      <c r="N64" s="193">
        <f>PPCL_NG!M64+PPCL_Spot!M64+GT_NG!M64+GT_Spot!M64+Bawana_NG!M64+Bawana_RLNG!M64+Bawana_Spot!M64</f>
        <v>87.039999999999992</v>
      </c>
      <c r="O64" s="193">
        <f>PPCL_NG!T64+PPCL_Spot!T64+GT_NG!T64+GT_Spot!T64+Bawana_NG!T64+Bawana_RLNG!T64+Bawana_Spot!T64</f>
        <v>89.110379859484084</v>
      </c>
      <c r="P64" s="194">
        <f t="shared" si="4"/>
        <v>-2.0703798594840919</v>
      </c>
      <c r="Q64" s="194">
        <f t="shared" si="5"/>
        <v>-10.480000000000031</v>
      </c>
    </row>
    <row r="65" spans="1:17">
      <c r="A65" s="33" t="s">
        <v>107</v>
      </c>
      <c r="B65" s="193">
        <f>PPCL_NG!I65+PPCL_Spot!I65+GT_NG!I65+GT_Spot!I65+Bawana_NG!I65+Bawana_RLNG!I65+Bawana_Spot!I65</f>
        <v>124.98</v>
      </c>
      <c r="C65" s="193">
        <f>PPCL_NG!P65+PPCL_Spot!P65+GT_NG!P65+GT_Spot!P65+Bawana_NG!P65+Bawana_RLNG!P65+Bawana_Spot!P65</f>
        <v>133.68321719049428</v>
      </c>
      <c r="D65" s="194">
        <f t="shared" si="0"/>
        <v>-8.7032171904942714</v>
      </c>
      <c r="E65" s="193">
        <f>PPCL_NG!J65+PPCL_Spot!J65+GT_NG!J65+GT_Spot!J65+Bawana_NG!J65+Bawana_RLNG!J65+Bawana_Spot!J65</f>
        <v>72.539999999999992</v>
      </c>
      <c r="F65" s="193">
        <f>PPCL_NG!Q65+PPCL_Spot!Q65+GT_NG!Q65+GT_Spot!Q65+Bawana_NG!Q65+Bawana_RLNG!Q65+Bawana_Spot!Q65</f>
        <v>77.492840189681715</v>
      </c>
      <c r="G65" s="194">
        <f t="shared" si="1"/>
        <v>-4.9528401896817229</v>
      </c>
      <c r="H65" s="193">
        <f>PPCL_NG!K65+PPCL_Spot!K65+GT_NG!K65+GT_Spot!K65+Bawana_NG!K65+Bawana_RLNG!K65+Bawana_Spot!K65</f>
        <v>11.92</v>
      </c>
      <c r="I65" s="193">
        <f>PPCL_NG!R65+PPCL_Spot!R65+GT_NG!R65+GT_Spot!R65+Bawana_NG!R65+Bawana_RLNG!R65+Bawana_Spot!R65</f>
        <v>13.743729867246405</v>
      </c>
      <c r="J65" s="194">
        <f t="shared" si="2"/>
        <v>-1.8237298672464046</v>
      </c>
      <c r="K65" s="193">
        <f>PPCL_NG!L65+PPCL_Spot!L65+GT_NG!L65+GT_Spot!L65+Bawana_NG!L65+Bawana_RLNG!L65+Bawana_Spot!L65</f>
        <v>51.819999999999993</v>
      </c>
      <c r="L65" s="193">
        <f>PPCL_NG!S65+PPCL_Spot!S65+GT_NG!S65+GT_Spot!S65+Bawana_NG!S65+Bawana_RLNG!S65+Bawana_Spot!S65</f>
        <v>60.883832893093555</v>
      </c>
      <c r="M65" s="194">
        <f t="shared" si="3"/>
        <v>-9.0638328930935614</v>
      </c>
      <c r="N65" s="193">
        <f>PPCL_NG!M65+PPCL_Spot!M65+GT_NG!M65+GT_Spot!M65+Bawana_NG!M65+Bawana_RLNG!M65+Bawana_Spot!M65</f>
        <v>87.039999999999992</v>
      </c>
      <c r="O65" s="193">
        <f>PPCL_NG!T65+PPCL_Spot!T65+GT_NG!T65+GT_Spot!T65+Bawana_NG!T65+Bawana_RLNG!T65+Bawana_Spot!T65</f>
        <v>92.976379859484069</v>
      </c>
      <c r="P65" s="194">
        <f t="shared" si="4"/>
        <v>-5.9363798594840773</v>
      </c>
      <c r="Q65" s="194">
        <f t="shared" si="5"/>
        <v>-30.48000000000004</v>
      </c>
    </row>
    <row r="66" spans="1:17">
      <c r="A66" s="33" t="s">
        <v>108</v>
      </c>
      <c r="B66" s="193">
        <f>PPCL_NG!I66+PPCL_Spot!I66+GT_NG!I66+GT_Spot!I66+Bawana_NG!I66+Bawana_RLNG!I66+Bawana_Spot!I66</f>
        <v>139.16</v>
      </c>
      <c r="C66" s="193">
        <f>PPCL_NG!P66+PPCL_Spot!P66+GT_NG!P66+GT_Spot!P66+Bawana_NG!P66+Bawana_RLNG!P66+Bawana_Spot!P66</f>
        <v>139.35221719049429</v>
      </c>
      <c r="D66" s="194">
        <f t="shared" si="0"/>
        <v>-0.19221719049428998</v>
      </c>
      <c r="E66" s="193">
        <f>PPCL_NG!J66+PPCL_Spot!J66+GT_NG!J66+GT_Spot!J66+Bawana_NG!J66+Bawana_RLNG!J66+Bawana_Spot!J66</f>
        <v>80.599999999999994</v>
      </c>
      <c r="F66" s="193">
        <f>PPCL_NG!Q66+PPCL_Spot!Q66+GT_NG!Q66+GT_Spot!Q66+Bawana_NG!Q66+Bawana_RLNG!Q66+Bawana_Spot!Q66</f>
        <v>80.719840189681719</v>
      </c>
      <c r="G66" s="194">
        <f t="shared" si="1"/>
        <v>-0.1198401896817245</v>
      </c>
      <c r="H66" s="193">
        <f>PPCL_NG!K66+PPCL_Spot!K66+GT_NG!K66+GT_Spot!K66+Bawana_NG!K66+Bawana_RLNG!K66+Bawana_Spot!K66</f>
        <v>14.95</v>
      </c>
      <c r="I66" s="193">
        <f>PPCL_NG!R66+PPCL_Spot!R66+GT_NG!R66+GT_Spot!R66+Bawana_NG!R66+Bawana_RLNG!R66+Bawana_Spot!R66</f>
        <v>14.949729867246404</v>
      </c>
      <c r="J66" s="194">
        <f t="shared" si="2"/>
        <v>2.7013275359522027E-4</v>
      </c>
      <c r="K66" s="193">
        <f>PPCL_NG!L66+PPCL_Spot!L66+GT_NG!L66+GT_Spot!L66+Bawana_NG!L66+Bawana_RLNG!L66+Bawana_Spot!L66</f>
        <v>66.88</v>
      </c>
      <c r="L66" s="193">
        <f>PPCL_NG!S66+PPCL_Spot!S66+GT_NG!S66+GT_Spot!S66+Bawana_NG!S66+Bawana_RLNG!S66+Bawana_Spot!S66</f>
        <v>66.910832893093556</v>
      </c>
      <c r="M66" s="194">
        <f t="shared" si="3"/>
        <v>-3.0832893093560187E-2</v>
      </c>
      <c r="N66" s="193">
        <f>PPCL_NG!M66+PPCL_Spot!M66+GT_NG!M66+GT_Spot!M66+Bawana_NG!M66+Bawana_RLNG!M66+Bawana_Spot!M66</f>
        <v>96.710000000000008</v>
      </c>
      <c r="O66" s="193">
        <f>PPCL_NG!T66+PPCL_Spot!T66+GT_NG!T66+GT_Spot!T66+Bawana_NG!T66+Bawana_RLNG!T66+Bawana_Spot!T66</f>
        <v>96.847379859484079</v>
      </c>
      <c r="P66" s="194">
        <f t="shared" si="4"/>
        <v>-0.13737985948407072</v>
      </c>
      <c r="Q66" s="194">
        <f t="shared" si="5"/>
        <v>-0.48000000000005016</v>
      </c>
    </row>
    <row r="67" spans="1:17">
      <c r="A67" s="33" t="s">
        <v>109</v>
      </c>
      <c r="B67" s="193">
        <f>PPCL_NG!I67+PPCL_Spot!I67+GT_NG!I67+GT_Spot!I67+Bawana_NG!I67+Bawana_RLNG!I67+Bawana_Spot!I67</f>
        <v>138.34</v>
      </c>
      <c r="C67" s="193">
        <f>PPCL_NG!P67+PPCL_Spot!P67+GT_NG!P67+GT_Spot!P67+Bawana_NG!P67+Bawana_RLNG!P67+Bawana_Spot!P67</f>
        <v>138.52560489734935</v>
      </c>
      <c r="D67" s="194">
        <f t="shared" ref="D67:D99" si="6">B67-C67</f>
        <v>-0.18560489734935004</v>
      </c>
      <c r="E67" s="193">
        <f>PPCL_NG!J67+PPCL_Spot!J67+GT_NG!J67+GT_Spot!J67+Bawana_NG!J67+Bawana_RLNG!J67+Bawana_Spot!J67</f>
        <v>80.599999999999994</v>
      </c>
      <c r="F67" s="193">
        <f>PPCL_NG!Q67+PPCL_Spot!Q67+GT_NG!Q67+GT_Spot!Q67+Bawana_NG!Q67+Bawana_RLNG!Q67+Bawana_Spot!Q67</f>
        <v>80.723764341041431</v>
      </c>
      <c r="G67" s="194">
        <f t="shared" ref="G67:G99" si="7">E67-F67</f>
        <v>-0.12376434104143641</v>
      </c>
      <c r="H67" s="193">
        <f>PPCL_NG!K67+PPCL_Spot!K67+GT_NG!K67+GT_Spot!K67+Bawana_NG!K67+Bawana_RLNG!K67+Bawana_Spot!K67</f>
        <v>14.95</v>
      </c>
      <c r="I67" s="193">
        <f>PPCL_NG!R67+PPCL_Spot!R67+GT_NG!R67+GT_Spot!R67+Bawana_NG!R67+Bawana_RLNG!R67+Bawana_Spot!R67</f>
        <v>14.949729867246404</v>
      </c>
      <c r="J67" s="194">
        <f t="shared" ref="J67:J99" si="8">H67-I67</f>
        <v>2.7013275359522027E-4</v>
      </c>
      <c r="K67" s="193">
        <f>PPCL_NG!L67+PPCL_Spot!L67+GT_NG!L67+GT_Spot!L67+Bawana_NG!L67+Bawana_RLNG!L67+Bawana_Spot!L67</f>
        <v>66.88</v>
      </c>
      <c r="L67" s="193">
        <f>PPCL_NG!S67+PPCL_Spot!S67+GT_NG!S67+GT_Spot!S67+Bawana_NG!S67+Bawana_RLNG!S67+Bawana_Spot!S67</f>
        <v>66.911853172447081</v>
      </c>
      <c r="M67" s="194">
        <f t="shared" ref="M67:M99" si="9">K67-L67</f>
        <v>-3.1853172447085853E-2</v>
      </c>
      <c r="N67" s="193">
        <f>PPCL_NG!M67+PPCL_Spot!M67+GT_NG!M67+GT_Spot!M67+Bawana_NG!M67+Bawana_RLNG!M67+Bawana_Spot!M67</f>
        <v>96.53</v>
      </c>
      <c r="O67" s="193">
        <f>PPCL_NG!T67+PPCL_Spot!T67+GT_NG!T67+GT_Spot!T67+Bawana_NG!T67+Bawana_RLNG!T67+Bawana_Spot!T67</f>
        <v>96.669047721915746</v>
      </c>
      <c r="P67" s="194">
        <f t="shared" ref="P67:P99" si="10">N67-O67</f>
        <v>-0.13904772191574466</v>
      </c>
      <c r="Q67" s="194">
        <f t="shared" si="5"/>
        <v>-0.48000000000002174</v>
      </c>
    </row>
    <row r="68" spans="1:17">
      <c r="A68" s="33" t="s">
        <v>110</v>
      </c>
      <c r="B68" s="193">
        <f>PPCL_NG!I68+PPCL_Spot!I68+GT_NG!I68+GT_Spot!I68+Bawana_NG!I68+Bawana_RLNG!I68+Bawana_Spot!I68</f>
        <v>138.34</v>
      </c>
      <c r="C68" s="193">
        <f>PPCL_NG!P68+PPCL_Spot!P68+GT_NG!P68+GT_Spot!P68+Bawana_NG!P68+Bawana_RLNG!P68+Bawana_Spot!P68</f>
        <v>138.52560489734935</v>
      </c>
      <c r="D68" s="194">
        <f t="shared" si="6"/>
        <v>-0.18560489734935004</v>
      </c>
      <c r="E68" s="193">
        <f>PPCL_NG!J68+PPCL_Spot!J68+GT_NG!J68+GT_Spot!J68+Bawana_NG!J68+Bawana_RLNG!J68+Bawana_Spot!J68</f>
        <v>80.599999999999994</v>
      </c>
      <c r="F68" s="193">
        <f>PPCL_NG!Q68+PPCL_Spot!Q68+GT_NG!Q68+GT_Spot!Q68+Bawana_NG!Q68+Bawana_RLNG!Q68+Bawana_Spot!Q68</f>
        <v>80.723764341041431</v>
      </c>
      <c r="G68" s="194">
        <f t="shared" si="7"/>
        <v>-0.12376434104143641</v>
      </c>
      <c r="H68" s="193">
        <f>PPCL_NG!K68+PPCL_Spot!K68+GT_NG!K68+GT_Spot!K68+Bawana_NG!K68+Bawana_RLNG!K68+Bawana_Spot!K68</f>
        <v>14.95</v>
      </c>
      <c r="I68" s="193">
        <f>PPCL_NG!R68+PPCL_Spot!R68+GT_NG!R68+GT_Spot!R68+Bawana_NG!R68+Bawana_RLNG!R68+Bawana_Spot!R68</f>
        <v>14.949729867246404</v>
      </c>
      <c r="J68" s="194">
        <f t="shared" si="8"/>
        <v>2.7013275359522027E-4</v>
      </c>
      <c r="K68" s="193">
        <f>PPCL_NG!L68+PPCL_Spot!L68+GT_NG!L68+GT_Spot!L68+Bawana_NG!L68+Bawana_RLNG!L68+Bawana_Spot!L68</f>
        <v>66.88</v>
      </c>
      <c r="L68" s="193">
        <f>PPCL_NG!S68+PPCL_Spot!S68+GT_NG!S68+GT_Spot!S68+Bawana_NG!S68+Bawana_RLNG!S68+Bawana_Spot!S68</f>
        <v>66.911853172447081</v>
      </c>
      <c r="M68" s="194">
        <f t="shared" si="9"/>
        <v>-3.1853172447085853E-2</v>
      </c>
      <c r="N68" s="193">
        <f>PPCL_NG!M68+PPCL_Spot!M68+GT_NG!M68+GT_Spot!M68+Bawana_NG!M68+Bawana_RLNG!M68+Bawana_Spot!M68</f>
        <v>96.53</v>
      </c>
      <c r="O68" s="193">
        <f>PPCL_NG!T68+PPCL_Spot!T68+GT_NG!T68+GT_Spot!T68+Bawana_NG!T68+Bawana_RLNG!T68+Bawana_Spot!T68</f>
        <v>96.669047721915746</v>
      </c>
      <c r="P68" s="194">
        <f t="shared" si="10"/>
        <v>-0.13904772191574466</v>
      </c>
      <c r="Q68" s="194">
        <f t="shared" ref="Q68:Q99" si="11">D68+G68+J68+M68+P68</f>
        <v>-0.48000000000002174</v>
      </c>
    </row>
    <row r="69" spans="1:17">
      <c r="A69" s="33" t="s">
        <v>111</v>
      </c>
      <c r="B69" s="193">
        <f>PPCL_NG!I69+PPCL_Spot!I69+GT_NG!I69+GT_Spot!I69+Bawana_NG!I69+Bawana_RLNG!I69+Bawana_Spot!I69</f>
        <v>138.34</v>
      </c>
      <c r="C69" s="193">
        <f>PPCL_NG!P69+PPCL_Spot!P69+GT_NG!P69+GT_Spot!P69+Bawana_NG!P69+Bawana_RLNG!P69+Bawana_Spot!P69</f>
        <v>138.52560489734935</v>
      </c>
      <c r="D69" s="194">
        <f t="shared" si="6"/>
        <v>-0.18560489734935004</v>
      </c>
      <c r="E69" s="193">
        <f>PPCL_NG!J69+PPCL_Spot!J69+GT_NG!J69+GT_Spot!J69+Bawana_NG!J69+Bawana_RLNG!J69+Bawana_Spot!J69</f>
        <v>80.599999999999994</v>
      </c>
      <c r="F69" s="193">
        <f>PPCL_NG!Q69+PPCL_Spot!Q69+GT_NG!Q69+GT_Spot!Q69+Bawana_NG!Q69+Bawana_RLNG!Q69+Bawana_Spot!Q69</f>
        <v>80.723764341041431</v>
      </c>
      <c r="G69" s="194">
        <f t="shared" si="7"/>
        <v>-0.12376434104143641</v>
      </c>
      <c r="H69" s="193">
        <f>PPCL_NG!K69+PPCL_Spot!K69+GT_NG!K69+GT_Spot!K69+Bawana_NG!K69+Bawana_RLNG!K69+Bawana_Spot!K69</f>
        <v>14.95</v>
      </c>
      <c r="I69" s="193">
        <f>PPCL_NG!R69+PPCL_Spot!R69+GT_NG!R69+GT_Spot!R69+Bawana_NG!R69+Bawana_RLNG!R69+Bawana_Spot!R69</f>
        <v>14.949729867246404</v>
      </c>
      <c r="J69" s="194">
        <f t="shared" si="8"/>
        <v>2.7013275359522027E-4</v>
      </c>
      <c r="K69" s="193">
        <f>PPCL_NG!L69+PPCL_Spot!L69+GT_NG!L69+GT_Spot!L69+Bawana_NG!L69+Bawana_RLNG!L69+Bawana_Spot!L69</f>
        <v>66.88</v>
      </c>
      <c r="L69" s="193">
        <f>PPCL_NG!S69+PPCL_Spot!S69+GT_NG!S69+GT_Spot!S69+Bawana_NG!S69+Bawana_RLNG!S69+Bawana_Spot!S69</f>
        <v>66.911853172447081</v>
      </c>
      <c r="M69" s="194">
        <f t="shared" si="9"/>
        <v>-3.1853172447085853E-2</v>
      </c>
      <c r="N69" s="193">
        <f>PPCL_NG!M69+PPCL_Spot!M69+GT_NG!M69+GT_Spot!M69+Bawana_NG!M69+Bawana_RLNG!M69+Bawana_Spot!M69</f>
        <v>96.53</v>
      </c>
      <c r="O69" s="193">
        <f>PPCL_NG!T69+PPCL_Spot!T69+GT_NG!T69+GT_Spot!T69+Bawana_NG!T69+Bawana_RLNG!T69+Bawana_Spot!T69</f>
        <v>96.669047721915746</v>
      </c>
      <c r="P69" s="194">
        <f t="shared" si="10"/>
        <v>-0.13904772191574466</v>
      </c>
      <c r="Q69" s="194">
        <f t="shared" si="11"/>
        <v>-0.48000000000002174</v>
      </c>
    </row>
    <row r="70" spans="1:17">
      <c r="A70" s="33" t="s">
        <v>112</v>
      </c>
      <c r="B70" s="193">
        <f>PPCL_NG!I70+PPCL_Spot!I70+GT_NG!I70+GT_Spot!I70+Bawana_NG!I70+Bawana_RLNG!I70+Bawana_Spot!I70</f>
        <v>138.34</v>
      </c>
      <c r="C70" s="193">
        <f>PPCL_NG!P70+PPCL_Spot!P70+GT_NG!P70+GT_Spot!P70+Bawana_NG!P70+Bawana_RLNG!P70+Bawana_Spot!P70</f>
        <v>138.52560489734935</v>
      </c>
      <c r="D70" s="194">
        <f t="shared" si="6"/>
        <v>-0.18560489734935004</v>
      </c>
      <c r="E70" s="193">
        <f>PPCL_NG!J70+PPCL_Spot!J70+GT_NG!J70+GT_Spot!J70+Bawana_NG!J70+Bawana_RLNG!J70+Bawana_Spot!J70</f>
        <v>80.599999999999994</v>
      </c>
      <c r="F70" s="193">
        <f>PPCL_NG!Q70+PPCL_Spot!Q70+GT_NG!Q70+GT_Spot!Q70+Bawana_NG!Q70+Bawana_RLNG!Q70+Bawana_Spot!Q70</f>
        <v>80.723764341041431</v>
      </c>
      <c r="G70" s="194">
        <f t="shared" si="7"/>
        <v>-0.12376434104143641</v>
      </c>
      <c r="H70" s="193">
        <f>PPCL_NG!K70+PPCL_Spot!K70+GT_NG!K70+GT_Spot!K70+Bawana_NG!K70+Bawana_RLNG!K70+Bawana_Spot!K70</f>
        <v>14.95</v>
      </c>
      <c r="I70" s="193">
        <f>PPCL_NG!R70+PPCL_Spot!R70+GT_NG!R70+GT_Spot!R70+Bawana_NG!R70+Bawana_RLNG!R70+Bawana_Spot!R70</f>
        <v>14.949729867246404</v>
      </c>
      <c r="J70" s="194">
        <f t="shared" si="8"/>
        <v>2.7013275359522027E-4</v>
      </c>
      <c r="K70" s="193">
        <f>PPCL_NG!L70+PPCL_Spot!L70+GT_NG!L70+GT_Spot!L70+Bawana_NG!L70+Bawana_RLNG!L70+Bawana_Spot!L70</f>
        <v>66.88</v>
      </c>
      <c r="L70" s="193">
        <f>PPCL_NG!S70+PPCL_Spot!S70+GT_NG!S70+GT_Spot!S70+Bawana_NG!S70+Bawana_RLNG!S70+Bawana_Spot!S70</f>
        <v>66.911853172447081</v>
      </c>
      <c r="M70" s="194">
        <f t="shared" si="9"/>
        <v>-3.1853172447085853E-2</v>
      </c>
      <c r="N70" s="193">
        <f>PPCL_NG!M70+PPCL_Spot!M70+GT_NG!M70+GT_Spot!M70+Bawana_NG!M70+Bawana_RLNG!M70+Bawana_Spot!M70</f>
        <v>96.53</v>
      </c>
      <c r="O70" s="193">
        <f>PPCL_NG!T70+PPCL_Spot!T70+GT_NG!T70+GT_Spot!T70+Bawana_NG!T70+Bawana_RLNG!T70+Bawana_Spot!T70</f>
        <v>96.669047721915746</v>
      </c>
      <c r="P70" s="194">
        <f t="shared" si="10"/>
        <v>-0.13904772191574466</v>
      </c>
      <c r="Q70" s="194">
        <f t="shared" si="11"/>
        <v>-0.48000000000002174</v>
      </c>
    </row>
    <row r="71" spans="1:17">
      <c r="A71" s="33" t="s">
        <v>113</v>
      </c>
      <c r="B71" s="193">
        <f>PPCL_NG!I71+PPCL_Spot!I71+GT_NG!I71+GT_Spot!I71+Bawana_NG!I71+Bawana_RLNG!I71+Bawana_Spot!I71</f>
        <v>138.34</v>
      </c>
      <c r="C71" s="193">
        <f>PPCL_NG!P71+PPCL_Spot!P71+GT_NG!P71+GT_Spot!P71+Bawana_NG!P71+Bawana_RLNG!P71+Bawana_Spot!P71</f>
        <v>138.52560489734935</v>
      </c>
      <c r="D71" s="194">
        <f t="shared" si="6"/>
        <v>-0.18560489734935004</v>
      </c>
      <c r="E71" s="193">
        <f>PPCL_NG!J71+PPCL_Spot!J71+GT_NG!J71+GT_Spot!J71+Bawana_NG!J71+Bawana_RLNG!J71+Bawana_Spot!J71</f>
        <v>80.599999999999994</v>
      </c>
      <c r="F71" s="193">
        <f>PPCL_NG!Q71+PPCL_Spot!Q71+GT_NG!Q71+GT_Spot!Q71+Bawana_NG!Q71+Bawana_RLNG!Q71+Bawana_Spot!Q71</f>
        <v>80.723764341041431</v>
      </c>
      <c r="G71" s="194">
        <f t="shared" si="7"/>
        <v>-0.12376434104143641</v>
      </c>
      <c r="H71" s="193">
        <f>PPCL_NG!K71+PPCL_Spot!K71+GT_NG!K71+GT_Spot!K71+Bawana_NG!K71+Bawana_RLNG!K71+Bawana_Spot!K71</f>
        <v>14.95</v>
      </c>
      <c r="I71" s="193">
        <f>PPCL_NG!R71+PPCL_Spot!R71+GT_NG!R71+GT_Spot!R71+Bawana_NG!R71+Bawana_RLNG!R71+Bawana_Spot!R71</f>
        <v>14.949729867246404</v>
      </c>
      <c r="J71" s="194">
        <f t="shared" si="8"/>
        <v>2.7013275359522027E-4</v>
      </c>
      <c r="K71" s="193">
        <f>PPCL_NG!L71+PPCL_Spot!L71+GT_NG!L71+GT_Spot!L71+Bawana_NG!L71+Bawana_RLNG!L71+Bawana_Spot!L71</f>
        <v>66.88</v>
      </c>
      <c r="L71" s="193">
        <f>PPCL_NG!S71+PPCL_Spot!S71+GT_NG!S71+GT_Spot!S71+Bawana_NG!S71+Bawana_RLNG!S71+Bawana_Spot!S71</f>
        <v>66.911853172447081</v>
      </c>
      <c r="M71" s="194">
        <f t="shared" si="9"/>
        <v>-3.1853172447085853E-2</v>
      </c>
      <c r="N71" s="193">
        <f>PPCL_NG!M71+PPCL_Spot!M71+GT_NG!M71+GT_Spot!M71+Bawana_NG!M71+Bawana_RLNG!M71+Bawana_Spot!M71</f>
        <v>96.53</v>
      </c>
      <c r="O71" s="193">
        <f>PPCL_NG!T71+PPCL_Spot!T71+GT_NG!T71+GT_Spot!T71+Bawana_NG!T71+Bawana_RLNG!T71+Bawana_Spot!T71</f>
        <v>96.669047721915746</v>
      </c>
      <c r="P71" s="194">
        <f t="shared" si="10"/>
        <v>-0.13904772191574466</v>
      </c>
      <c r="Q71" s="194">
        <f t="shared" si="11"/>
        <v>-0.48000000000002174</v>
      </c>
    </row>
    <row r="72" spans="1:17">
      <c r="A72" s="33" t="s">
        <v>114</v>
      </c>
      <c r="B72" s="193">
        <f>PPCL_NG!I72+PPCL_Spot!I72+GT_NG!I72+GT_Spot!I72+Bawana_NG!I72+Bawana_RLNG!I72+Bawana_Spot!I72</f>
        <v>138.34</v>
      </c>
      <c r="C72" s="193">
        <f>PPCL_NG!P72+PPCL_Spot!P72+GT_NG!P72+GT_Spot!P72+Bawana_NG!P72+Bawana_RLNG!P72+Bawana_Spot!P72</f>
        <v>138.52560489734935</v>
      </c>
      <c r="D72" s="194">
        <f t="shared" si="6"/>
        <v>-0.18560489734935004</v>
      </c>
      <c r="E72" s="193">
        <f>PPCL_NG!J72+PPCL_Spot!J72+GT_NG!J72+GT_Spot!J72+Bawana_NG!J72+Bawana_RLNG!J72+Bawana_Spot!J72</f>
        <v>80.599999999999994</v>
      </c>
      <c r="F72" s="193">
        <f>PPCL_NG!Q72+PPCL_Spot!Q72+GT_NG!Q72+GT_Spot!Q72+Bawana_NG!Q72+Bawana_RLNG!Q72+Bawana_Spot!Q72</f>
        <v>80.723764341041431</v>
      </c>
      <c r="G72" s="194">
        <f t="shared" si="7"/>
        <v>-0.12376434104143641</v>
      </c>
      <c r="H72" s="193">
        <f>PPCL_NG!K72+PPCL_Spot!K72+GT_NG!K72+GT_Spot!K72+Bawana_NG!K72+Bawana_RLNG!K72+Bawana_Spot!K72</f>
        <v>14.95</v>
      </c>
      <c r="I72" s="193">
        <f>PPCL_NG!R72+PPCL_Spot!R72+GT_NG!R72+GT_Spot!R72+Bawana_NG!R72+Bawana_RLNG!R72+Bawana_Spot!R72</f>
        <v>14.949729867246404</v>
      </c>
      <c r="J72" s="194">
        <f t="shared" si="8"/>
        <v>2.7013275359522027E-4</v>
      </c>
      <c r="K72" s="193">
        <f>PPCL_NG!L72+PPCL_Spot!L72+GT_NG!L72+GT_Spot!L72+Bawana_NG!L72+Bawana_RLNG!L72+Bawana_Spot!L72</f>
        <v>66.88</v>
      </c>
      <c r="L72" s="193">
        <f>PPCL_NG!S72+PPCL_Spot!S72+GT_NG!S72+GT_Spot!S72+Bawana_NG!S72+Bawana_RLNG!S72+Bawana_Spot!S72</f>
        <v>66.911853172447081</v>
      </c>
      <c r="M72" s="194">
        <f t="shared" si="9"/>
        <v>-3.1853172447085853E-2</v>
      </c>
      <c r="N72" s="193">
        <f>PPCL_NG!M72+PPCL_Spot!M72+GT_NG!M72+GT_Spot!M72+Bawana_NG!M72+Bawana_RLNG!M72+Bawana_Spot!M72</f>
        <v>96.53</v>
      </c>
      <c r="O72" s="193">
        <f>PPCL_NG!T72+PPCL_Spot!T72+GT_NG!T72+GT_Spot!T72+Bawana_NG!T72+Bawana_RLNG!T72+Bawana_Spot!T72</f>
        <v>96.669047721915746</v>
      </c>
      <c r="P72" s="194">
        <f t="shared" si="10"/>
        <v>-0.13904772191574466</v>
      </c>
      <c r="Q72" s="194">
        <f t="shared" si="11"/>
        <v>-0.48000000000002174</v>
      </c>
    </row>
    <row r="73" spans="1:17">
      <c r="A73" s="33" t="s">
        <v>115</v>
      </c>
      <c r="B73" s="193">
        <f>PPCL_NG!I73+PPCL_Spot!I73+GT_NG!I73+GT_Spot!I73+Bawana_NG!I73+Bawana_RLNG!I73+Bawana_Spot!I73</f>
        <v>138.34</v>
      </c>
      <c r="C73" s="193">
        <f>PPCL_NG!P73+PPCL_Spot!P73+GT_NG!P73+GT_Spot!P73+Bawana_NG!P73+Bawana_RLNG!P73+Bawana_Spot!P73</f>
        <v>138.52560489734935</v>
      </c>
      <c r="D73" s="194">
        <f t="shared" si="6"/>
        <v>-0.18560489734935004</v>
      </c>
      <c r="E73" s="193">
        <f>PPCL_NG!J73+PPCL_Spot!J73+GT_NG!J73+GT_Spot!J73+Bawana_NG!J73+Bawana_RLNG!J73+Bawana_Spot!J73</f>
        <v>80.599999999999994</v>
      </c>
      <c r="F73" s="193">
        <f>PPCL_NG!Q73+PPCL_Spot!Q73+GT_NG!Q73+GT_Spot!Q73+Bawana_NG!Q73+Bawana_RLNG!Q73+Bawana_Spot!Q73</f>
        <v>80.723764341041431</v>
      </c>
      <c r="G73" s="194">
        <f t="shared" si="7"/>
        <v>-0.12376434104143641</v>
      </c>
      <c r="H73" s="193">
        <f>PPCL_NG!K73+PPCL_Spot!K73+GT_NG!K73+GT_Spot!K73+Bawana_NG!K73+Bawana_RLNG!K73+Bawana_Spot!K73</f>
        <v>14.95</v>
      </c>
      <c r="I73" s="193">
        <f>PPCL_NG!R73+PPCL_Spot!R73+GT_NG!R73+GT_Spot!R73+Bawana_NG!R73+Bawana_RLNG!R73+Bawana_Spot!R73</f>
        <v>14.949729867246404</v>
      </c>
      <c r="J73" s="194">
        <f t="shared" si="8"/>
        <v>2.7013275359522027E-4</v>
      </c>
      <c r="K73" s="193">
        <f>PPCL_NG!L73+PPCL_Spot!L73+GT_NG!L73+GT_Spot!L73+Bawana_NG!L73+Bawana_RLNG!L73+Bawana_Spot!L73</f>
        <v>66.88</v>
      </c>
      <c r="L73" s="193">
        <f>PPCL_NG!S73+PPCL_Spot!S73+GT_NG!S73+GT_Spot!S73+Bawana_NG!S73+Bawana_RLNG!S73+Bawana_Spot!S73</f>
        <v>66.911853172447081</v>
      </c>
      <c r="M73" s="194">
        <f t="shared" si="9"/>
        <v>-3.1853172447085853E-2</v>
      </c>
      <c r="N73" s="193">
        <f>PPCL_NG!M73+PPCL_Spot!M73+GT_NG!M73+GT_Spot!M73+Bawana_NG!M73+Bawana_RLNG!M73+Bawana_Spot!M73</f>
        <v>96.53</v>
      </c>
      <c r="O73" s="193">
        <f>PPCL_NG!T73+PPCL_Spot!T73+GT_NG!T73+GT_Spot!T73+Bawana_NG!T73+Bawana_RLNG!T73+Bawana_Spot!T73</f>
        <v>96.669047721915746</v>
      </c>
      <c r="P73" s="194">
        <f t="shared" si="10"/>
        <v>-0.13904772191574466</v>
      </c>
      <c r="Q73" s="194">
        <f t="shared" si="11"/>
        <v>-0.48000000000002174</v>
      </c>
    </row>
    <row r="74" spans="1:17">
      <c r="A74" s="33" t="s">
        <v>116</v>
      </c>
      <c r="B74" s="193">
        <f>PPCL_NG!I74+PPCL_Spot!I74+GT_NG!I74+GT_Spot!I74+Bawana_NG!I74+Bawana_RLNG!I74+Bawana_Spot!I74</f>
        <v>138.34</v>
      </c>
      <c r="C74" s="193">
        <f>PPCL_NG!P74+PPCL_Spot!P74+GT_NG!P74+GT_Spot!P74+Bawana_NG!P74+Bawana_RLNG!P74+Bawana_Spot!P74</f>
        <v>138.52560489734935</v>
      </c>
      <c r="D74" s="194">
        <f t="shared" si="6"/>
        <v>-0.18560489734935004</v>
      </c>
      <c r="E74" s="193">
        <f>PPCL_NG!J74+PPCL_Spot!J74+GT_NG!J74+GT_Spot!J74+Bawana_NG!J74+Bawana_RLNG!J74+Bawana_Spot!J74</f>
        <v>80.599999999999994</v>
      </c>
      <c r="F74" s="193">
        <f>PPCL_NG!Q74+PPCL_Spot!Q74+GT_NG!Q74+GT_Spot!Q74+Bawana_NG!Q74+Bawana_RLNG!Q74+Bawana_Spot!Q74</f>
        <v>80.723764341041431</v>
      </c>
      <c r="G74" s="194">
        <f t="shared" si="7"/>
        <v>-0.12376434104143641</v>
      </c>
      <c r="H74" s="193">
        <f>PPCL_NG!K74+PPCL_Spot!K74+GT_NG!K74+GT_Spot!K74+Bawana_NG!K74+Bawana_RLNG!K74+Bawana_Spot!K74</f>
        <v>14.95</v>
      </c>
      <c r="I74" s="193">
        <f>PPCL_NG!R74+PPCL_Spot!R74+GT_NG!R74+GT_Spot!R74+Bawana_NG!R74+Bawana_RLNG!R74+Bawana_Spot!R74</f>
        <v>14.949729867246404</v>
      </c>
      <c r="J74" s="194">
        <f t="shared" si="8"/>
        <v>2.7013275359522027E-4</v>
      </c>
      <c r="K74" s="193">
        <f>PPCL_NG!L74+PPCL_Spot!L74+GT_NG!L74+GT_Spot!L74+Bawana_NG!L74+Bawana_RLNG!L74+Bawana_Spot!L74</f>
        <v>66.88</v>
      </c>
      <c r="L74" s="193">
        <f>PPCL_NG!S74+PPCL_Spot!S74+GT_NG!S74+GT_Spot!S74+Bawana_NG!S74+Bawana_RLNG!S74+Bawana_Spot!S74</f>
        <v>66.911853172447081</v>
      </c>
      <c r="M74" s="194">
        <f t="shared" si="9"/>
        <v>-3.1853172447085853E-2</v>
      </c>
      <c r="N74" s="193">
        <f>PPCL_NG!M74+PPCL_Spot!M74+GT_NG!M74+GT_Spot!M74+Bawana_NG!M74+Bawana_RLNG!M74+Bawana_Spot!M74</f>
        <v>96.53</v>
      </c>
      <c r="O74" s="193">
        <f>PPCL_NG!T74+PPCL_Spot!T74+GT_NG!T74+GT_Spot!T74+Bawana_NG!T74+Bawana_RLNG!T74+Bawana_Spot!T74</f>
        <v>96.669047721915746</v>
      </c>
      <c r="P74" s="194">
        <f t="shared" si="10"/>
        <v>-0.13904772191574466</v>
      </c>
      <c r="Q74" s="194">
        <f t="shared" si="11"/>
        <v>-0.48000000000002174</v>
      </c>
    </row>
    <row r="75" spans="1:17">
      <c r="A75" s="33" t="s">
        <v>117</v>
      </c>
      <c r="B75" s="193">
        <f>PPCL_NG!I75+PPCL_Spot!I75+GT_NG!I75+GT_Spot!I75+Bawana_NG!I75+Bawana_RLNG!I75+Bawana_Spot!I75</f>
        <v>138.34</v>
      </c>
      <c r="C75" s="193">
        <f>PPCL_NG!P75+PPCL_Spot!P75+GT_NG!P75+GT_Spot!P75+Bawana_NG!P75+Bawana_RLNG!P75+Bawana_Spot!P75</f>
        <v>138.52560489734935</v>
      </c>
      <c r="D75" s="194">
        <f t="shared" si="6"/>
        <v>-0.18560489734935004</v>
      </c>
      <c r="E75" s="193">
        <f>PPCL_NG!J75+PPCL_Spot!J75+GT_NG!J75+GT_Spot!J75+Bawana_NG!J75+Bawana_RLNG!J75+Bawana_Spot!J75</f>
        <v>80.599999999999994</v>
      </c>
      <c r="F75" s="193">
        <f>PPCL_NG!Q75+PPCL_Spot!Q75+GT_NG!Q75+GT_Spot!Q75+Bawana_NG!Q75+Bawana_RLNG!Q75+Bawana_Spot!Q75</f>
        <v>80.723764341041431</v>
      </c>
      <c r="G75" s="194">
        <f t="shared" si="7"/>
        <v>-0.12376434104143641</v>
      </c>
      <c r="H75" s="193">
        <f>PPCL_NG!K75+PPCL_Spot!K75+GT_NG!K75+GT_Spot!K75+Bawana_NG!K75+Bawana_RLNG!K75+Bawana_Spot!K75</f>
        <v>14.95</v>
      </c>
      <c r="I75" s="193">
        <f>PPCL_NG!R75+PPCL_Spot!R75+GT_NG!R75+GT_Spot!R75+Bawana_NG!R75+Bawana_RLNG!R75+Bawana_Spot!R75</f>
        <v>14.949729867246404</v>
      </c>
      <c r="J75" s="194">
        <f t="shared" si="8"/>
        <v>2.7013275359522027E-4</v>
      </c>
      <c r="K75" s="193">
        <f>PPCL_NG!L75+PPCL_Spot!L75+GT_NG!L75+GT_Spot!L75+Bawana_NG!L75+Bawana_RLNG!L75+Bawana_Spot!L75</f>
        <v>66.88</v>
      </c>
      <c r="L75" s="193">
        <f>PPCL_NG!S75+PPCL_Spot!S75+GT_NG!S75+GT_Spot!S75+Bawana_NG!S75+Bawana_RLNG!S75+Bawana_Spot!S75</f>
        <v>66.911853172447081</v>
      </c>
      <c r="M75" s="194">
        <f t="shared" si="9"/>
        <v>-3.1853172447085853E-2</v>
      </c>
      <c r="N75" s="193">
        <f>PPCL_NG!M75+PPCL_Spot!M75+GT_NG!M75+GT_Spot!M75+Bawana_NG!M75+Bawana_RLNG!M75+Bawana_Spot!M75</f>
        <v>96.53</v>
      </c>
      <c r="O75" s="193">
        <f>PPCL_NG!T75+PPCL_Spot!T75+GT_NG!T75+GT_Spot!T75+Bawana_NG!T75+Bawana_RLNG!T75+Bawana_Spot!T75</f>
        <v>96.669047721915746</v>
      </c>
      <c r="P75" s="194">
        <f t="shared" si="10"/>
        <v>-0.13904772191574466</v>
      </c>
      <c r="Q75" s="194">
        <f t="shared" si="11"/>
        <v>-0.48000000000002174</v>
      </c>
    </row>
    <row r="76" spans="1:17">
      <c r="A76" s="33" t="s">
        <v>118</v>
      </c>
      <c r="B76" s="193">
        <f>PPCL_NG!I76+PPCL_Spot!I76+GT_NG!I76+GT_Spot!I76+Bawana_NG!I76+Bawana_RLNG!I76+Bawana_Spot!I76</f>
        <v>138.34</v>
      </c>
      <c r="C76" s="193">
        <f>PPCL_NG!P76+PPCL_Spot!P76+GT_NG!P76+GT_Spot!P76+Bawana_NG!P76+Bawana_RLNG!P76+Bawana_Spot!P76</f>
        <v>138.52560489734935</v>
      </c>
      <c r="D76" s="194">
        <f t="shared" si="6"/>
        <v>-0.18560489734935004</v>
      </c>
      <c r="E76" s="193">
        <f>PPCL_NG!J76+PPCL_Spot!J76+GT_NG!J76+GT_Spot!J76+Bawana_NG!J76+Bawana_RLNG!J76+Bawana_Spot!J76</f>
        <v>80.599999999999994</v>
      </c>
      <c r="F76" s="193">
        <f>PPCL_NG!Q76+PPCL_Spot!Q76+GT_NG!Q76+GT_Spot!Q76+Bawana_NG!Q76+Bawana_RLNG!Q76+Bawana_Spot!Q76</f>
        <v>80.723764341041431</v>
      </c>
      <c r="G76" s="194">
        <f t="shared" si="7"/>
        <v>-0.12376434104143641</v>
      </c>
      <c r="H76" s="193">
        <f>PPCL_NG!K76+PPCL_Spot!K76+GT_NG!K76+GT_Spot!K76+Bawana_NG!K76+Bawana_RLNG!K76+Bawana_Spot!K76</f>
        <v>14.95</v>
      </c>
      <c r="I76" s="193">
        <f>PPCL_NG!R76+PPCL_Spot!R76+GT_NG!R76+GT_Spot!R76+Bawana_NG!R76+Bawana_RLNG!R76+Bawana_Spot!R76</f>
        <v>14.949729867246404</v>
      </c>
      <c r="J76" s="194">
        <f t="shared" si="8"/>
        <v>2.7013275359522027E-4</v>
      </c>
      <c r="K76" s="193">
        <f>PPCL_NG!L76+PPCL_Spot!L76+GT_NG!L76+GT_Spot!L76+Bawana_NG!L76+Bawana_RLNG!L76+Bawana_Spot!L76</f>
        <v>66.88</v>
      </c>
      <c r="L76" s="193">
        <f>PPCL_NG!S76+PPCL_Spot!S76+GT_NG!S76+GT_Spot!S76+Bawana_NG!S76+Bawana_RLNG!S76+Bawana_Spot!S76</f>
        <v>66.911853172447081</v>
      </c>
      <c r="M76" s="194">
        <f t="shared" si="9"/>
        <v>-3.1853172447085853E-2</v>
      </c>
      <c r="N76" s="193">
        <f>PPCL_NG!M76+PPCL_Spot!M76+GT_NG!M76+GT_Spot!M76+Bawana_NG!M76+Bawana_RLNG!M76+Bawana_Spot!M76</f>
        <v>96.53</v>
      </c>
      <c r="O76" s="193">
        <f>PPCL_NG!T76+PPCL_Spot!T76+GT_NG!T76+GT_Spot!T76+Bawana_NG!T76+Bawana_RLNG!T76+Bawana_Spot!T76</f>
        <v>96.669047721915746</v>
      </c>
      <c r="P76" s="194">
        <f t="shared" si="10"/>
        <v>-0.13904772191574466</v>
      </c>
      <c r="Q76" s="194">
        <f t="shared" si="11"/>
        <v>-0.48000000000002174</v>
      </c>
    </row>
    <row r="77" spans="1:17">
      <c r="A77" s="33" t="s">
        <v>119</v>
      </c>
      <c r="B77" s="193">
        <f>PPCL_NG!I77+PPCL_Spot!I77+GT_NG!I77+GT_Spot!I77+Bawana_NG!I77+Bawana_RLNG!I77+Bawana_Spot!I77</f>
        <v>138.34</v>
      </c>
      <c r="C77" s="193">
        <f>PPCL_NG!P77+PPCL_Spot!P77+GT_NG!P77+GT_Spot!P77+Bawana_NG!P77+Bawana_RLNG!P77+Bawana_Spot!P77</f>
        <v>138.52560489734935</v>
      </c>
      <c r="D77" s="194">
        <f t="shared" si="6"/>
        <v>-0.18560489734935004</v>
      </c>
      <c r="E77" s="193">
        <f>PPCL_NG!J77+PPCL_Spot!J77+GT_NG!J77+GT_Spot!J77+Bawana_NG!J77+Bawana_RLNG!J77+Bawana_Spot!J77</f>
        <v>80.599999999999994</v>
      </c>
      <c r="F77" s="193">
        <f>PPCL_NG!Q77+PPCL_Spot!Q77+GT_NG!Q77+GT_Spot!Q77+Bawana_NG!Q77+Bawana_RLNG!Q77+Bawana_Spot!Q77</f>
        <v>80.723764341041431</v>
      </c>
      <c r="G77" s="194">
        <f t="shared" si="7"/>
        <v>-0.12376434104143641</v>
      </c>
      <c r="H77" s="193">
        <f>PPCL_NG!K77+PPCL_Spot!K77+GT_NG!K77+GT_Spot!K77+Bawana_NG!K77+Bawana_RLNG!K77+Bawana_Spot!K77</f>
        <v>14.95</v>
      </c>
      <c r="I77" s="193">
        <f>PPCL_NG!R77+PPCL_Spot!R77+GT_NG!R77+GT_Spot!R77+Bawana_NG!R77+Bawana_RLNG!R77+Bawana_Spot!R77</f>
        <v>14.949729867246404</v>
      </c>
      <c r="J77" s="194">
        <f t="shared" si="8"/>
        <v>2.7013275359522027E-4</v>
      </c>
      <c r="K77" s="193">
        <f>PPCL_NG!L77+PPCL_Spot!L77+GT_NG!L77+GT_Spot!L77+Bawana_NG!L77+Bawana_RLNG!L77+Bawana_Spot!L77</f>
        <v>66.88</v>
      </c>
      <c r="L77" s="193">
        <f>PPCL_NG!S77+PPCL_Spot!S77+GT_NG!S77+GT_Spot!S77+Bawana_NG!S77+Bawana_RLNG!S77+Bawana_Spot!S77</f>
        <v>66.911853172447081</v>
      </c>
      <c r="M77" s="194">
        <f t="shared" si="9"/>
        <v>-3.1853172447085853E-2</v>
      </c>
      <c r="N77" s="193">
        <f>PPCL_NG!M77+PPCL_Spot!M77+GT_NG!M77+GT_Spot!M77+Bawana_NG!M77+Bawana_RLNG!M77+Bawana_Spot!M77</f>
        <v>96.53</v>
      </c>
      <c r="O77" s="193">
        <f>PPCL_NG!T77+PPCL_Spot!T77+GT_NG!T77+GT_Spot!T77+Bawana_NG!T77+Bawana_RLNG!T77+Bawana_Spot!T77</f>
        <v>96.669047721915746</v>
      </c>
      <c r="P77" s="194">
        <f t="shared" si="10"/>
        <v>-0.13904772191574466</v>
      </c>
      <c r="Q77" s="194">
        <f t="shared" si="11"/>
        <v>-0.48000000000002174</v>
      </c>
    </row>
    <row r="78" spans="1:17">
      <c r="A78" s="33" t="s">
        <v>120</v>
      </c>
      <c r="B78" s="193">
        <f>PPCL_NG!I78+PPCL_Spot!I78+GT_NG!I78+GT_Spot!I78+Bawana_NG!I78+Bawana_RLNG!I78+Bawana_Spot!I78</f>
        <v>138.34</v>
      </c>
      <c r="C78" s="193">
        <f>PPCL_NG!P78+PPCL_Spot!P78+GT_NG!P78+GT_Spot!P78+Bawana_NG!P78+Bawana_RLNG!P78+Bawana_Spot!P78</f>
        <v>138.52560489734935</v>
      </c>
      <c r="D78" s="194">
        <f t="shared" si="6"/>
        <v>-0.18560489734935004</v>
      </c>
      <c r="E78" s="193">
        <f>PPCL_NG!J78+PPCL_Spot!J78+GT_NG!J78+GT_Spot!J78+Bawana_NG!J78+Bawana_RLNG!J78+Bawana_Spot!J78</f>
        <v>80.599999999999994</v>
      </c>
      <c r="F78" s="193">
        <f>PPCL_NG!Q78+PPCL_Spot!Q78+GT_NG!Q78+GT_Spot!Q78+Bawana_NG!Q78+Bawana_RLNG!Q78+Bawana_Spot!Q78</f>
        <v>80.723764341041431</v>
      </c>
      <c r="G78" s="194">
        <f t="shared" si="7"/>
        <v>-0.12376434104143641</v>
      </c>
      <c r="H78" s="193">
        <f>PPCL_NG!K78+PPCL_Spot!K78+GT_NG!K78+GT_Spot!K78+Bawana_NG!K78+Bawana_RLNG!K78+Bawana_Spot!K78</f>
        <v>14.95</v>
      </c>
      <c r="I78" s="193">
        <f>PPCL_NG!R78+PPCL_Spot!R78+GT_NG!R78+GT_Spot!R78+Bawana_NG!R78+Bawana_RLNG!R78+Bawana_Spot!R78</f>
        <v>14.949729867246404</v>
      </c>
      <c r="J78" s="194">
        <f t="shared" si="8"/>
        <v>2.7013275359522027E-4</v>
      </c>
      <c r="K78" s="193">
        <f>PPCL_NG!L78+PPCL_Spot!L78+GT_NG!L78+GT_Spot!L78+Bawana_NG!L78+Bawana_RLNG!L78+Bawana_Spot!L78</f>
        <v>66.88</v>
      </c>
      <c r="L78" s="193">
        <f>PPCL_NG!S78+PPCL_Spot!S78+GT_NG!S78+GT_Spot!S78+Bawana_NG!S78+Bawana_RLNG!S78+Bawana_Spot!S78</f>
        <v>66.911853172447081</v>
      </c>
      <c r="M78" s="194">
        <f t="shared" si="9"/>
        <v>-3.1853172447085853E-2</v>
      </c>
      <c r="N78" s="193">
        <f>PPCL_NG!M78+PPCL_Spot!M78+GT_NG!M78+GT_Spot!M78+Bawana_NG!M78+Bawana_RLNG!M78+Bawana_Spot!M78</f>
        <v>96.53</v>
      </c>
      <c r="O78" s="193">
        <f>PPCL_NG!T78+PPCL_Spot!T78+GT_NG!T78+GT_Spot!T78+Bawana_NG!T78+Bawana_RLNG!T78+Bawana_Spot!T78</f>
        <v>96.669047721915746</v>
      </c>
      <c r="P78" s="194">
        <f t="shared" si="10"/>
        <v>-0.13904772191574466</v>
      </c>
      <c r="Q78" s="194">
        <f t="shared" si="11"/>
        <v>-0.48000000000002174</v>
      </c>
    </row>
    <row r="79" spans="1:17">
      <c r="A79" s="33" t="s">
        <v>121</v>
      </c>
      <c r="B79" s="193">
        <f>PPCL_NG!I79+PPCL_Spot!I79+GT_NG!I79+GT_Spot!I79+Bawana_NG!I79+Bawana_RLNG!I79+Bawana_Spot!I79</f>
        <v>136.57999999999998</v>
      </c>
      <c r="C79" s="193">
        <f>PPCL_NG!P79+PPCL_Spot!P79+GT_NG!P79+GT_Spot!P79+Bawana_NG!P79+Bawana_RLNG!P79+Bawana_Spot!P79</f>
        <v>136.76947926711671</v>
      </c>
      <c r="D79" s="194">
        <f t="shared" si="6"/>
        <v>-0.1894792671167238</v>
      </c>
      <c r="E79" s="193">
        <f>PPCL_NG!J79+PPCL_Spot!J79+GT_NG!J79+GT_Spot!J79+Bawana_NG!J79+Bawana_RLNG!J79+Bawana_Spot!J79</f>
        <v>79.550000000000011</v>
      </c>
      <c r="F79" s="193">
        <f>PPCL_NG!Q79+PPCL_Spot!Q79+GT_NG!Q79+GT_Spot!Q79+Bawana_NG!Q79+Bawana_RLNG!Q79+Bawana_Spot!Q79</f>
        <v>79.67600450016073</v>
      </c>
      <c r="G79" s="194">
        <f t="shared" si="7"/>
        <v>-0.12600450016071818</v>
      </c>
      <c r="H79" s="193">
        <f>PPCL_NG!K79+PPCL_Spot!K79+GT_NG!K79+GT_Spot!K79+Bawana_NG!K79+Bawana_RLNG!K79+Bawana_Spot!K79</f>
        <v>14.95</v>
      </c>
      <c r="I79" s="193">
        <f>PPCL_NG!R79+PPCL_Spot!R79+GT_NG!R79+GT_Spot!R79+Bawana_NG!R79+Bawana_RLNG!R79+Bawana_Spot!R79</f>
        <v>14.95</v>
      </c>
      <c r="J79" s="194">
        <f t="shared" si="8"/>
        <v>0</v>
      </c>
      <c r="K79" s="193">
        <f>PPCL_NG!L79+PPCL_Spot!L79+GT_NG!L79+GT_Spot!L79+Bawana_NG!L79+Bawana_RLNG!L79+Bawana_Spot!L79</f>
        <v>66.45</v>
      </c>
      <c r="L79" s="193">
        <f>PPCL_NG!S79+PPCL_Spot!S79+GT_NG!S79+GT_Spot!S79+Bawana_NG!S79+Bawana_RLNG!S79+Bawana_Spot!S79</f>
        <v>66.482761170041783</v>
      </c>
      <c r="M79" s="194">
        <f t="shared" si="9"/>
        <v>-3.2761170041780474E-2</v>
      </c>
      <c r="N79" s="193">
        <f>PPCL_NG!M79+PPCL_Spot!M79+GT_NG!M79+GT_Spot!M79+Bawana_NG!M79+Bawana_RLNG!M79+Bawana_Spot!M79</f>
        <v>95.259999999999991</v>
      </c>
      <c r="O79" s="193">
        <f>PPCL_NG!T79+PPCL_Spot!T79+GT_NG!T79+GT_Spot!T79+Bawana_NG!T79+Bawana_RLNG!T79+Bawana_Spot!T79</f>
        <v>95.40175506268082</v>
      </c>
      <c r="P79" s="194">
        <f t="shared" si="10"/>
        <v>-0.14175506268082927</v>
      </c>
      <c r="Q79" s="194">
        <f t="shared" si="11"/>
        <v>-0.49000000000005173</v>
      </c>
    </row>
    <row r="80" spans="1:17">
      <c r="A80" s="33" t="s">
        <v>122</v>
      </c>
      <c r="B80" s="193">
        <f>PPCL_NG!I80+PPCL_Spot!I80+GT_NG!I80+GT_Spot!I80+Bawana_NG!I80+Bawana_RLNG!I80+Bawana_Spot!I80</f>
        <v>134.9</v>
      </c>
      <c r="C80" s="193">
        <f>PPCL_NG!P80+PPCL_Spot!P80+GT_NG!P80+GT_Spot!P80+Bawana_NG!P80+Bawana_RLNG!P80+Bawana_Spot!P80</f>
        <v>135.0894792671167</v>
      </c>
      <c r="D80" s="194">
        <f t="shared" si="6"/>
        <v>-0.18947926711669538</v>
      </c>
      <c r="E80" s="193">
        <f>PPCL_NG!J80+PPCL_Spot!J80+GT_NG!J80+GT_Spot!J80+Bawana_NG!J80+Bawana_RLNG!J80+Bawana_Spot!J80</f>
        <v>79.38</v>
      </c>
      <c r="F80" s="193">
        <f>PPCL_NG!Q80+PPCL_Spot!Q80+GT_NG!Q80+GT_Spot!Q80+Bawana_NG!Q80+Bawana_RLNG!Q80+Bawana_Spot!Q80</f>
        <v>79.506004500160728</v>
      </c>
      <c r="G80" s="194">
        <f t="shared" si="7"/>
        <v>-0.12600450016073239</v>
      </c>
      <c r="H80" s="193">
        <f>PPCL_NG!K80+PPCL_Spot!K80+GT_NG!K80+GT_Spot!K80+Bawana_NG!K80+Bawana_RLNG!K80+Bawana_Spot!K80</f>
        <v>14.59</v>
      </c>
      <c r="I80" s="193">
        <f>PPCL_NG!R80+PPCL_Spot!R80+GT_NG!R80+GT_Spot!R80+Bawana_NG!R80+Bawana_RLNG!R80+Bawana_Spot!R80</f>
        <v>14.59</v>
      </c>
      <c r="J80" s="194">
        <f t="shared" si="8"/>
        <v>0</v>
      </c>
      <c r="K80" s="193">
        <f>PPCL_NG!L80+PPCL_Spot!L80+GT_NG!L80+GT_Spot!L80+Bawana_NG!L80+Bawana_RLNG!L80+Bawana_Spot!L80</f>
        <v>64.66</v>
      </c>
      <c r="L80" s="193">
        <f>PPCL_NG!S80+PPCL_Spot!S80+GT_NG!S80+GT_Spot!S80+Bawana_NG!S80+Bawana_RLNG!S80+Bawana_Spot!S80</f>
        <v>64.692761170041791</v>
      </c>
      <c r="M80" s="194">
        <f t="shared" si="9"/>
        <v>-3.2761170041794685E-2</v>
      </c>
      <c r="N80" s="193">
        <f>PPCL_NG!M80+PPCL_Spot!M80+GT_NG!M80+GT_Spot!M80+Bawana_NG!M80+Bawana_RLNG!M80+Bawana_Spot!M80</f>
        <v>94.259999999999991</v>
      </c>
      <c r="O80" s="193">
        <f>PPCL_NG!T80+PPCL_Spot!T80+GT_NG!T80+GT_Spot!T80+Bawana_NG!T80+Bawana_RLNG!T80+Bawana_Spot!T80</f>
        <v>94.40175506268082</v>
      </c>
      <c r="P80" s="194">
        <f t="shared" si="10"/>
        <v>-0.14175506268082927</v>
      </c>
      <c r="Q80" s="194">
        <f t="shared" si="11"/>
        <v>-0.49000000000005173</v>
      </c>
    </row>
    <row r="81" spans="1:17">
      <c r="A81" s="33" t="s">
        <v>123</v>
      </c>
      <c r="B81" s="193">
        <f>PPCL_NG!I81+PPCL_Spot!I81+GT_NG!I81+GT_Spot!I81+Bawana_NG!I81+Bawana_RLNG!I81+Bawana_Spot!I81</f>
        <v>210.03</v>
      </c>
      <c r="C81" s="193">
        <f>PPCL_NG!P81+PPCL_Spot!P81+GT_NG!P81+GT_Spot!P81+Bawana_NG!P81+Bawana_RLNG!P81+Bawana_Spot!P81</f>
        <v>210.21466873067965</v>
      </c>
      <c r="D81" s="194">
        <f t="shared" si="6"/>
        <v>-0.18466873067964684</v>
      </c>
      <c r="E81" s="193">
        <f>PPCL_NG!J81+PPCL_Spot!J81+GT_NG!J81+GT_Spot!J81+Bawana_NG!J81+Bawana_RLNG!J81+Bawana_Spot!J81</f>
        <v>76.069999999999993</v>
      </c>
      <c r="F81" s="193">
        <f>PPCL_NG!Q81+PPCL_Spot!Q81+GT_NG!Q81+GT_Spot!Q81+Bawana_NG!Q81+Bawana_RLNG!Q81+Bawana_Spot!Q81</f>
        <v>76.188859799254089</v>
      </c>
      <c r="G81" s="194">
        <f t="shared" si="7"/>
        <v>-0.11885979925409629</v>
      </c>
      <c r="H81" s="193">
        <f>PPCL_NG!K81+PPCL_Spot!K81+GT_NG!K81+GT_Spot!K81+Bawana_NG!K81+Bawana_RLNG!K81+Bawana_Spot!K81</f>
        <v>14.469999999999999</v>
      </c>
      <c r="I81" s="193">
        <f>PPCL_NG!R81+PPCL_Spot!R81+GT_NG!R81+GT_Spot!R81+Bawana_NG!R81+Bawana_RLNG!R81+Bawana_Spot!R81</f>
        <v>14.469581993569133</v>
      </c>
      <c r="J81" s="194">
        <f t="shared" si="8"/>
        <v>4.1800643086631339E-4</v>
      </c>
      <c r="K81" s="193">
        <f>PPCL_NG!L81+PPCL_Spot!L81+GT_NG!L81+GT_Spot!L81+Bawana_NG!L81+Bawana_RLNG!L81+Bawana_Spot!L81</f>
        <v>64.069999999999993</v>
      </c>
      <c r="L81" s="193">
        <f>PPCL_NG!S81+PPCL_Spot!S81+GT_NG!S81+GT_Spot!S81+Bawana_NG!S81+Bawana_RLNG!S81+Bawana_Spot!S81</f>
        <v>64.100380908226995</v>
      </c>
      <c r="M81" s="194">
        <f t="shared" si="9"/>
        <v>-3.0380908227002124E-2</v>
      </c>
      <c r="N81" s="193">
        <f>PPCL_NG!M81+PPCL_Spot!M81+GT_NG!M81+GT_Spot!M81+Bawana_NG!M81+Bawana_RLNG!M81+Bawana_Spot!M81</f>
        <v>86.15</v>
      </c>
      <c r="O81" s="193">
        <f>PPCL_NG!T81+PPCL_Spot!T81+GT_NG!T81+GT_Spot!T81+Bawana_NG!T81+Bawana_RLNG!T81+Bawana_Spot!T81</f>
        <v>86.286508568270207</v>
      </c>
      <c r="P81" s="194">
        <f t="shared" si="10"/>
        <v>-0.13650856827020164</v>
      </c>
      <c r="Q81" s="194">
        <f t="shared" si="11"/>
        <v>-0.47000000000008058</v>
      </c>
    </row>
    <row r="82" spans="1:17">
      <c r="A82" s="33" t="s">
        <v>124</v>
      </c>
      <c r="B82" s="193">
        <f>PPCL_NG!I82+PPCL_Spot!I82+GT_NG!I82+GT_Spot!I82+Bawana_NG!I82+Bawana_RLNG!I82+Bawana_Spot!I82</f>
        <v>210.61</v>
      </c>
      <c r="C82" s="193">
        <f>PPCL_NG!P82+PPCL_Spot!P82+GT_NG!P82+GT_Spot!P82+Bawana_NG!P82+Bawana_RLNG!P82+Bawana_Spot!P82</f>
        <v>210.79732981312418</v>
      </c>
      <c r="D82" s="194">
        <f t="shared" si="6"/>
        <v>-0.18732981312416541</v>
      </c>
      <c r="E82" s="193">
        <f>PPCL_NG!J82+PPCL_Spot!J82+GT_NG!J82+GT_Spot!J82+Bawana_NG!J82+Bawana_RLNG!J82+Bawana_Spot!J82</f>
        <v>76.069999999999993</v>
      </c>
      <c r="F82" s="193">
        <f>PPCL_NG!Q82+PPCL_Spot!Q82+GT_NG!Q82+GT_Spot!Q82+Bawana_NG!Q82+Bawana_RLNG!Q82+Bawana_Spot!Q82</f>
        <v>76.185172685125394</v>
      </c>
      <c r="G82" s="194">
        <f t="shared" si="7"/>
        <v>-0.11517268512540113</v>
      </c>
      <c r="H82" s="193">
        <f>PPCL_NG!K82+PPCL_Spot!K82+GT_NG!K82+GT_Spot!K82+Bawana_NG!K82+Bawana_RLNG!K82+Bawana_Spot!K82</f>
        <v>14.469999999999999</v>
      </c>
      <c r="I82" s="193">
        <f>PPCL_NG!R82+PPCL_Spot!R82+GT_NG!R82+GT_Spot!R82+Bawana_NG!R82+Bawana_RLNG!R82+Bawana_Spot!R82</f>
        <v>14.469581993569133</v>
      </c>
      <c r="J82" s="194">
        <f t="shared" si="8"/>
        <v>4.1800643086631339E-4</v>
      </c>
      <c r="K82" s="193">
        <f>PPCL_NG!L82+PPCL_Spot!L82+GT_NG!L82+GT_Spot!L82+Bawana_NG!L82+Bawana_RLNG!L82+Bawana_Spot!L82</f>
        <v>64.069999999999993</v>
      </c>
      <c r="L82" s="193">
        <f>PPCL_NG!S82+PPCL_Spot!S82+GT_NG!S82+GT_Spot!S82+Bawana_NG!S82+Bawana_RLNG!S82+Bawana_Spot!S82</f>
        <v>64.099422258553531</v>
      </c>
      <c r="M82" s="194">
        <f t="shared" si="9"/>
        <v>-2.9422258553537972E-2</v>
      </c>
      <c r="N82" s="193">
        <f>PPCL_NG!M82+PPCL_Spot!M82+GT_NG!M82+GT_Spot!M82+Bawana_NG!M82+Bawana_RLNG!M82+Bawana_Spot!M82</f>
        <v>86.57</v>
      </c>
      <c r="O82" s="193">
        <f>PPCL_NG!T82+PPCL_Spot!T82+GT_NG!T82+GT_Spot!T82+Bawana_NG!T82+Bawana_RLNG!T82+Bawana_Spot!T82</f>
        <v>86.708493249627821</v>
      </c>
      <c r="P82" s="194">
        <f t="shared" si="10"/>
        <v>-0.13849324962782816</v>
      </c>
      <c r="Q82" s="194">
        <f t="shared" si="11"/>
        <v>-0.47000000000006636</v>
      </c>
    </row>
    <row r="83" spans="1:17">
      <c r="A83" s="33" t="s">
        <v>125</v>
      </c>
      <c r="B83" s="193">
        <f>PPCL_NG!I83+PPCL_Spot!I83+GT_NG!I83+GT_Spot!I83+Bawana_NG!I83+Bawana_RLNG!I83+Bawana_Spot!I83</f>
        <v>209.74</v>
      </c>
      <c r="C83" s="193">
        <f>PPCL_NG!P83+PPCL_Spot!P83+GT_NG!P83+GT_Spot!P83+Bawana_NG!P83+Bawana_RLNG!P83+Bawana_Spot!P83</f>
        <v>209.92732981312417</v>
      </c>
      <c r="D83" s="194">
        <f t="shared" si="6"/>
        <v>-0.18732981312416541</v>
      </c>
      <c r="E83" s="193">
        <f>PPCL_NG!J83+PPCL_Spot!J83+GT_NG!J83+GT_Spot!J83+Bawana_NG!J83+Bawana_RLNG!J83+Bawana_Spot!J83</f>
        <v>76.069999999999993</v>
      </c>
      <c r="F83" s="193">
        <f>PPCL_NG!Q83+PPCL_Spot!Q83+GT_NG!Q83+GT_Spot!Q83+Bawana_NG!Q83+Bawana_RLNG!Q83+Bawana_Spot!Q83</f>
        <v>76.185172685125394</v>
      </c>
      <c r="G83" s="194">
        <f t="shared" si="7"/>
        <v>-0.11517268512540113</v>
      </c>
      <c r="H83" s="193">
        <f>PPCL_NG!K83+PPCL_Spot!K83+GT_NG!K83+GT_Spot!K83+Bawana_NG!K83+Bawana_RLNG!K83+Bawana_Spot!K83</f>
        <v>21.72</v>
      </c>
      <c r="I83" s="193">
        <f>PPCL_NG!R83+PPCL_Spot!R83+GT_NG!R83+GT_Spot!R83+Bawana_NG!R83+Bawana_RLNG!R83+Bawana_Spot!R83</f>
        <v>21.719581993569133</v>
      </c>
      <c r="J83" s="194">
        <f t="shared" si="8"/>
        <v>4.1800643086631339E-4</v>
      </c>
      <c r="K83" s="193">
        <f>PPCL_NG!L83+PPCL_Spot!L83+GT_NG!L83+GT_Spot!L83+Bawana_NG!L83+Bawana_RLNG!L83+Bawana_Spot!L83</f>
        <v>57.69</v>
      </c>
      <c r="L83" s="193">
        <f>PPCL_NG!S83+PPCL_Spot!S83+GT_NG!S83+GT_Spot!S83+Bawana_NG!S83+Bawana_RLNG!S83+Bawana_Spot!S83</f>
        <v>57.719422258553536</v>
      </c>
      <c r="M83" s="194">
        <f t="shared" si="9"/>
        <v>-2.9422258553537972E-2</v>
      </c>
      <c r="N83" s="193">
        <f>PPCL_NG!M83+PPCL_Spot!M83+GT_NG!M83+GT_Spot!M83+Bawana_NG!M83+Bawana_RLNG!M83+Bawana_Spot!M83</f>
        <v>86.57</v>
      </c>
      <c r="O83" s="193">
        <f>PPCL_NG!T83+PPCL_Spot!T83+GT_NG!T83+GT_Spot!T83+Bawana_NG!T83+Bawana_RLNG!T83+Bawana_Spot!T83</f>
        <v>86.708493249627821</v>
      </c>
      <c r="P83" s="194">
        <f t="shared" si="10"/>
        <v>-0.13849324962782816</v>
      </c>
      <c r="Q83" s="194">
        <f t="shared" si="11"/>
        <v>-0.47000000000006636</v>
      </c>
    </row>
    <row r="84" spans="1:17">
      <c r="A84" s="33" t="s">
        <v>126</v>
      </c>
      <c r="B84" s="193">
        <f>PPCL_NG!I84+PPCL_Spot!I84+GT_NG!I84+GT_Spot!I84+Bawana_NG!I84+Bawana_RLNG!I84+Bawana_Spot!I84</f>
        <v>209.74</v>
      </c>
      <c r="C84" s="193">
        <f>PPCL_NG!P84+PPCL_Spot!P84+GT_NG!P84+GT_Spot!P84+Bawana_NG!P84+Bawana_RLNG!P84+Bawana_Spot!P84</f>
        <v>209.92732981312417</v>
      </c>
      <c r="D84" s="194">
        <f t="shared" si="6"/>
        <v>-0.18732981312416541</v>
      </c>
      <c r="E84" s="193">
        <f>PPCL_NG!J84+PPCL_Spot!J84+GT_NG!J84+GT_Spot!J84+Bawana_NG!J84+Bawana_RLNG!J84+Bawana_Spot!J84</f>
        <v>76.069999999999993</v>
      </c>
      <c r="F84" s="193">
        <f>PPCL_NG!Q84+PPCL_Spot!Q84+GT_NG!Q84+GT_Spot!Q84+Bawana_NG!Q84+Bawana_RLNG!Q84+Bawana_Spot!Q84</f>
        <v>76.185172685125394</v>
      </c>
      <c r="G84" s="194">
        <f t="shared" si="7"/>
        <v>-0.11517268512540113</v>
      </c>
      <c r="H84" s="193">
        <f>PPCL_NG!K84+PPCL_Spot!K84+GT_NG!K84+GT_Spot!K84+Bawana_NG!K84+Bawana_RLNG!K84+Bawana_Spot!K84</f>
        <v>21.72</v>
      </c>
      <c r="I84" s="193">
        <f>PPCL_NG!R84+PPCL_Spot!R84+GT_NG!R84+GT_Spot!R84+Bawana_NG!R84+Bawana_RLNG!R84+Bawana_Spot!R84</f>
        <v>21.719581993569133</v>
      </c>
      <c r="J84" s="194">
        <f t="shared" si="8"/>
        <v>4.1800643086631339E-4</v>
      </c>
      <c r="K84" s="193">
        <f>PPCL_NG!L84+PPCL_Spot!L84+GT_NG!L84+GT_Spot!L84+Bawana_NG!L84+Bawana_RLNG!L84+Bawana_Spot!L84</f>
        <v>57.69</v>
      </c>
      <c r="L84" s="193">
        <f>PPCL_NG!S84+PPCL_Spot!S84+GT_NG!S84+GT_Spot!S84+Bawana_NG!S84+Bawana_RLNG!S84+Bawana_Spot!S84</f>
        <v>57.719422258553536</v>
      </c>
      <c r="M84" s="194">
        <f t="shared" si="9"/>
        <v>-2.9422258553537972E-2</v>
      </c>
      <c r="N84" s="193">
        <f>PPCL_NG!M84+PPCL_Spot!M84+GT_NG!M84+GT_Spot!M84+Bawana_NG!M84+Bawana_RLNG!M84+Bawana_Spot!M84</f>
        <v>86.57</v>
      </c>
      <c r="O84" s="193">
        <f>PPCL_NG!T84+PPCL_Spot!T84+GT_NG!T84+GT_Spot!T84+Bawana_NG!T84+Bawana_RLNG!T84+Bawana_Spot!T84</f>
        <v>86.708493249627821</v>
      </c>
      <c r="P84" s="194">
        <f t="shared" si="10"/>
        <v>-0.13849324962782816</v>
      </c>
      <c r="Q84" s="194">
        <f t="shared" si="11"/>
        <v>-0.47000000000006636</v>
      </c>
    </row>
    <row r="85" spans="1:17">
      <c r="A85" s="33" t="s">
        <v>127</v>
      </c>
      <c r="B85" s="193">
        <f>PPCL_NG!I85+PPCL_Spot!I85+GT_NG!I85+GT_Spot!I85+Bawana_NG!I85+Bawana_RLNG!I85+Bawana_Spot!I85</f>
        <v>153.04</v>
      </c>
      <c r="C85" s="193">
        <f>PPCL_NG!P85+PPCL_Spot!P85+GT_NG!P85+GT_Spot!P85+Bawana_NG!P85+Bawana_RLNG!P85+Bawana_Spot!P85</f>
        <v>153.23875264270612</v>
      </c>
      <c r="D85" s="194">
        <f t="shared" si="6"/>
        <v>-0.19875264270612547</v>
      </c>
      <c r="E85" s="193">
        <f>PPCL_NG!J85+PPCL_Spot!J85+GT_NG!J85+GT_Spot!J85+Bawana_NG!J85+Bawana_RLNG!J85+Bawana_Spot!J85</f>
        <v>77</v>
      </c>
      <c r="F85" s="193">
        <f>PPCL_NG!Q85+PPCL_Spot!Q85+GT_NG!Q85+GT_Spot!Q85+Bawana_NG!Q85+Bawana_RLNG!Q85+Bawana_Spot!Q85</f>
        <v>77.118393234672297</v>
      </c>
      <c r="G85" s="194">
        <f t="shared" si="7"/>
        <v>-0.1183932346722969</v>
      </c>
      <c r="H85" s="193">
        <f>PPCL_NG!K85+PPCL_Spot!K85+GT_NG!K85+GT_Spot!K85+Bawana_NG!K85+Bawana_RLNG!K85+Bawana_Spot!K85</f>
        <v>21.84</v>
      </c>
      <c r="I85" s="193">
        <f>PPCL_NG!R85+PPCL_Spot!R85+GT_NG!R85+GT_Spot!R85+Bawana_NG!R85+Bawana_RLNG!R85+Bawana_Spot!R85</f>
        <v>21.84</v>
      </c>
      <c r="J85" s="194">
        <f t="shared" si="8"/>
        <v>0</v>
      </c>
      <c r="K85" s="193">
        <f>PPCL_NG!L85+PPCL_Spot!L85+GT_NG!L85+GT_Spot!L85+Bawana_NG!L85+Bawana_RLNG!L85+Bawana_Spot!L85</f>
        <v>58.08</v>
      </c>
      <c r="L85" s="193">
        <f>PPCL_NG!S85+PPCL_Spot!S85+GT_NG!S85+GT_Spot!S85+Bawana_NG!S85+Bawana_RLNG!S85+Bawana_Spot!S85</f>
        <v>58.110782241014789</v>
      </c>
      <c r="M85" s="194">
        <f t="shared" si="9"/>
        <v>-3.0782241014790657E-2</v>
      </c>
      <c r="N85" s="193">
        <f>PPCL_NG!M85+PPCL_Spot!M85+GT_NG!M85+GT_Spot!M85+Bawana_NG!M85+Bawana_RLNG!M85+Bawana_Spot!M85</f>
        <v>87.6</v>
      </c>
      <c r="O85" s="193">
        <f>PPCL_NG!T85+PPCL_Spot!T85+GT_NG!T85+GT_Spot!T85+Bawana_NG!T85+Bawana_RLNG!T85+Bawana_Spot!T85</f>
        <v>87.742071881606762</v>
      </c>
      <c r="P85" s="194">
        <f t="shared" si="10"/>
        <v>-0.14207188160676765</v>
      </c>
      <c r="Q85" s="194">
        <f t="shared" si="11"/>
        <v>-0.48999999999998067</v>
      </c>
    </row>
    <row r="86" spans="1:17">
      <c r="A86" s="33" t="s">
        <v>128</v>
      </c>
      <c r="B86" s="193">
        <f>PPCL_NG!I86+PPCL_Spot!I86+GT_NG!I86+GT_Spot!I86+Bawana_NG!I86+Bawana_RLNG!I86+Bawana_Spot!I86</f>
        <v>153.04</v>
      </c>
      <c r="C86" s="193">
        <f>PPCL_NG!P86+PPCL_Spot!P86+GT_NG!P86+GT_Spot!P86+Bawana_NG!P86+Bawana_RLNG!P86+Bawana_Spot!P86</f>
        <v>153.23875264270612</v>
      </c>
      <c r="D86" s="194">
        <f t="shared" si="6"/>
        <v>-0.19875264270612547</v>
      </c>
      <c r="E86" s="193">
        <f>PPCL_NG!J86+PPCL_Spot!J86+GT_NG!J86+GT_Spot!J86+Bawana_NG!J86+Bawana_RLNG!J86+Bawana_Spot!J86</f>
        <v>77</v>
      </c>
      <c r="F86" s="193">
        <f>PPCL_NG!Q86+PPCL_Spot!Q86+GT_NG!Q86+GT_Spot!Q86+Bawana_NG!Q86+Bawana_RLNG!Q86+Bawana_Spot!Q86</f>
        <v>77.118393234672297</v>
      </c>
      <c r="G86" s="194">
        <f t="shared" si="7"/>
        <v>-0.1183932346722969</v>
      </c>
      <c r="H86" s="193">
        <f>PPCL_NG!K86+PPCL_Spot!K86+GT_NG!K86+GT_Spot!K86+Bawana_NG!K86+Bawana_RLNG!K86+Bawana_Spot!K86</f>
        <v>21.84</v>
      </c>
      <c r="I86" s="193">
        <f>PPCL_NG!R86+PPCL_Spot!R86+GT_NG!R86+GT_Spot!R86+Bawana_NG!R86+Bawana_RLNG!R86+Bawana_Spot!R86</f>
        <v>21.84</v>
      </c>
      <c r="J86" s="194">
        <f t="shared" si="8"/>
        <v>0</v>
      </c>
      <c r="K86" s="193">
        <f>PPCL_NG!L86+PPCL_Spot!L86+GT_NG!L86+GT_Spot!L86+Bawana_NG!L86+Bawana_RLNG!L86+Bawana_Spot!L86</f>
        <v>58.08</v>
      </c>
      <c r="L86" s="193">
        <f>PPCL_NG!S86+PPCL_Spot!S86+GT_NG!S86+GT_Spot!S86+Bawana_NG!S86+Bawana_RLNG!S86+Bawana_Spot!S86</f>
        <v>58.110782241014789</v>
      </c>
      <c r="M86" s="194">
        <f t="shared" si="9"/>
        <v>-3.0782241014790657E-2</v>
      </c>
      <c r="N86" s="193">
        <f>PPCL_NG!M86+PPCL_Spot!M86+GT_NG!M86+GT_Spot!M86+Bawana_NG!M86+Bawana_RLNG!M86+Bawana_Spot!M86</f>
        <v>87.6</v>
      </c>
      <c r="O86" s="193">
        <f>PPCL_NG!T86+PPCL_Spot!T86+GT_NG!T86+GT_Spot!T86+Bawana_NG!T86+Bawana_RLNG!T86+Bawana_Spot!T86</f>
        <v>87.742071881606762</v>
      </c>
      <c r="P86" s="194">
        <f t="shared" si="10"/>
        <v>-0.14207188160676765</v>
      </c>
      <c r="Q86" s="194">
        <f t="shared" si="11"/>
        <v>-0.48999999999998067</v>
      </c>
    </row>
    <row r="87" spans="1:17">
      <c r="A87" s="33" t="s">
        <v>129</v>
      </c>
      <c r="B87" s="193">
        <f>PPCL_NG!I87+PPCL_Spot!I87+GT_NG!I87+GT_Spot!I87+Bawana_NG!I87+Bawana_RLNG!I87+Bawana_Spot!I87</f>
        <v>153.04</v>
      </c>
      <c r="C87" s="193">
        <f>PPCL_NG!P87+PPCL_Spot!P87+GT_NG!P87+GT_Spot!P87+Bawana_NG!P87+Bawana_RLNG!P87+Bawana_Spot!P87</f>
        <v>153.23875264270612</v>
      </c>
      <c r="D87" s="194">
        <f t="shared" si="6"/>
        <v>-0.19875264270612547</v>
      </c>
      <c r="E87" s="193">
        <f>PPCL_NG!J87+PPCL_Spot!J87+GT_NG!J87+GT_Spot!J87+Bawana_NG!J87+Bawana_RLNG!J87+Bawana_Spot!J87</f>
        <v>77</v>
      </c>
      <c r="F87" s="193">
        <f>PPCL_NG!Q87+PPCL_Spot!Q87+GT_NG!Q87+GT_Spot!Q87+Bawana_NG!Q87+Bawana_RLNG!Q87+Bawana_Spot!Q87</f>
        <v>77.118393234672297</v>
      </c>
      <c r="G87" s="194">
        <f t="shared" si="7"/>
        <v>-0.1183932346722969</v>
      </c>
      <c r="H87" s="193">
        <f>PPCL_NG!K87+PPCL_Spot!K87+GT_NG!K87+GT_Spot!K87+Bawana_NG!K87+Bawana_RLNG!K87+Bawana_Spot!K87</f>
        <v>21.84</v>
      </c>
      <c r="I87" s="193">
        <f>PPCL_NG!R87+PPCL_Spot!R87+GT_NG!R87+GT_Spot!R87+Bawana_NG!R87+Bawana_RLNG!R87+Bawana_Spot!R87</f>
        <v>21.84</v>
      </c>
      <c r="J87" s="194">
        <f t="shared" si="8"/>
        <v>0</v>
      </c>
      <c r="K87" s="193">
        <f>PPCL_NG!L87+PPCL_Spot!L87+GT_NG!L87+GT_Spot!L87+Bawana_NG!L87+Bawana_RLNG!L87+Bawana_Spot!L87</f>
        <v>58.08</v>
      </c>
      <c r="L87" s="193">
        <f>PPCL_NG!S87+PPCL_Spot!S87+GT_NG!S87+GT_Spot!S87+Bawana_NG!S87+Bawana_RLNG!S87+Bawana_Spot!S87</f>
        <v>58.110782241014789</v>
      </c>
      <c r="M87" s="194">
        <f t="shared" si="9"/>
        <v>-3.0782241014790657E-2</v>
      </c>
      <c r="N87" s="193">
        <f>PPCL_NG!M87+PPCL_Spot!M87+GT_NG!M87+GT_Spot!M87+Bawana_NG!M87+Bawana_RLNG!M87+Bawana_Spot!M87</f>
        <v>87.6</v>
      </c>
      <c r="O87" s="193">
        <f>PPCL_NG!T87+PPCL_Spot!T87+GT_NG!T87+GT_Spot!T87+Bawana_NG!T87+Bawana_RLNG!T87+Bawana_Spot!T87</f>
        <v>87.742071881606762</v>
      </c>
      <c r="P87" s="194">
        <f t="shared" si="10"/>
        <v>-0.14207188160676765</v>
      </c>
      <c r="Q87" s="194">
        <f t="shared" si="11"/>
        <v>-0.48999999999998067</v>
      </c>
    </row>
    <row r="88" spans="1:17">
      <c r="A88" s="33" t="s">
        <v>130</v>
      </c>
      <c r="B88" s="193">
        <f>PPCL_NG!I88+PPCL_Spot!I88+GT_NG!I88+GT_Spot!I88+Bawana_NG!I88+Bawana_RLNG!I88+Bawana_Spot!I88</f>
        <v>153.04</v>
      </c>
      <c r="C88" s="193">
        <f>PPCL_NG!P88+PPCL_Spot!P88+GT_NG!P88+GT_Spot!P88+Bawana_NG!P88+Bawana_RLNG!P88+Bawana_Spot!P88</f>
        <v>153.23875264270612</v>
      </c>
      <c r="D88" s="194">
        <f t="shared" si="6"/>
        <v>-0.19875264270612547</v>
      </c>
      <c r="E88" s="193">
        <f>PPCL_NG!J88+PPCL_Spot!J88+GT_NG!J88+GT_Spot!J88+Bawana_NG!J88+Bawana_RLNG!J88+Bawana_Spot!J88</f>
        <v>77</v>
      </c>
      <c r="F88" s="193">
        <f>PPCL_NG!Q88+PPCL_Spot!Q88+GT_NG!Q88+GT_Spot!Q88+Bawana_NG!Q88+Bawana_RLNG!Q88+Bawana_Spot!Q88</f>
        <v>77.118393234672297</v>
      </c>
      <c r="G88" s="194">
        <f t="shared" si="7"/>
        <v>-0.1183932346722969</v>
      </c>
      <c r="H88" s="193">
        <f>PPCL_NG!K88+PPCL_Spot!K88+GT_NG!K88+GT_Spot!K88+Bawana_NG!K88+Bawana_RLNG!K88+Bawana_Spot!K88</f>
        <v>21.84</v>
      </c>
      <c r="I88" s="193">
        <f>PPCL_NG!R88+PPCL_Spot!R88+GT_NG!R88+GT_Spot!R88+Bawana_NG!R88+Bawana_RLNG!R88+Bawana_Spot!R88</f>
        <v>21.84</v>
      </c>
      <c r="J88" s="194">
        <f t="shared" si="8"/>
        <v>0</v>
      </c>
      <c r="K88" s="193">
        <f>PPCL_NG!L88+PPCL_Spot!L88+GT_NG!L88+GT_Spot!L88+Bawana_NG!L88+Bawana_RLNG!L88+Bawana_Spot!L88</f>
        <v>58.08</v>
      </c>
      <c r="L88" s="193">
        <f>PPCL_NG!S88+PPCL_Spot!S88+GT_NG!S88+GT_Spot!S88+Bawana_NG!S88+Bawana_RLNG!S88+Bawana_Spot!S88</f>
        <v>58.110782241014789</v>
      </c>
      <c r="M88" s="194">
        <f t="shared" si="9"/>
        <v>-3.0782241014790657E-2</v>
      </c>
      <c r="N88" s="193">
        <f>PPCL_NG!M88+PPCL_Spot!M88+GT_NG!M88+GT_Spot!M88+Bawana_NG!M88+Bawana_RLNG!M88+Bawana_Spot!M88</f>
        <v>87.6</v>
      </c>
      <c r="O88" s="193">
        <f>PPCL_NG!T88+PPCL_Spot!T88+GT_NG!T88+GT_Spot!T88+Bawana_NG!T88+Bawana_RLNG!T88+Bawana_Spot!T88</f>
        <v>87.742071881606762</v>
      </c>
      <c r="P88" s="194">
        <f t="shared" si="10"/>
        <v>-0.14207188160676765</v>
      </c>
      <c r="Q88" s="194">
        <f t="shared" si="11"/>
        <v>-0.48999999999998067</v>
      </c>
    </row>
    <row r="89" spans="1:17">
      <c r="A89" s="33" t="s">
        <v>131</v>
      </c>
      <c r="B89" s="193">
        <f>PPCL_NG!I89+PPCL_Spot!I89+GT_NG!I89+GT_Spot!I89+Bawana_NG!I89+Bawana_RLNG!I89+Bawana_Spot!I89</f>
        <v>153.04</v>
      </c>
      <c r="C89" s="193">
        <f>PPCL_NG!P89+PPCL_Spot!P89+GT_NG!P89+GT_Spot!P89+Bawana_NG!P89+Bawana_RLNG!P89+Bawana_Spot!P89</f>
        <v>153.23875264270612</v>
      </c>
      <c r="D89" s="194">
        <f t="shared" si="6"/>
        <v>-0.19875264270612547</v>
      </c>
      <c r="E89" s="193">
        <f>PPCL_NG!J89+PPCL_Spot!J89+GT_NG!J89+GT_Spot!J89+Bawana_NG!J89+Bawana_RLNG!J89+Bawana_Spot!J89</f>
        <v>77</v>
      </c>
      <c r="F89" s="193">
        <f>PPCL_NG!Q89+PPCL_Spot!Q89+GT_NG!Q89+GT_Spot!Q89+Bawana_NG!Q89+Bawana_RLNG!Q89+Bawana_Spot!Q89</f>
        <v>77.118393234672297</v>
      </c>
      <c r="G89" s="194">
        <f t="shared" si="7"/>
        <v>-0.1183932346722969</v>
      </c>
      <c r="H89" s="193">
        <f>PPCL_NG!K89+PPCL_Spot!K89+GT_NG!K89+GT_Spot!K89+Bawana_NG!K89+Bawana_RLNG!K89+Bawana_Spot!K89</f>
        <v>21.84</v>
      </c>
      <c r="I89" s="193">
        <f>PPCL_NG!R89+PPCL_Spot!R89+GT_NG!R89+GT_Spot!R89+Bawana_NG!R89+Bawana_RLNG!R89+Bawana_Spot!R89</f>
        <v>21.84</v>
      </c>
      <c r="J89" s="194">
        <f t="shared" si="8"/>
        <v>0</v>
      </c>
      <c r="K89" s="193">
        <f>PPCL_NG!L89+PPCL_Spot!L89+GT_NG!L89+GT_Spot!L89+Bawana_NG!L89+Bawana_RLNG!L89+Bawana_Spot!L89</f>
        <v>58.08</v>
      </c>
      <c r="L89" s="193">
        <f>PPCL_NG!S89+PPCL_Spot!S89+GT_NG!S89+GT_Spot!S89+Bawana_NG!S89+Bawana_RLNG!S89+Bawana_Spot!S89</f>
        <v>58.110782241014789</v>
      </c>
      <c r="M89" s="194">
        <f t="shared" si="9"/>
        <v>-3.0782241014790657E-2</v>
      </c>
      <c r="N89" s="193">
        <f>PPCL_NG!M89+PPCL_Spot!M89+GT_NG!M89+GT_Spot!M89+Bawana_NG!M89+Bawana_RLNG!M89+Bawana_Spot!M89</f>
        <v>87.6</v>
      </c>
      <c r="O89" s="193">
        <f>PPCL_NG!T89+PPCL_Spot!T89+GT_NG!T89+GT_Spot!T89+Bawana_NG!T89+Bawana_RLNG!T89+Bawana_Spot!T89</f>
        <v>87.742071881606762</v>
      </c>
      <c r="P89" s="194">
        <f t="shared" si="10"/>
        <v>-0.14207188160676765</v>
      </c>
      <c r="Q89" s="194">
        <f t="shared" si="11"/>
        <v>-0.48999999999998067</v>
      </c>
    </row>
    <row r="90" spans="1:17">
      <c r="A90" s="33" t="s">
        <v>132</v>
      </c>
      <c r="B90" s="193">
        <f>PPCL_NG!I90+PPCL_Spot!I90+GT_NG!I90+GT_Spot!I90+Bawana_NG!I90+Bawana_RLNG!I90+Bawana_Spot!I90</f>
        <v>152.46</v>
      </c>
      <c r="C90" s="193">
        <f>PPCL_NG!P90+PPCL_Spot!P90+GT_NG!P90+GT_Spot!P90+Bawana_NG!P90+Bawana_RLNG!P90+Bawana_Spot!P90</f>
        <v>152.65609156026159</v>
      </c>
      <c r="D90" s="194">
        <f t="shared" si="6"/>
        <v>-0.19609156026157848</v>
      </c>
      <c r="E90" s="193">
        <f>PPCL_NG!J90+PPCL_Spot!J90+GT_NG!J90+GT_Spot!J90+Bawana_NG!J90+Bawana_RLNG!J90+Bawana_Spot!J90</f>
        <v>77</v>
      </c>
      <c r="F90" s="193">
        <f>PPCL_NG!Q90+PPCL_Spot!Q90+GT_NG!Q90+GT_Spot!Q90+Bawana_NG!Q90+Bawana_RLNG!Q90+Bawana_Spot!Q90</f>
        <v>77.122080348800992</v>
      </c>
      <c r="G90" s="194">
        <f t="shared" si="7"/>
        <v>-0.12208034880099206</v>
      </c>
      <c r="H90" s="193">
        <f>PPCL_NG!K90+PPCL_Spot!K90+GT_NG!K90+GT_Spot!K90+Bawana_NG!K90+Bawana_RLNG!K90+Bawana_Spot!K90</f>
        <v>21.84</v>
      </c>
      <c r="I90" s="193">
        <f>PPCL_NG!R90+PPCL_Spot!R90+GT_NG!R90+GT_Spot!R90+Bawana_NG!R90+Bawana_RLNG!R90+Bawana_Spot!R90</f>
        <v>21.84</v>
      </c>
      <c r="J90" s="194">
        <f t="shared" si="8"/>
        <v>0</v>
      </c>
      <c r="K90" s="193">
        <f>PPCL_NG!L90+PPCL_Spot!L90+GT_NG!L90+GT_Spot!L90+Bawana_NG!L90+Bawana_RLNG!L90+Bawana_Spot!L90</f>
        <v>58.08</v>
      </c>
      <c r="L90" s="193">
        <f>PPCL_NG!S90+PPCL_Spot!S90+GT_NG!S90+GT_Spot!S90+Bawana_NG!S90+Bawana_RLNG!S90+Bawana_Spot!S90</f>
        <v>58.111740890688253</v>
      </c>
      <c r="M90" s="194">
        <f t="shared" si="9"/>
        <v>-3.1740890688254808E-2</v>
      </c>
      <c r="N90" s="193">
        <f>PPCL_NG!M90+PPCL_Spot!M90+GT_NG!M90+GT_Spot!M90+Bawana_NG!M90+Bawana_RLNG!M90+Bawana_Spot!M90</f>
        <v>87.18</v>
      </c>
      <c r="O90" s="193">
        <f>PPCL_NG!T90+PPCL_Spot!T90+GT_NG!T90+GT_Spot!T90+Bawana_NG!T90+Bawana_RLNG!T90+Bawana_Spot!T90</f>
        <v>87.320087200249134</v>
      </c>
      <c r="P90" s="194">
        <f t="shared" si="10"/>
        <v>-0.14008720024912691</v>
      </c>
      <c r="Q90" s="194">
        <f t="shared" si="11"/>
        <v>-0.48999999999995225</v>
      </c>
    </row>
    <row r="91" spans="1:17">
      <c r="A91" s="33" t="s">
        <v>133</v>
      </c>
      <c r="B91" s="193">
        <f>PPCL_NG!I91+PPCL_Spot!I91+GT_NG!I91+GT_Spot!I91+Bawana_NG!I91+Bawana_RLNG!I91+Bawana_Spot!I91</f>
        <v>152.46</v>
      </c>
      <c r="C91" s="193">
        <f>PPCL_NG!P91+PPCL_Spot!P91+GT_NG!P91+GT_Spot!P91+Bawana_NG!P91+Bawana_RLNG!P91+Bawana_Spot!P91</f>
        <v>152.65609156026159</v>
      </c>
      <c r="D91" s="194">
        <f t="shared" si="6"/>
        <v>-0.19609156026157848</v>
      </c>
      <c r="E91" s="193">
        <f>PPCL_NG!J91+PPCL_Spot!J91+GT_NG!J91+GT_Spot!J91+Bawana_NG!J91+Bawana_RLNG!J91+Bawana_Spot!J91</f>
        <v>77</v>
      </c>
      <c r="F91" s="193">
        <f>PPCL_NG!Q91+PPCL_Spot!Q91+GT_NG!Q91+GT_Spot!Q91+Bawana_NG!Q91+Bawana_RLNG!Q91+Bawana_Spot!Q91</f>
        <v>77.122080348800992</v>
      </c>
      <c r="G91" s="194">
        <f t="shared" si="7"/>
        <v>-0.12208034880099206</v>
      </c>
      <c r="H91" s="193">
        <f>PPCL_NG!K91+PPCL_Spot!K91+GT_NG!K91+GT_Spot!K91+Bawana_NG!K91+Bawana_RLNG!K91+Bawana_Spot!K91</f>
        <v>21.84</v>
      </c>
      <c r="I91" s="193">
        <f>PPCL_NG!R91+PPCL_Spot!R91+GT_NG!R91+GT_Spot!R91+Bawana_NG!R91+Bawana_RLNG!R91+Bawana_Spot!R91</f>
        <v>21.84</v>
      </c>
      <c r="J91" s="194">
        <f t="shared" si="8"/>
        <v>0</v>
      </c>
      <c r="K91" s="193">
        <f>PPCL_NG!L91+PPCL_Spot!L91+GT_NG!L91+GT_Spot!L91+Bawana_NG!L91+Bawana_RLNG!L91+Bawana_Spot!L91</f>
        <v>58.08</v>
      </c>
      <c r="L91" s="193">
        <f>PPCL_NG!S91+PPCL_Spot!S91+GT_NG!S91+GT_Spot!S91+Bawana_NG!S91+Bawana_RLNG!S91+Bawana_Spot!S91</f>
        <v>58.111740890688253</v>
      </c>
      <c r="M91" s="194">
        <f t="shared" si="9"/>
        <v>-3.1740890688254808E-2</v>
      </c>
      <c r="N91" s="193">
        <f>PPCL_NG!M91+PPCL_Spot!M91+GT_NG!M91+GT_Spot!M91+Bawana_NG!M91+Bawana_RLNG!M91+Bawana_Spot!M91</f>
        <v>87.18</v>
      </c>
      <c r="O91" s="193">
        <f>PPCL_NG!T91+PPCL_Spot!T91+GT_NG!T91+GT_Spot!T91+Bawana_NG!T91+Bawana_RLNG!T91+Bawana_Spot!T91</f>
        <v>87.320087200249134</v>
      </c>
      <c r="P91" s="194">
        <f t="shared" si="10"/>
        <v>-0.14008720024912691</v>
      </c>
      <c r="Q91" s="194">
        <f t="shared" si="11"/>
        <v>-0.48999999999995225</v>
      </c>
    </row>
    <row r="92" spans="1:17">
      <c r="A92" s="33" t="s">
        <v>134</v>
      </c>
      <c r="B92" s="193">
        <f>PPCL_NG!I92+PPCL_Spot!I92+GT_NG!I92+GT_Spot!I92+Bawana_NG!I92+Bawana_RLNG!I92+Bawana_Spot!I92</f>
        <v>152.46</v>
      </c>
      <c r="C92" s="193">
        <f>PPCL_NG!P92+PPCL_Spot!P92+GT_NG!P92+GT_Spot!P92+Bawana_NG!P92+Bawana_RLNG!P92+Bawana_Spot!P92</f>
        <v>152.65609156026159</v>
      </c>
      <c r="D92" s="194">
        <f t="shared" si="6"/>
        <v>-0.19609156026157848</v>
      </c>
      <c r="E92" s="193">
        <f>PPCL_NG!J92+PPCL_Spot!J92+GT_NG!J92+GT_Spot!J92+Bawana_NG!J92+Bawana_RLNG!J92+Bawana_Spot!J92</f>
        <v>77</v>
      </c>
      <c r="F92" s="193">
        <f>PPCL_NG!Q92+PPCL_Spot!Q92+GT_NG!Q92+GT_Spot!Q92+Bawana_NG!Q92+Bawana_RLNG!Q92+Bawana_Spot!Q92</f>
        <v>77.122080348800992</v>
      </c>
      <c r="G92" s="194">
        <f t="shared" si="7"/>
        <v>-0.12208034880099206</v>
      </c>
      <c r="H92" s="193">
        <f>PPCL_NG!K92+PPCL_Spot!K92+GT_NG!K92+GT_Spot!K92+Bawana_NG!K92+Bawana_RLNG!K92+Bawana_Spot!K92</f>
        <v>21.84</v>
      </c>
      <c r="I92" s="193">
        <f>PPCL_NG!R92+PPCL_Spot!R92+GT_NG!R92+GT_Spot!R92+Bawana_NG!R92+Bawana_RLNG!R92+Bawana_Spot!R92</f>
        <v>21.84</v>
      </c>
      <c r="J92" s="194">
        <f t="shared" si="8"/>
        <v>0</v>
      </c>
      <c r="K92" s="193">
        <f>PPCL_NG!L92+PPCL_Spot!L92+GT_NG!L92+GT_Spot!L92+Bawana_NG!L92+Bawana_RLNG!L92+Bawana_Spot!L92</f>
        <v>58.08</v>
      </c>
      <c r="L92" s="193">
        <f>PPCL_NG!S92+PPCL_Spot!S92+GT_NG!S92+GT_Spot!S92+Bawana_NG!S92+Bawana_RLNG!S92+Bawana_Spot!S92</f>
        <v>58.111740890688253</v>
      </c>
      <c r="M92" s="194">
        <f t="shared" si="9"/>
        <v>-3.1740890688254808E-2</v>
      </c>
      <c r="N92" s="193">
        <f>PPCL_NG!M92+PPCL_Spot!M92+GT_NG!M92+GT_Spot!M92+Bawana_NG!M92+Bawana_RLNG!M92+Bawana_Spot!M92</f>
        <v>87.18</v>
      </c>
      <c r="O92" s="193">
        <f>PPCL_NG!T92+PPCL_Spot!T92+GT_NG!T92+GT_Spot!T92+Bawana_NG!T92+Bawana_RLNG!T92+Bawana_Spot!T92</f>
        <v>87.320087200249134</v>
      </c>
      <c r="P92" s="194">
        <f t="shared" si="10"/>
        <v>-0.14008720024912691</v>
      </c>
      <c r="Q92" s="194">
        <f t="shared" si="11"/>
        <v>-0.48999999999995225</v>
      </c>
    </row>
    <row r="93" spans="1:17">
      <c r="A93" s="33" t="s">
        <v>135</v>
      </c>
      <c r="B93" s="193">
        <f>PPCL_NG!I93+PPCL_Spot!I93+GT_NG!I93+GT_Spot!I93+Bawana_NG!I93+Bawana_RLNG!I93+Bawana_Spot!I93</f>
        <v>152.46</v>
      </c>
      <c r="C93" s="193">
        <f>PPCL_NG!P93+PPCL_Spot!P93+GT_NG!P93+GT_Spot!P93+Bawana_NG!P93+Bawana_RLNG!P93+Bawana_Spot!P93</f>
        <v>152.65609156026159</v>
      </c>
      <c r="D93" s="194">
        <f t="shared" si="6"/>
        <v>-0.19609156026157848</v>
      </c>
      <c r="E93" s="193">
        <f>PPCL_NG!J93+PPCL_Spot!J93+GT_NG!J93+GT_Spot!J93+Bawana_NG!J93+Bawana_RLNG!J93+Bawana_Spot!J93</f>
        <v>77</v>
      </c>
      <c r="F93" s="193">
        <f>PPCL_NG!Q93+PPCL_Spot!Q93+GT_NG!Q93+GT_Spot!Q93+Bawana_NG!Q93+Bawana_RLNG!Q93+Bawana_Spot!Q93</f>
        <v>77.122080348800992</v>
      </c>
      <c r="G93" s="194">
        <f t="shared" si="7"/>
        <v>-0.12208034880099206</v>
      </c>
      <c r="H93" s="193">
        <f>PPCL_NG!K93+PPCL_Spot!K93+GT_NG!K93+GT_Spot!K93+Bawana_NG!K93+Bawana_RLNG!K93+Bawana_Spot!K93</f>
        <v>21.84</v>
      </c>
      <c r="I93" s="193">
        <f>PPCL_NG!R93+PPCL_Spot!R93+GT_NG!R93+GT_Spot!R93+Bawana_NG!R93+Bawana_RLNG!R93+Bawana_Spot!R93</f>
        <v>21.84</v>
      </c>
      <c r="J93" s="194">
        <f t="shared" si="8"/>
        <v>0</v>
      </c>
      <c r="K93" s="193">
        <f>PPCL_NG!L93+PPCL_Spot!L93+GT_NG!L93+GT_Spot!L93+Bawana_NG!L93+Bawana_RLNG!L93+Bawana_Spot!L93</f>
        <v>58.08</v>
      </c>
      <c r="L93" s="193">
        <f>PPCL_NG!S93+PPCL_Spot!S93+GT_NG!S93+GT_Spot!S93+Bawana_NG!S93+Bawana_RLNG!S93+Bawana_Spot!S93</f>
        <v>58.111740890688253</v>
      </c>
      <c r="M93" s="194">
        <f t="shared" si="9"/>
        <v>-3.1740890688254808E-2</v>
      </c>
      <c r="N93" s="193">
        <f>PPCL_NG!M93+PPCL_Spot!M93+GT_NG!M93+GT_Spot!M93+Bawana_NG!M93+Bawana_RLNG!M93+Bawana_Spot!M93</f>
        <v>87.18</v>
      </c>
      <c r="O93" s="193">
        <f>PPCL_NG!T93+PPCL_Spot!T93+GT_NG!T93+GT_Spot!T93+Bawana_NG!T93+Bawana_RLNG!T93+Bawana_Spot!T93</f>
        <v>87.320087200249134</v>
      </c>
      <c r="P93" s="194">
        <f t="shared" si="10"/>
        <v>-0.14008720024912691</v>
      </c>
      <c r="Q93" s="194">
        <f t="shared" si="11"/>
        <v>-0.48999999999995225</v>
      </c>
    </row>
    <row r="94" spans="1:17">
      <c r="A94" s="33" t="s">
        <v>136</v>
      </c>
      <c r="B94" s="193">
        <f>PPCL_NG!I94+PPCL_Spot!I94+GT_NG!I94+GT_Spot!I94+Bawana_NG!I94+Bawana_RLNG!I94+Bawana_Spot!I94</f>
        <v>152.46</v>
      </c>
      <c r="C94" s="193">
        <f>PPCL_NG!P94+PPCL_Spot!P94+GT_NG!P94+GT_Spot!P94+Bawana_NG!P94+Bawana_RLNG!P94+Bawana_Spot!P94</f>
        <v>152.65609156026159</v>
      </c>
      <c r="D94" s="194">
        <f t="shared" si="6"/>
        <v>-0.19609156026157848</v>
      </c>
      <c r="E94" s="193">
        <f>PPCL_NG!J94+PPCL_Spot!J94+GT_NG!J94+GT_Spot!J94+Bawana_NG!J94+Bawana_RLNG!J94+Bawana_Spot!J94</f>
        <v>77</v>
      </c>
      <c r="F94" s="193">
        <f>PPCL_NG!Q94+PPCL_Spot!Q94+GT_NG!Q94+GT_Spot!Q94+Bawana_NG!Q94+Bawana_RLNG!Q94+Bawana_Spot!Q94</f>
        <v>77.122080348800992</v>
      </c>
      <c r="G94" s="194">
        <f t="shared" si="7"/>
        <v>-0.12208034880099206</v>
      </c>
      <c r="H94" s="193">
        <f>PPCL_NG!K94+PPCL_Spot!K94+GT_NG!K94+GT_Spot!K94+Bawana_NG!K94+Bawana_RLNG!K94+Bawana_Spot!K94</f>
        <v>21.84</v>
      </c>
      <c r="I94" s="193">
        <f>PPCL_NG!R94+PPCL_Spot!R94+GT_NG!R94+GT_Spot!R94+Bawana_NG!R94+Bawana_RLNG!R94+Bawana_Spot!R94</f>
        <v>21.84</v>
      </c>
      <c r="J94" s="194">
        <f t="shared" si="8"/>
        <v>0</v>
      </c>
      <c r="K94" s="193">
        <f>PPCL_NG!L94+PPCL_Spot!L94+GT_NG!L94+GT_Spot!L94+Bawana_NG!L94+Bawana_RLNG!L94+Bawana_Spot!L94</f>
        <v>58.08</v>
      </c>
      <c r="L94" s="193">
        <f>PPCL_NG!S94+PPCL_Spot!S94+GT_NG!S94+GT_Spot!S94+Bawana_NG!S94+Bawana_RLNG!S94+Bawana_Spot!S94</f>
        <v>58.111740890688253</v>
      </c>
      <c r="M94" s="194">
        <f t="shared" si="9"/>
        <v>-3.1740890688254808E-2</v>
      </c>
      <c r="N94" s="193">
        <f>PPCL_NG!M94+PPCL_Spot!M94+GT_NG!M94+GT_Spot!M94+Bawana_NG!M94+Bawana_RLNG!M94+Bawana_Spot!M94</f>
        <v>87.18</v>
      </c>
      <c r="O94" s="193">
        <f>PPCL_NG!T94+PPCL_Spot!T94+GT_NG!T94+GT_Spot!T94+Bawana_NG!T94+Bawana_RLNG!T94+Bawana_Spot!T94</f>
        <v>87.320087200249134</v>
      </c>
      <c r="P94" s="194">
        <f t="shared" si="10"/>
        <v>-0.14008720024912691</v>
      </c>
      <c r="Q94" s="194">
        <f t="shared" si="11"/>
        <v>-0.48999999999995225</v>
      </c>
    </row>
    <row r="95" spans="1:17">
      <c r="A95" s="33" t="s">
        <v>137</v>
      </c>
      <c r="B95" s="193">
        <f>PPCL_NG!I95+PPCL_Spot!I95+GT_NG!I95+GT_Spot!I95+Bawana_NG!I95+Bawana_RLNG!I95+Bawana_Spot!I95</f>
        <v>152.46</v>
      </c>
      <c r="C95" s="193">
        <f>PPCL_NG!P95+PPCL_Spot!P95+GT_NG!P95+GT_Spot!P95+Bawana_NG!P95+Bawana_RLNG!P95+Bawana_Spot!P95</f>
        <v>152.65609156026159</v>
      </c>
      <c r="D95" s="194">
        <f t="shared" si="6"/>
        <v>-0.19609156026157848</v>
      </c>
      <c r="E95" s="193">
        <f>PPCL_NG!J95+PPCL_Spot!J95+GT_NG!J95+GT_Spot!J95+Bawana_NG!J95+Bawana_RLNG!J95+Bawana_Spot!J95</f>
        <v>77</v>
      </c>
      <c r="F95" s="193">
        <f>PPCL_NG!Q95+PPCL_Spot!Q95+GT_NG!Q95+GT_Spot!Q95+Bawana_NG!Q95+Bawana_RLNG!Q95+Bawana_Spot!Q95</f>
        <v>77.122080348800992</v>
      </c>
      <c r="G95" s="194">
        <f t="shared" si="7"/>
        <v>-0.12208034880099206</v>
      </c>
      <c r="H95" s="193">
        <f>PPCL_NG!K95+PPCL_Spot!K95+GT_NG!K95+GT_Spot!K95+Bawana_NG!K95+Bawana_RLNG!K95+Bawana_Spot!K95</f>
        <v>21.84</v>
      </c>
      <c r="I95" s="193">
        <f>PPCL_NG!R95+PPCL_Spot!R95+GT_NG!R95+GT_Spot!R95+Bawana_NG!R95+Bawana_RLNG!R95+Bawana_Spot!R95</f>
        <v>21.84</v>
      </c>
      <c r="J95" s="194">
        <f t="shared" si="8"/>
        <v>0</v>
      </c>
      <c r="K95" s="193">
        <f>PPCL_NG!L95+PPCL_Spot!L95+GT_NG!L95+GT_Spot!L95+Bawana_NG!L95+Bawana_RLNG!L95+Bawana_Spot!L95</f>
        <v>58.08</v>
      </c>
      <c r="L95" s="193">
        <f>PPCL_NG!S95+PPCL_Spot!S95+GT_NG!S95+GT_Spot!S95+Bawana_NG!S95+Bawana_RLNG!S95+Bawana_Spot!S95</f>
        <v>58.111740890688253</v>
      </c>
      <c r="M95" s="194">
        <f t="shared" si="9"/>
        <v>-3.1740890688254808E-2</v>
      </c>
      <c r="N95" s="193">
        <f>PPCL_NG!M95+PPCL_Spot!M95+GT_NG!M95+GT_Spot!M95+Bawana_NG!M95+Bawana_RLNG!M95+Bawana_Spot!M95</f>
        <v>87.18</v>
      </c>
      <c r="O95" s="193">
        <f>PPCL_NG!T95+PPCL_Spot!T95+GT_NG!T95+GT_Spot!T95+Bawana_NG!T95+Bawana_RLNG!T95+Bawana_Spot!T95</f>
        <v>87.320087200249134</v>
      </c>
      <c r="P95" s="194">
        <f t="shared" si="10"/>
        <v>-0.14008720024912691</v>
      </c>
      <c r="Q95" s="194">
        <f t="shared" si="11"/>
        <v>-0.48999999999995225</v>
      </c>
    </row>
    <row r="96" spans="1:17">
      <c r="A96" s="33" t="s">
        <v>138</v>
      </c>
      <c r="B96" s="193">
        <f>PPCL_NG!I96+PPCL_Spot!I96+GT_NG!I96+GT_Spot!I96+Bawana_NG!I96+Bawana_RLNG!I96+Bawana_Spot!I96</f>
        <v>152.46</v>
      </c>
      <c r="C96" s="193">
        <f>PPCL_NG!P96+PPCL_Spot!P96+GT_NG!P96+GT_Spot!P96+Bawana_NG!P96+Bawana_RLNG!P96+Bawana_Spot!P96</f>
        <v>152.65609156026159</v>
      </c>
      <c r="D96" s="194">
        <f t="shared" si="6"/>
        <v>-0.19609156026157848</v>
      </c>
      <c r="E96" s="193">
        <f>PPCL_NG!J96+PPCL_Spot!J96+GT_NG!J96+GT_Spot!J96+Bawana_NG!J96+Bawana_RLNG!J96+Bawana_Spot!J96</f>
        <v>77</v>
      </c>
      <c r="F96" s="193">
        <f>PPCL_NG!Q96+PPCL_Spot!Q96+GT_NG!Q96+GT_Spot!Q96+Bawana_NG!Q96+Bawana_RLNG!Q96+Bawana_Spot!Q96</f>
        <v>77.122080348800992</v>
      </c>
      <c r="G96" s="194">
        <f t="shared" si="7"/>
        <v>-0.12208034880099206</v>
      </c>
      <c r="H96" s="193">
        <f>PPCL_NG!K96+PPCL_Spot!K96+GT_NG!K96+GT_Spot!K96+Bawana_NG!K96+Bawana_RLNG!K96+Bawana_Spot!K96</f>
        <v>21.84</v>
      </c>
      <c r="I96" s="193">
        <f>PPCL_NG!R96+PPCL_Spot!R96+GT_NG!R96+GT_Spot!R96+Bawana_NG!R96+Bawana_RLNG!R96+Bawana_Spot!R96</f>
        <v>21.84</v>
      </c>
      <c r="J96" s="194">
        <f t="shared" si="8"/>
        <v>0</v>
      </c>
      <c r="K96" s="193">
        <f>PPCL_NG!L96+PPCL_Spot!L96+GT_NG!L96+GT_Spot!L96+Bawana_NG!L96+Bawana_RLNG!L96+Bawana_Spot!L96</f>
        <v>58.08</v>
      </c>
      <c r="L96" s="193">
        <f>PPCL_NG!S96+PPCL_Spot!S96+GT_NG!S96+GT_Spot!S96+Bawana_NG!S96+Bawana_RLNG!S96+Bawana_Spot!S96</f>
        <v>58.111740890688253</v>
      </c>
      <c r="M96" s="194">
        <f t="shared" si="9"/>
        <v>-3.1740890688254808E-2</v>
      </c>
      <c r="N96" s="193">
        <f>PPCL_NG!M96+PPCL_Spot!M96+GT_NG!M96+GT_Spot!M96+Bawana_NG!M96+Bawana_RLNG!M96+Bawana_Spot!M96</f>
        <v>87.18</v>
      </c>
      <c r="O96" s="193">
        <f>PPCL_NG!T96+PPCL_Spot!T96+GT_NG!T96+GT_Spot!T96+Bawana_NG!T96+Bawana_RLNG!T96+Bawana_Spot!T96</f>
        <v>87.320087200249134</v>
      </c>
      <c r="P96" s="194">
        <f t="shared" si="10"/>
        <v>-0.14008720024912691</v>
      </c>
      <c r="Q96" s="194">
        <f t="shared" si="11"/>
        <v>-0.48999999999995225</v>
      </c>
    </row>
    <row r="97" spans="1:17">
      <c r="A97" s="33" t="s">
        <v>139</v>
      </c>
      <c r="B97" s="193">
        <f>PPCL_NG!I97+PPCL_Spot!I97+GT_NG!I97+GT_Spot!I97+Bawana_NG!I97+Bawana_RLNG!I97+Bawana_Spot!I97</f>
        <v>152.46</v>
      </c>
      <c r="C97" s="193">
        <f>PPCL_NG!P97+PPCL_Spot!P97+GT_NG!P97+GT_Spot!P97+Bawana_NG!P97+Bawana_RLNG!P97+Bawana_Spot!P97</f>
        <v>152.65609156026159</v>
      </c>
      <c r="D97" s="194">
        <f t="shared" si="6"/>
        <v>-0.19609156026157848</v>
      </c>
      <c r="E97" s="193">
        <f>PPCL_NG!J97+PPCL_Spot!J97+GT_NG!J97+GT_Spot!J97+Bawana_NG!J97+Bawana_RLNG!J97+Bawana_Spot!J97</f>
        <v>77</v>
      </c>
      <c r="F97" s="193">
        <f>PPCL_NG!Q97+PPCL_Spot!Q97+GT_NG!Q97+GT_Spot!Q97+Bawana_NG!Q97+Bawana_RLNG!Q97+Bawana_Spot!Q97</f>
        <v>77.122080348800992</v>
      </c>
      <c r="G97" s="194">
        <f t="shared" si="7"/>
        <v>-0.12208034880099206</v>
      </c>
      <c r="H97" s="193">
        <f>PPCL_NG!K97+PPCL_Spot!K97+GT_NG!K97+GT_Spot!K97+Bawana_NG!K97+Bawana_RLNG!K97+Bawana_Spot!K97</f>
        <v>21.84</v>
      </c>
      <c r="I97" s="193">
        <f>PPCL_NG!R97+PPCL_Spot!R97+GT_NG!R97+GT_Spot!R97+Bawana_NG!R97+Bawana_RLNG!R97+Bawana_Spot!R97</f>
        <v>21.84</v>
      </c>
      <c r="J97" s="194">
        <f t="shared" si="8"/>
        <v>0</v>
      </c>
      <c r="K97" s="193">
        <f>PPCL_NG!L97+PPCL_Spot!L97+GT_NG!L97+GT_Spot!L97+Bawana_NG!L97+Bawana_RLNG!L97+Bawana_Spot!L97</f>
        <v>58.08</v>
      </c>
      <c r="L97" s="193">
        <f>PPCL_NG!S97+PPCL_Spot!S97+GT_NG!S97+GT_Spot!S97+Bawana_NG!S97+Bawana_RLNG!S97+Bawana_Spot!S97</f>
        <v>58.111740890688253</v>
      </c>
      <c r="M97" s="194">
        <f t="shared" si="9"/>
        <v>-3.1740890688254808E-2</v>
      </c>
      <c r="N97" s="193">
        <f>PPCL_NG!M97+PPCL_Spot!M97+GT_NG!M97+GT_Spot!M97+Bawana_NG!M97+Bawana_RLNG!M97+Bawana_Spot!M97</f>
        <v>87.18</v>
      </c>
      <c r="O97" s="193">
        <f>PPCL_NG!T97+PPCL_Spot!T97+GT_NG!T97+GT_Spot!T97+Bawana_NG!T97+Bawana_RLNG!T97+Bawana_Spot!T97</f>
        <v>87.320087200249134</v>
      </c>
      <c r="P97" s="194">
        <f t="shared" si="10"/>
        <v>-0.14008720024912691</v>
      </c>
      <c r="Q97" s="194">
        <f t="shared" si="11"/>
        <v>-0.48999999999995225</v>
      </c>
    </row>
    <row r="98" spans="1:17">
      <c r="A98" s="33" t="s">
        <v>140</v>
      </c>
      <c r="B98" s="193">
        <f>PPCL_NG!I98+PPCL_Spot!I98+GT_NG!I98+GT_Spot!I98+Bawana_NG!I98+Bawana_RLNG!I98+Bawana_Spot!I98</f>
        <v>152.46</v>
      </c>
      <c r="C98" s="193">
        <f>PPCL_NG!P98+PPCL_Spot!P98+GT_NG!P98+GT_Spot!P98+Bawana_NG!P98+Bawana_RLNG!P98+Bawana_Spot!P98</f>
        <v>152.65609156026159</v>
      </c>
      <c r="D98" s="194">
        <f t="shared" si="6"/>
        <v>-0.19609156026157848</v>
      </c>
      <c r="E98" s="193">
        <f>PPCL_NG!J98+PPCL_Spot!J98+GT_NG!J98+GT_Spot!J98+Bawana_NG!J98+Bawana_RLNG!J98+Bawana_Spot!J98</f>
        <v>77</v>
      </c>
      <c r="F98" s="193">
        <f>PPCL_NG!Q98+PPCL_Spot!Q98+GT_NG!Q98+GT_Spot!Q98+Bawana_NG!Q98+Bawana_RLNG!Q98+Bawana_Spot!Q98</f>
        <v>77.122080348800992</v>
      </c>
      <c r="G98" s="194">
        <f t="shared" si="7"/>
        <v>-0.12208034880099206</v>
      </c>
      <c r="H98" s="193">
        <f>PPCL_NG!K98+PPCL_Spot!K98+GT_NG!K98+GT_Spot!K98+Bawana_NG!K98+Bawana_RLNG!K98+Bawana_Spot!K98</f>
        <v>21.84</v>
      </c>
      <c r="I98" s="193">
        <f>PPCL_NG!R98+PPCL_Spot!R98+GT_NG!R98+GT_Spot!R98+Bawana_NG!R98+Bawana_RLNG!R98+Bawana_Spot!R98</f>
        <v>21.84</v>
      </c>
      <c r="J98" s="194">
        <f t="shared" si="8"/>
        <v>0</v>
      </c>
      <c r="K98" s="193">
        <f>PPCL_NG!L98+PPCL_Spot!L98+GT_NG!L98+GT_Spot!L98+Bawana_NG!L98+Bawana_RLNG!L98+Bawana_Spot!L98</f>
        <v>58.08</v>
      </c>
      <c r="L98" s="193">
        <f>PPCL_NG!S98+PPCL_Spot!S98+GT_NG!S98+GT_Spot!S98+Bawana_NG!S98+Bawana_RLNG!S98+Bawana_Spot!S98</f>
        <v>58.111740890688253</v>
      </c>
      <c r="M98" s="194">
        <f t="shared" si="9"/>
        <v>-3.1740890688254808E-2</v>
      </c>
      <c r="N98" s="193">
        <f>PPCL_NG!M98+PPCL_Spot!M98+GT_NG!M98+GT_Spot!M98+Bawana_NG!M98+Bawana_RLNG!M98+Bawana_Spot!M98</f>
        <v>87.18</v>
      </c>
      <c r="O98" s="193">
        <f>PPCL_NG!T98+PPCL_Spot!T98+GT_NG!T98+GT_Spot!T98+Bawana_NG!T98+Bawana_RLNG!T98+Bawana_Spot!T98</f>
        <v>87.320087200249134</v>
      </c>
      <c r="P98" s="194">
        <f t="shared" si="10"/>
        <v>-0.14008720024912691</v>
      </c>
      <c r="Q98" s="194">
        <f t="shared" si="11"/>
        <v>-0.48999999999995225</v>
      </c>
    </row>
    <row r="99" spans="1:17">
      <c r="A99" s="33" t="s">
        <v>324</v>
      </c>
      <c r="B99" s="193">
        <f>PPCL_NG!I99+PPCL_Spot!I99+GT_NG!I99+GT_Spot!I99+Bawana_NG!I99+Bawana_RLNG!I99+Bawana_Spot!I99</f>
        <v>3.3907500000000028</v>
      </c>
      <c r="C99" s="193">
        <f>PPCL_NG!P99+PPCL_Spot!P99+GT_NG!P99+GT_Spot!P99+Bawana_NG!P99+Bawana_RLNG!P99+Bawana_Spot!P99</f>
        <v>3.4052357297406242</v>
      </c>
      <c r="D99" s="194">
        <f t="shared" si="6"/>
        <v>-1.4485729740621345E-2</v>
      </c>
      <c r="E99" s="193">
        <f>PPCL_NG!J99+PPCL_Spot!J99+GT_NG!J99+GT_Spot!J99+Bawana_NG!J99+Bawana_RLNG!J99+Bawana_Spot!J99</f>
        <v>1.8816524999999991</v>
      </c>
      <c r="F99" s="193">
        <f>PPCL_NG!Q99+PPCL_Spot!Q99+GT_NG!Q99+GT_Spot!Q99+Bawana_NG!Q99+Bawana_RLNG!Q99+Bawana_Spot!Q99</f>
        <v>1.8901704153245169</v>
      </c>
      <c r="G99" s="194">
        <f t="shared" si="7"/>
        <v>-8.5179153245178441E-3</v>
      </c>
      <c r="H99" s="193">
        <f>PPCL_NG!K99+PPCL_Spot!K99+GT_NG!K99+GT_Spot!K99+Bawana_NG!K99+Bawana_RLNG!K99+Bawana_Spot!K99</f>
        <v>0.37276750000000008</v>
      </c>
      <c r="I99" s="193">
        <f>PPCL_NG!R99+PPCL_Spot!R99+GT_NG!R99+GT_Spot!R99+Bawana_NG!R99+Bawana_RLNG!R99+Bawana_Spot!R99</f>
        <v>0.37488294947125078</v>
      </c>
      <c r="J99" s="194">
        <f t="shared" si="8"/>
        <v>-2.1154494712506966E-3</v>
      </c>
      <c r="K99" s="193">
        <f>PPCL_NG!L99+PPCL_Spot!L99+GT_NG!L99+GT_Spot!L99+Bawana_NG!L99+Bawana_RLNG!L99+Bawana_Spot!L99</f>
        <v>1.5021575000000016</v>
      </c>
      <c r="L99" s="193">
        <f>PPCL_NG!S99+PPCL_Spot!S99+GT_NG!S99+GT_Spot!S99+Bawana_NG!S99+Bawana_RLNG!S99+Bawana_Spot!S99</f>
        <v>1.5135080797765459</v>
      </c>
      <c r="M99" s="194">
        <f t="shared" si="9"/>
        <v>-1.1350579776544301E-2</v>
      </c>
      <c r="N99" s="193">
        <f>PPCL_NG!M99+PPCL_Spot!M99+GT_NG!M99+GT_Spot!M99+Bawana_NG!M99+Bawana_RLNG!M99+Bawana_Spot!M99</f>
        <v>2.2352675000000013</v>
      </c>
      <c r="O99" s="193">
        <f>PPCL_NG!T99+PPCL_Spot!T99+GT_NG!T99+GT_Spot!T99+Bawana_NG!T99+Bawana_RLNG!T99+Bawana_Spot!T99</f>
        <v>2.2453478256870616</v>
      </c>
      <c r="P99" s="194">
        <f t="shared" si="10"/>
        <v>-1.0080325687060299E-2</v>
      </c>
      <c r="Q99" s="194">
        <f t="shared" si="11"/>
        <v>-4.6549999999994485E-2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45508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45508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45508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2024-08-28T11:09:15Z</dcterms:modified>
</cp:coreProperties>
</file>